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_UCI\CourseWork\data-homework\01_Excel_Homework_Due0528\"/>
    </mc:Choice>
  </mc:AlternateContent>
  <xr:revisionPtr revIDLastSave="0" documentId="13_ncr:1_{79349C1B-57BF-43E6-9BD4-690B756987E9}" xr6:coauthVersionLast="43" xr6:coauthVersionMax="43" xr10:uidLastSave="{00000000-0000-0000-0000-000000000000}"/>
  <bookViews>
    <workbookView xWindow="60" yWindow="0" windowWidth="18720" windowHeight="15450" tabRatio="848" xr2:uid="{00000000-000D-0000-FFFF-FFFF00000000}"/>
  </bookViews>
  <sheets>
    <sheet name="Sheet1" sheetId="1" r:id="rId1"/>
    <sheet name="CategoryStats" sheetId="4" r:id="rId2"/>
    <sheet name="SubCategoryStats" sheetId="6" r:id="rId3"/>
    <sheet name="Launch Date Outcomes" sheetId="7" r:id="rId4"/>
    <sheet name="BONUS" sheetId="9" r:id="rId5"/>
  </sheets>
  <definedNames>
    <definedName name="_xlnm._FilterDatabase" localSheetId="0" hidden="1">Sheet1!$A$1:$T$4115</definedName>
  </definedNames>
  <calcPr calcId="191029" concurrentCalc="0"/>
  <pivotCaches>
    <pivotCache cacheId="3" r:id="rId6"/>
    <pivotCache cacheId="4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B2" i="9"/>
  <c r="D2" i="9"/>
  <c r="E2" i="9"/>
  <c r="G2" i="9"/>
  <c r="H2" i="9"/>
  <c r="C3" i="9"/>
  <c r="B3" i="9"/>
  <c r="D3" i="9"/>
  <c r="E3" i="9"/>
  <c r="G3" i="9"/>
  <c r="H3" i="9"/>
  <c r="C4" i="9"/>
  <c r="B4" i="9"/>
  <c r="D4" i="9"/>
  <c r="E4" i="9"/>
  <c r="G4" i="9"/>
  <c r="H4" i="9"/>
  <c r="C5" i="9"/>
  <c r="B5" i="9"/>
  <c r="D5" i="9"/>
  <c r="E5" i="9"/>
  <c r="G5" i="9"/>
  <c r="H5" i="9"/>
  <c r="C6" i="9"/>
  <c r="B6" i="9"/>
  <c r="D6" i="9"/>
  <c r="E6" i="9"/>
  <c r="G6" i="9"/>
  <c r="H6" i="9"/>
  <c r="C7" i="9"/>
  <c r="B7" i="9"/>
  <c r="D7" i="9"/>
  <c r="E7" i="9"/>
  <c r="G7" i="9"/>
  <c r="H7" i="9"/>
  <c r="C8" i="9"/>
  <c r="B8" i="9"/>
  <c r="D8" i="9"/>
  <c r="E8" i="9"/>
  <c r="G8" i="9"/>
  <c r="H8" i="9"/>
  <c r="C9" i="9"/>
  <c r="B9" i="9"/>
  <c r="D9" i="9"/>
  <c r="E9" i="9"/>
  <c r="G9" i="9"/>
  <c r="H9" i="9"/>
  <c r="C10" i="9"/>
  <c r="B10" i="9"/>
  <c r="D10" i="9"/>
  <c r="E10" i="9"/>
  <c r="G10" i="9"/>
  <c r="H10" i="9"/>
  <c r="C11" i="9"/>
  <c r="B11" i="9"/>
  <c r="D11" i="9"/>
  <c r="E11" i="9"/>
  <c r="G11" i="9"/>
  <c r="H11" i="9"/>
  <c r="C12" i="9"/>
  <c r="B12" i="9"/>
  <c r="D12" i="9"/>
  <c r="E12" i="9"/>
  <c r="G12" i="9"/>
  <c r="H12" i="9"/>
  <c r="C13" i="9"/>
  <c r="B13" i="9"/>
  <c r="D13" i="9"/>
  <c r="E13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<sst xmlns="http://schemas.openxmlformats.org/spreadsheetml/2006/main" count="24820" uniqueCount="8401">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</sst>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0-4D57-9D93-8FDBD724C38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0-4D57-9D93-8FDBD724C38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0-4D57-9D93-8FDBD724C38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0-4D57-9D93-8FDBD724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41976"/>
        <c:axId val="550532136"/>
      </c:barChart>
      <c:catAx>
        <c:axId val="5505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32136"/>
        <c:crosses val="autoZero"/>
        <c:auto val="1"/>
        <c:lblAlgn val="ctr"/>
        <c:lblOffset val="100"/>
        <c:noMultiLvlLbl val="0"/>
      </c:catAx>
      <c:valAx>
        <c:axId val="5505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F83-8207-2CF039E01D5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F83-8207-2CF039E01D59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B0-4F83-8207-2CF039E01D59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B0-4F83-8207-2CF039E01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00624"/>
        <c:axId val="555795704"/>
      </c:barChart>
      <c:catAx>
        <c:axId val="5558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5704"/>
        <c:crosses val="autoZero"/>
        <c:auto val="1"/>
        <c:lblAlgn val="ctr"/>
        <c:lblOffset val="100"/>
        <c:noMultiLvlLbl val="0"/>
      </c:catAx>
      <c:valAx>
        <c:axId val="5557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7-4063-BDD0-21688268402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87-4063-BDD0-21688268402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87-4063-BDD0-216882684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0456"/>
        <c:axId val="555782584"/>
      </c:lineChart>
      <c:catAx>
        <c:axId val="55579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2584"/>
        <c:crosses val="autoZero"/>
        <c:auto val="1"/>
        <c:lblAlgn val="ctr"/>
        <c:lblOffset val="100"/>
        <c:noMultiLvlLbl val="0"/>
      </c:catAx>
      <c:valAx>
        <c:axId val="5557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0-4D53-9687-368109703A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0-4D53-9687-368109703A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0-4D53-9687-36810970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996704"/>
        <c:axId val="626992440"/>
      </c:lineChart>
      <c:catAx>
        <c:axId val="6269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2440"/>
        <c:crosses val="autoZero"/>
        <c:auto val="1"/>
        <c:lblAlgn val="ctr"/>
        <c:lblOffset val="100"/>
        <c:noMultiLvlLbl val="0"/>
      </c:catAx>
      <c:valAx>
        <c:axId val="62699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28573</xdr:rowOff>
    </xdr:from>
    <xdr:to>
      <xdr:col>14</xdr:col>
      <xdr:colOff>438150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7BEB-022B-489D-A2C2-FF8831F6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103331</xdr:colOff>
      <xdr:row>0</xdr:row>
      <xdr:rowOff>0</xdr:rowOff>
    </xdr:from>
    <xdr:to>
      <xdr:col>24</xdr:col>
      <xdr:colOff>100611</xdr:colOff>
      <xdr:row>43</xdr:row>
      <xdr:rowOff>157845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3AFD-6324-4780-B381-9FDF440E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14287</xdr:rowOff>
    </xdr:from>
    <xdr:to>
      <xdr:col>13</xdr:col>
      <xdr:colOff>552450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2A6F2-A88E-4714-A315-322C79A9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13</xdr:row>
      <xdr:rowOff>185737</xdr:rowOff>
    </xdr:from>
    <xdr:to>
      <xdr:col>8</xdr:col>
      <xdr:colOff>257174</xdr:colOff>
      <xdr:row>36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D512F-8B84-410F-8209-0E26AA00C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67574537038" createdVersion="6" refreshedVersion="6" minRefreshableVersion="3" recordCount="4115" xr:uid="{E5A348B0-77E0-4C6D-A070-A8B72D194B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94107523152" createdVersion="6" refreshedVersion="6" minRefreshableVersion="3" recordCount="4114" xr:uid="{9E984E5A-6139-491C-AD6C-9E580D6179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714834143517" createdVersion="6" refreshedVersion="6" minRefreshableVersion="3" recordCount="4114" xr:uid="{C761C719-14A8-48E1-8A00-4DE98C350E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95F7-91E7-4B99-A48D-AB0B8EEF5D4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BDBF-2416-49B0-B5A3-C78B30F6E21C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14BE8-D7D4-4902-BA27-7439ABD1D4FD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12.7109375" customWidth="1"/>
    <col min="7" max="7" width="11.42578125" customWidth="1"/>
    <col min="8" max="8" width="11.85546875" customWidth="1"/>
    <col min="9" max="9" width="19.28515625" customWidth="1"/>
    <col min="10" max="10" width="17.85546875" customWidth="1"/>
    <col min="11" max="11" width="15.42578125" customWidth="1"/>
    <col min="12" max="12" width="13.42578125" customWidth="1"/>
    <col min="13" max="13" width="21.42578125" bestFit="1" customWidth="1"/>
    <col min="14" max="14" width="25.5703125" customWidth="1"/>
    <col min="15" max="15" width="16.28515625" style="5" customWidth="1"/>
    <col min="16" max="16" width="14.28515625" customWidth="1"/>
    <col min="17" max="17" width="13.5703125" customWidth="1"/>
    <col min="18" max="18" width="14.5703125" customWidth="1"/>
    <col min="19" max="19" width="16.42578125" customWidth="1"/>
    <col min="20" max="20" width="15.85546875" customWidth="1"/>
  </cols>
  <sheetData>
    <row r="1" spans="1:20" s="12" customFormat="1" ht="48" customHeight="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1" t="s">
        <v>8306</v>
      </c>
      <c r="P1" s="10" t="s">
        <v>8307</v>
      </c>
      <c r="Q1" s="10" t="s">
        <v>8308</v>
      </c>
      <c r="R1" s="10" t="s">
        <v>8309</v>
      </c>
      <c r="S1" s="10" t="s">
        <v>8366</v>
      </c>
      <c r="T1" s="10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5">
        <f>E2/L2</f>
        <v>63.917582417582416</v>
      </c>
      <c r="Q2" t="str">
        <f>LEFT(N2, FIND("/", N2)-1)</f>
        <v>film &amp; video</v>
      </c>
      <c r="R2" t="str">
        <f>RIGHT(N2, (LEN(N2) - FIND("/", N2)))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>(E3/D3)*100</f>
        <v>142.60827250608273</v>
      </c>
      <c r="P3" s="5">
        <f>E3/L3</f>
        <v>185.48101265822785</v>
      </c>
      <c r="Q3" t="str">
        <f>LEFT(N3, FIND("/", N3)-1)</f>
        <v>film &amp; video</v>
      </c>
      <c r="R3" t="str">
        <f>RIGHT(N3, (LEN(N3) - FIND("/", N3)))</f>
        <v>television</v>
      </c>
      <c r="S3" s="13">
        <f>(J3/86400)+DATE(1970,1,1)</f>
        <v>42766.600497685184</v>
      </c>
      <c r="T3" s="13">
        <f>(I3/86400)+DATE(1970,1,1)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>(E4/D4)*100</f>
        <v>105</v>
      </c>
      <c r="P4" s="5">
        <f>E4/L4</f>
        <v>15</v>
      </c>
      <c r="Q4" t="str">
        <f>LEFT(N4, FIND("/", N4)-1)</f>
        <v>film &amp; video</v>
      </c>
      <c r="R4" t="str">
        <f>RIGHT(N4, (LEN(N4) - FIND("/", N4)))</f>
        <v>television</v>
      </c>
      <c r="S4" s="13">
        <f>(J4/86400)+DATE(1970,1,1)</f>
        <v>42405.702349537038</v>
      </c>
      <c r="T4" s="13">
        <f>(I4/86400)+DATE(1970,1,1)</f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>(E5/D5)*100</f>
        <v>103.89999999999999</v>
      </c>
      <c r="P5" s="5">
        <f>E5/L5</f>
        <v>69.266666666666666</v>
      </c>
      <c r="Q5" t="str">
        <f>LEFT(N5, FIND("/", N5)-1)</f>
        <v>film &amp; video</v>
      </c>
      <c r="R5" t="str">
        <f>RIGHT(N5, (LEN(N5) - FIND("/", N5)))</f>
        <v>television</v>
      </c>
      <c r="S5" s="13">
        <f>(J5/86400)+DATE(1970,1,1)</f>
        <v>41828.515127314815</v>
      </c>
      <c r="T5" s="13">
        <f>(I5/86400)+DATE(1970,1,1)</f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>(E6/D6)*100</f>
        <v>122.99154545454545</v>
      </c>
      <c r="P6" s="5">
        <f>E6/L6</f>
        <v>190.55028169014085</v>
      </c>
      <c r="Q6" t="str">
        <f>LEFT(N6, FIND("/", N6)-1)</f>
        <v>film &amp; video</v>
      </c>
      <c r="R6" t="str">
        <f>RIGHT(N6, (LEN(N6) - FIND("/", N6)))</f>
        <v>television</v>
      </c>
      <c r="S6" s="13">
        <f>(J6/86400)+DATE(1970,1,1)</f>
        <v>42327.834247685183</v>
      </c>
      <c r="T6" s="13">
        <f>(I6/86400)+DATE(1970,1,1)</f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>(E7/D7)*100</f>
        <v>109.77744436109028</v>
      </c>
      <c r="P7" s="5">
        <f>E7/L7</f>
        <v>93.40425531914893</v>
      </c>
      <c r="Q7" t="str">
        <f>LEFT(N7, FIND("/", N7)-1)</f>
        <v>film &amp; video</v>
      </c>
      <c r="R7" t="str">
        <f>RIGHT(N7, (LEN(N7) - FIND("/", N7)))</f>
        <v>television</v>
      </c>
      <c r="S7" s="13">
        <f>(J7/86400)+DATE(1970,1,1)</f>
        <v>42563.932951388888</v>
      </c>
      <c r="T7" s="13">
        <f>(I7/86400)+DATE(1970,1,1)</f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>(E8/D8)*100</f>
        <v>106.4875</v>
      </c>
      <c r="P8" s="5">
        <f>E8/L8</f>
        <v>146.87931034482759</v>
      </c>
      <c r="Q8" t="str">
        <f>LEFT(N8, FIND("/", N8)-1)</f>
        <v>film &amp; video</v>
      </c>
      <c r="R8" t="str">
        <f>RIGHT(N8, (LEN(N8) - FIND("/", N8)))</f>
        <v>television</v>
      </c>
      <c r="S8" s="13">
        <f>(J8/86400)+DATE(1970,1,1)</f>
        <v>41794.072337962964</v>
      </c>
      <c r="T8" s="13">
        <f>(I8/86400)+DATE(1970,1,1)</f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>(E9/D9)*100</f>
        <v>101.22222222222221</v>
      </c>
      <c r="P9" s="5">
        <f>E9/L9</f>
        <v>159.82456140350877</v>
      </c>
      <c r="Q9" t="str">
        <f>LEFT(N9, FIND("/", N9)-1)</f>
        <v>film &amp; video</v>
      </c>
      <c r="R9" t="str">
        <f>RIGHT(N9, (LEN(N9) - FIND("/", N9)))</f>
        <v>television</v>
      </c>
      <c r="S9" s="13">
        <f>(J9/86400)+DATE(1970,1,1)</f>
        <v>42516.047071759254</v>
      </c>
      <c r="T9" s="13">
        <f>(I9/86400)+DATE(1970,1,1)</f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>(E10/D10)*100</f>
        <v>100.04342857142856</v>
      </c>
      <c r="P10" s="5">
        <f>E10/L10</f>
        <v>291.79333333333335</v>
      </c>
      <c r="Q10" t="str">
        <f>LEFT(N10, FIND("/", N10)-1)</f>
        <v>film &amp; video</v>
      </c>
      <c r="R10" t="str">
        <f>RIGHT(N10, (LEN(N10) - FIND("/", N10)))</f>
        <v>television</v>
      </c>
      <c r="S10" s="13">
        <f>(J10/86400)+DATE(1970,1,1)</f>
        <v>42468.94458333333</v>
      </c>
      <c r="T10" s="13">
        <f>(I10/86400)+DATE(1970,1,1)</f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>(E11/D11)*100</f>
        <v>125.998</v>
      </c>
      <c r="P11" s="5">
        <f>E11/L11</f>
        <v>31.499500000000001</v>
      </c>
      <c r="Q11" t="str">
        <f>LEFT(N11, FIND("/", N11)-1)</f>
        <v>film &amp; video</v>
      </c>
      <c r="R11" t="str">
        <f>RIGHT(N11, (LEN(N11) - FIND("/", N11)))</f>
        <v>television</v>
      </c>
      <c r="S11" s="13">
        <f>(J11/86400)+DATE(1970,1,1)</f>
        <v>42447.103518518517</v>
      </c>
      <c r="T11" s="13">
        <f>(I11/86400)+DATE(1970,1,1)</f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>(E12/D12)*100</f>
        <v>100.49999999999999</v>
      </c>
      <c r="P12" s="5">
        <f>E12/L12</f>
        <v>158.68421052631578</v>
      </c>
      <c r="Q12" t="str">
        <f>LEFT(N12, FIND("/", N12)-1)</f>
        <v>film &amp; video</v>
      </c>
      <c r="R12" t="str">
        <f>RIGHT(N12, (LEN(N12) - FIND("/", N12)))</f>
        <v>television</v>
      </c>
      <c r="S12" s="13">
        <f>(J12/86400)+DATE(1970,1,1)</f>
        <v>41780.068043981482</v>
      </c>
      <c r="T12" s="13">
        <f>(I12/86400)+DATE(1970,1,1)</f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>(E13/D13)*100</f>
        <v>120.5</v>
      </c>
      <c r="P13" s="5">
        <f>E13/L13</f>
        <v>80.333333333333329</v>
      </c>
      <c r="Q13" t="str">
        <f>LEFT(N13, FIND("/", N13)-1)</f>
        <v>film &amp; video</v>
      </c>
      <c r="R13" t="str">
        <f>RIGHT(N13, (LEN(N13) - FIND("/", N13)))</f>
        <v>television</v>
      </c>
      <c r="S13" s="13">
        <f>(J13/86400)+DATE(1970,1,1)</f>
        <v>42572.778495370367</v>
      </c>
      <c r="T13" s="13">
        <f>(I13/86400)+DATE(1970,1,1)</f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>(E14/D14)*100</f>
        <v>165.29333333333335</v>
      </c>
      <c r="P14" s="5">
        <f>E14/L14</f>
        <v>59.961305925030231</v>
      </c>
      <c r="Q14" t="str">
        <f>LEFT(N14, FIND("/", N14)-1)</f>
        <v>film &amp; video</v>
      </c>
      <c r="R14" t="str">
        <f>RIGHT(N14, (LEN(N14) - FIND("/", N14)))</f>
        <v>television</v>
      </c>
      <c r="S14" s="13">
        <f>(J14/86400)+DATE(1970,1,1)</f>
        <v>41791.713252314818</v>
      </c>
      <c r="T14" s="13">
        <f>(I14/86400)+DATE(1970,1,1)</f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>(E15/D15)*100</f>
        <v>159.97142857142856</v>
      </c>
      <c r="P15" s="5">
        <f>E15/L15</f>
        <v>109.78431372549019</v>
      </c>
      <c r="Q15" t="str">
        <f>LEFT(N15, FIND("/", N15)-1)</f>
        <v>film &amp; video</v>
      </c>
      <c r="R15" t="str">
        <f>RIGHT(N15, (LEN(N15) - FIND("/", N15)))</f>
        <v>television</v>
      </c>
      <c r="S15" s="13">
        <f>(J15/86400)+DATE(1970,1,1)</f>
        <v>42508.677187499998</v>
      </c>
      <c r="T15" s="13">
        <f>(I15/86400)+DATE(1970,1,1)</f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>(E16/D16)*100</f>
        <v>100.93333333333334</v>
      </c>
      <c r="P16" s="5">
        <f>E16/L16</f>
        <v>147.70731707317074</v>
      </c>
      <c r="Q16" t="str">
        <f>LEFT(N16, FIND("/", N16)-1)</f>
        <v>film &amp; video</v>
      </c>
      <c r="R16" t="str">
        <f>RIGHT(N16, (LEN(N16) - FIND("/", N16)))</f>
        <v>television</v>
      </c>
      <c r="S16" s="13">
        <f>(J16/86400)+DATE(1970,1,1)</f>
        <v>41808.02648148148</v>
      </c>
      <c r="T16" s="13">
        <f>(I16/86400)+DATE(1970,1,1)</f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>(E17/D17)*100</f>
        <v>106.60000000000001</v>
      </c>
      <c r="P17" s="5">
        <f>E17/L17</f>
        <v>21.755102040816325</v>
      </c>
      <c r="Q17" t="str">
        <f>LEFT(N17, FIND("/", N17)-1)</f>
        <v>film &amp; video</v>
      </c>
      <c r="R17" t="str">
        <f>RIGHT(N17, (LEN(N17) - FIND("/", N17)))</f>
        <v>television</v>
      </c>
      <c r="S17" s="13">
        <f>(J17/86400)+DATE(1970,1,1)</f>
        <v>42256.391875000001</v>
      </c>
      <c r="T17" s="13">
        <f>(I17/86400)+DATE(1970,1,1)</f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>(E18/D18)*100</f>
        <v>100.24166666666667</v>
      </c>
      <c r="P18" s="5">
        <f>E18/L18</f>
        <v>171.84285714285716</v>
      </c>
      <c r="Q18" t="str">
        <f>LEFT(N18, FIND("/", N18)-1)</f>
        <v>film &amp; video</v>
      </c>
      <c r="R18" t="str">
        <f>RIGHT(N18, (LEN(N18) - FIND("/", N18)))</f>
        <v>television</v>
      </c>
      <c r="S18" s="13">
        <f>(J18/86400)+DATE(1970,1,1)</f>
        <v>41760.796423611115</v>
      </c>
      <c r="T18" s="13">
        <f>(I18/86400)+DATE(1970,1,1)</f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>(E19/D19)*100</f>
        <v>100.66666666666666</v>
      </c>
      <c r="P19" s="5">
        <f>E19/L19</f>
        <v>41.944444444444443</v>
      </c>
      <c r="Q19" t="str">
        <f>LEFT(N19, FIND("/", N19)-1)</f>
        <v>film &amp; video</v>
      </c>
      <c r="R19" t="str">
        <f>RIGHT(N19, (LEN(N19) - FIND("/", N19)))</f>
        <v>television</v>
      </c>
      <c r="S19" s="13">
        <f>(J19/86400)+DATE(1970,1,1)</f>
        <v>41917.731736111113</v>
      </c>
      <c r="T19" s="13">
        <f>(I19/86400)+DATE(1970,1,1)</f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>(E20/D20)*100</f>
        <v>106.32110000000002</v>
      </c>
      <c r="P20" s="5">
        <f>E20/L20</f>
        <v>93.264122807017543</v>
      </c>
      <c r="Q20" t="str">
        <f>LEFT(N20, FIND("/", N20)-1)</f>
        <v>film &amp; video</v>
      </c>
      <c r="R20" t="str">
        <f>RIGHT(N20, (LEN(N20) - FIND("/", N20)))</f>
        <v>television</v>
      </c>
      <c r="S20" s="13">
        <f>(J20/86400)+DATE(1970,1,1)</f>
        <v>41869.542314814811</v>
      </c>
      <c r="T20" s="13">
        <f>(I20/86400)+DATE(1970,1,1)</f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>(E21/D21)*100</f>
        <v>145.29411764705881</v>
      </c>
      <c r="P21" s="5">
        <f>E21/L21</f>
        <v>56.136363636363633</v>
      </c>
      <c r="Q21" t="str">
        <f>LEFT(N21, FIND("/", N21)-1)</f>
        <v>film &amp; video</v>
      </c>
      <c r="R21" t="str">
        <f>RIGHT(N21, (LEN(N21) - FIND("/", N21)))</f>
        <v>television</v>
      </c>
      <c r="S21" s="13">
        <f>(J21/86400)+DATE(1970,1,1)</f>
        <v>42175.816365740742</v>
      </c>
      <c r="T21" s="13">
        <f>(I21/86400)+DATE(1970,1,1)</f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>(E22/D22)*100</f>
        <v>100.2</v>
      </c>
      <c r="P22" s="5">
        <f>E22/L22</f>
        <v>80.16</v>
      </c>
      <c r="Q22" t="str">
        <f>LEFT(N22, FIND("/", N22)-1)</f>
        <v>film &amp; video</v>
      </c>
      <c r="R22" t="str">
        <f>RIGHT(N22, (LEN(N22) - FIND("/", N22)))</f>
        <v>television</v>
      </c>
      <c r="S22" s="13">
        <f>(J22/86400)+DATE(1970,1,1)</f>
        <v>42200.758240740739</v>
      </c>
      <c r="T22" s="13">
        <f>(I22/86400)+DATE(1970,1,1)</f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>(E23/D23)*100</f>
        <v>109.13513513513513</v>
      </c>
      <c r="P23" s="5">
        <f>E23/L23</f>
        <v>199.9009900990099</v>
      </c>
      <c r="Q23" t="str">
        <f>LEFT(N23, FIND("/", N23)-1)</f>
        <v>film &amp; video</v>
      </c>
      <c r="R23" t="str">
        <f>RIGHT(N23, (LEN(N23) - FIND("/", N23)))</f>
        <v>television</v>
      </c>
      <c r="S23" s="13">
        <f>(J23/86400)+DATE(1970,1,1)</f>
        <v>41878.627187500002</v>
      </c>
      <c r="T23" s="13">
        <f>(I23/86400)+DATE(1970,1,1)</f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>(E24/D24)*100</f>
        <v>117.14285714285715</v>
      </c>
      <c r="P24" s="5">
        <f>E24/L24</f>
        <v>51.25</v>
      </c>
      <c r="Q24" t="str">
        <f>LEFT(N24, FIND("/", N24)-1)</f>
        <v>film &amp; video</v>
      </c>
      <c r="R24" t="str">
        <f>RIGHT(N24, (LEN(N24) - FIND("/", N24)))</f>
        <v>television</v>
      </c>
      <c r="S24" s="13">
        <f>(J24/86400)+DATE(1970,1,1)</f>
        <v>41989.91134259259</v>
      </c>
      <c r="T24" s="13">
        <f>(I24/86400)+DATE(1970,1,1)</f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>(E25/D25)*100</f>
        <v>118.5</v>
      </c>
      <c r="P25" s="5">
        <f>E25/L25</f>
        <v>103.04347826086956</v>
      </c>
      <c r="Q25" t="str">
        <f>LEFT(N25, FIND("/", N25)-1)</f>
        <v>film &amp; video</v>
      </c>
      <c r="R25" t="str">
        <f>RIGHT(N25, (LEN(N25) - FIND("/", N25)))</f>
        <v>television</v>
      </c>
      <c r="S25" s="13">
        <f>(J25/86400)+DATE(1970,1,1)</f>
        <v>42097.778946759259</v>
      </c>
      <c r="T25" s="13">
        <f>(I25/86400)+DATE(1970,1,1)</f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>(E26/D26)*100</f>
        <v>108.80768571428572</v>
      </c>
      <c r="P26" s="5">
        <f>E26/L26</f>
        <v>66.346149825783982</v>
      </c>
      <c r="Q26" t="str">
        <f>LEFT(N26, FIND("/", N26)-1)</f>
        <v>film &amp; video</v>
      </c>
      <c r="R26" t="str">
        <f>RIGHT(N26, (LEN(N26) - FIND("/", N26)))</f>
        <v>television</v>
      </c>
      <c r="S26" s="13">
        <f>(J26/86400)+DATE(1970,1,1)</f>
        <v>42229.820173611108</v>
      </c>
      <c r="T26" s="13">
        <f>(I26/86400)+DATE(1970,1,1)</f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>(E27/D27)*100</f>
        <v>133.33333333333331</v>
      </c>
      <c r="P27" s="5">
        <f>E27/L27</f>
        <v>57.142857142857146</v>
      </c>
      <c r="Q27" t="str">
        <f>LEFT(N27, FIND("/", N27)-1)</f>
        <v>film &amp; video</v>
      </c>
      <c r="R27" t="str">
        <f>RIGHT(N27, (LEN(N27) - FIND("/", N27)))</f>
        <v>television</v>
      </c>
      <c r="S27" s="13">
        <f>(J27/86400)+DATE(1970,1,1)</f>
        <v>42318.025011574078</v>
      </c>
      <c r="T27" s="13">
        <f>(I27/86400)+DATE(1970,1,1)</f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>(E28/D28)*100</f>
        <v>155.20000000000002</v>
      </c>
      <c r="P28" s="5">
        <f>E28/L28</f>
        <v>102.10526315789474</v>
      </c>
      <c r="Q28" t="str">
        <f>LEFT(N28, FIND("/", N28)-1)</f>
        <v>film &amp; video</v>
      </c>
      <c r="R28" t="str">
        <f>RIGHT(N28, (LEN(N28) - FIND("/", N28)))</f>
        <v>television</v>
      </c>
      <c r="S28" s="13">
        <f>(J28/86400)+DATE(1970,1,1)</f>
        <v>41828.515555555554</v>
      </c>
      <c r="T28" s="13">
        <f>(I28/86400)+DATE(1970,1,1)</f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>(E29/D29)*100</f>
        <v>111.72500000000001</v>
      </c>
      <c r="P29" s="5">
        <f>E29/L29</f>
        <v>148.96666666666667</v>
      </c>
      <c r="Q29" t="str">
        <f>LEFT(N29, FIND("/", N29)-1)</f>
        <v>film &amp; video</v>
      </c>
      <c r="R29" t="str">
        <f>RIGHT(N29, (LEN(N29) - FIND("/", N29)))</f>
        <v>television</v>
      </c>
      <c r="S29" s="13">
        <f>(J29/86400)+DATE(1970,1,1)</f>
        <v>41929.164733796293</v>
      </c>
      <c r="T29" s="13">
        <f>(I29/86400)+DATE(1970,1,1)</f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>(E30/D30)*100</f>
        <v>100.35000000000001</v>
      </c>
      <c r="P30" s="5">
        <f>E30/L30</f>
        <v>169.6056338028169</v>
      </c>
      <c r="Q30" t="str">
        <f>LEFT(N30, FIND("/", N30)-1)</f>
        <v>film &amp; video</v>
      </c>
      <c r="R30" t="str">
        <f>RIGHT(N30, (LEN(N30) - FIND("/", N30)))</f>
        <v>television</v>
      </c>
      <c r="S30" s="13">
        <f>(J30/86400)+DATE(1970,1,1)</f>
        <v>42324.96393518518</v>
      </c>
      <c r="T30" s="13">
        <f>(I30/86400)+DATE(1970,1,1)</f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>(E31/D31)*100</f>
        <v>123.33333333333334</v>
      </c>
      <c r="P31" s="5">
        <f>E31/L31</f>
        <v>31.623931623931625</v>
      </c>
      <c r="Q31" t="str">
        <f>LEFT(N31, FIND("/", N31)-1)</f>
        <v>film &amp; video</v>
      </c>
      <c r="R31" t="str">
        <f>RIGHT(N31, (LEN(N31) - FIND("/", N31)))</f>
        <v>television</v>
      </c>
      <c r="S31" s="13">
        <f>(J31/86400)+DATE(1970,1,1)</f>
        <v>41812.67324074074</v>
      </c>
      <c r="T31" s="13">
        <f>(I31/86400)+DATE(1970,1,1)</f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>(E32/D32)*100</f>
        <v>101.29975</v>
      </c>
      <c r="P32" s="5">
        <f>E32/L32</f>
        <v>76.45264150943396</v>
      </c>
      <c r="Q32" t="str">
        <f>LEFT(N32, FIND("/", N32)-1)</f>
        <v>film &amp; video</v>
      </c>
      <c r="R32" t="str">
        <f>RIGHT(N32, (LEN(N32) - FIND("/", N32)))</f>
        <v>television</v>
      </c>
      <c r="S32" s="13">
        <f>(J32/86400)+DATE(1970,1,1)</f>
        <v>41842.292997685188</v>
      </c>
      <c r="T32" s="13">
        <f>(I32/86400)+DATE(1970,1,1)</f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>(E33/D33)*100</f>
        <v>100</v>
      </c>
      <c r="P33" s="5">
        <f>E33/L33</f>
        <v>13</v>
      </c>
      <c r="Q33" t="str">
        <f>LEFT(N33, FIND("/", N33)-1)</f>
        <v>film &amp; video</v>
      </c>
      <c r="R33" t="str">
        <f>RIGHT(N33, (LEN(N33) - FIND("/", N33)))</f>
        <v>television</v>
      </c>
      <c r="S33" s="13">
        <f>(J33/86400)+DATE(1970,1,1)</f>
        <v>42376.79206018518</v>
      </c>
      <c r="T33" s="13">
        <f>(I33/86400)+DATE(1970,1,1)</f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>(E34/D34)*100</f>
        <v>100.24604569420035</v>
      </c>
      <c r="P34" s="5">
        <f>E34/L34</f>
        <v>320.44943820224717</v>
      </c>
      <c r="Q34" t="str">
        <f>LEFT(N34, FIND("/", N34)-1)</f>
        <v>film &amp; video</v>
      </c>
      <c r="R34" t="str">
        <f>RIGHT(N34, (LEN(N34) - FIND("/", N34)))</f>
        <v>television</v>
      </c>
      <c r="S34" s="13">
        <f>(J34/86400)+DATE(1970,1,1)</f>
        <v>42461.627511574072</v>
      </c>
      <c r="T34" s="13">
        <f>(I34/86400)+DATE(1970,1,1)</f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>(E35/D35)*100</f>
        <v>102.0952380952381</v>
      </c>
      <c r="P35" s="5">
        <f>E35/L35</f>
        <v>83.75</v>
      </c>
      <c r="Q35" t="str">
        <f>LEFT(N35, FIND("/", N35)-1)</f>
        <v>film &amp; video</v>
      </c>
      <c r="R35" t="str">
        <f>RIGHT(N35, (LEN(N35) - FIND("/", N35)))</f>
        <v>television</v>
      </c>
      <c r="S35" s="13">
        <f>(J35/86400)+DATE(1970,1,1)</f>
        <v>42286.660891203705</v>
      </c>
      <c r="T35" s="13">
        <f>(I35/86400)+DATE(1970,1,1)</f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>(E36/D36)*100</f>
        <v>130.46153846153845</v>
      </c>
      <c r="P36" s="5">
        <f>E36/L36</f>
        <v>49.882352941176471</v>
      </c>
      <c r="Q36" t="str">
        <f>LEFT(N36, FIND("/", N36)-1)</f>
        <v>film &amp; video</v>
      </c>
      <c r="R36" t="str">
        <f>RIGHT(N36, (LEN(N36) - FIND("/", N36)))</f>
        <v>television</v>
      </c>
      <c r="S36" s="13">
        <f>(J36/86400)+DATE(1970,1,1)</f>
        <v>41841.321770833332</v>
      </c>
      <c r="T36" s="13">
        <f>(I36/86400)+DATE(1970,1,1)</f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>(E37/D37)*100</f>
        <v>166.5</v>
      </c>
      <c r="P37" s="5">
        <f>E37/L37</f>
        <v>59.464285714285715</v>
      </c>
      <c r="Q37" t="str">
        <f>LEFT(N37, FIND("/", N37)-1)</f>
        <v>film &amp; video</v>
      </c>
      <c r="R37" t="str">
        <f>RIGHT(N37, (LEN(N37) - FIND("/", N37)))</f>
        <v>television</v>
      </c>
      <c r="S37" s="13">
        <f>(J37/86400)+DATE(1970,1,1)</f>
        <v>42098.291828703703</v>
      </c>
      <c r="T37" s="13">
        <f>(I37/86400)+DATE(1970,1,1)</f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>(E38/D38)*100</f>
        <v>142.15</v>
      </c>
      <c r="P38" s="5">
        <f>E38/L38</f>
        <v>193.84090909090909</v>
      </c>
      <c r="Q38" t="str">
        <f>LEFT(N38, FIND("/", N38)-1)</f>
        <v>film &amp; video</v>
      </c>
      <c r="R38" t="str">
        <f>RIGHT(N38, (LEN(N38) - FIND("/", N38)))</f>
        <v>television</v>
      </c>
      <c r="S38" s="13">
        <f>(J38/86400)+DATE(1970,1,1)</f>
        <v>42068.307002314818</v>
      </c>
      <c r="T38" s="13">
        <f>(I38/86400)+DATE(1970,1,1)</f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>(E39/D39)*100</f>
        <v>183.44090909090909</v>
      </c>
      <c r="P39" s="5">
        <f>E39/L39</f>
        <v>159.51383399209487</v>
      </c>
      <c r="Q39" t="str">
        <f>LEFT(N39, FIND("/", N39)-1)</f>
        <v>film &amp; video</v>
      </c>
      <c r="R39" t="str">
        <f>RIGHT(N39, (LEN(N39) - FIND("/", N39)))</f>
        <v>television</v>
      </c>
      <c r="S39" s="13">
        <f>(J39/86400)+DATE(1970,1,1)</f>
        <v>42032.693043981482</v>
      </c>
      <c r="T39" s="13">
        <f>(I39/86400)+DATE(1970,1,1)</f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>(E40/D40)*100</f>
        <v>110.04</v>
      </c>
      <c r="P40" s="5">
        <f>E40/L40</f>
        <v>41.68181818181818</v>
      </c>
      <c r="Q40" t="str">
        <f>LEFT(N40, FIND("/", N40)-1)</f>
        <v>film &amp; video</v>
      </c>
      <c r="R40" t="str">
        <f>RIGHT(N40, (LEN(N40) - FIND("/", N40)))</f>
        <v>television</v>
      </c>
      <c r="S40" s="13">
        <f>(J40/86400)+DATE(1970,1,1)</f>
        <v>41375.057222222225</v>
      </c>
      <c r="T40" s="13">
        <f>(I40/86400)+DATE(1970,1,1)</f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>(E41/D41)*100</f>
        <v>130.98000000000002</v>
      </c>
      <c r="P41" s="5">
        <f>E41/L41</f>
        <v>150.89861751152074</v>
      </c>
      <c r="Q41" t="str">
        <f>LEFT(N41, FIND("/", N41)-1)</f>
        <v>film &amp; video</v>
      </c>
      <c r="R41" t="str">
        <f>RIGHT(N41, (LEN(N41) - FIND("/", N41)))</f>
        <v>television</v>
      </c>
      <c r="S41" s="13">
        <f>(J41/86400)+DATE(1970,1,1)</f>
        <v>41754.047083333331</v>
      </c>
      <c r="T41" s="13">
        <f>(I41/86400)+DATE(1970,1,1)</f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>(E42/D42)*100</f>
        <v>101.35000000000001</v>
      </c>
      <c r="P42" s="5">
        <f>E42/L42</f>
        <v>126.6875</v>
      </c>
      <c r="Q42" t="str">
        <f>LEFT(N42, FIND("/", N42)-1)</f>
        <v>film &amp; video</v>
      </c>
      <c r="R42" t="str">
        <f>RIGHT(N42, (LEN(N42) - FIND("/", N42)))</f>
        <v>television</v>
      </c>
      <c r="S42" s="13">
        <f>(J42/86400)+DATE(1970,1,1)</f>
        <v>41789.21398148148</v>
      </c>
      <c r="T42" s="13">
        <f>(I42/86400)+DATE(1970,1,1)</f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>(E43/D43)*100</f>
        <v>100</v>
      </c>
      <c r="P43" s="5">
        <f>E43/L43</f>
        <v>105.26315789473684</v>
      </c>
      <c r="Q43" t="str">
        <f>LEFT(N43, FIND("/", N43)-1)</f>
        <v>film &amp; video</v>
      </c>
      <c r="R43" t="str">
        <f>RIGHT(N43, (LEN(N43) - FIND("/", N43)))</f>
        <v>television</v>
      </c>
      <c r="S43" s="13">
        <f>(J43/86400)+DATE(1970,1,1)</f>
        <v>41887.568912037037</v>
      </c>
      <c r="T43" s="13">
        <f>(I43/86400)+DATE(1970,1,1)</f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>(E44/D44)*100</f>
        <v>141.85714285714286</v>
      </c>
      <c r="P44" s="5">
        <f>E44/L44</f>
        <v>117.51479289940828</v>
      </c>
      <c r="Q44" t="str">
        <f>LEFT(N44, FIND("/", N44)-1)</f>
        <v>film &amp; video</v>
      </c>
      <c r="R44" t="str">
        <f>RIGHT(N44, (LEN(N44) - FIND("/", N44)))</f>
        <v>television</v>
      </c>
      <c r="S44" s="13">
        <f>(J44/86400)+DATE(1970,1,1)</f>
        <v>41971.639189814814</v>
      </c>
      <c r="T44" s="13">
        <f>(I44/86400)+DATE(1970,1,1)</f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>(E45/D45)*100</f>
        <v>308.65999999999997</v>
      </c>
      <c r="P45" s="5">
        <f>E45/L45</f>
        <v>117.36121673003802</v>
      </c>
      <c r="Q45" t="str">
        <f>LEFT(N45, FIND("/", N45)-1)</f>
        <v>film &amp; video</v>
      </c>
      <c r="R45" t="str">
        <f>RIGHT(N45, (LEN(N45) - FIND("/", N45)))</f>
        <v>television</v>
      </c>
      <c r="S45" s="13">
        <f>(J45/86400)+DATE(1970,1,1)</f>
        <v>41802.790347222224</v>
      </c>
      <c r="T45" s="13">
        <f>(I45/86400)+DATE(1970,1,1)</f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>(E46/D46)*100</f>
        <v>100</v>
      </c>
      <c r="P46" s="5">
        <f>E46/L46</f>
        <v>133.33333333333334</v>
      </c>
      <c r="Q46" t="str">
        <f>LEFT(N46, FIND("/", N46)-1)</f>
        <v>film &amp; video</v>
      </c>
      <c r="R46" t="str">
        <f>RIGHT(N46, (LEN(N46) - FIND("/", N46)))</f>
        <v>television</v>
      </c>
      <c r="S46" s="13">
        <f>(J46/86400)+DATE(1970,1,1)</f>
        <v>41874.098807870367</v>
      </c>
      <c r="T46" s="13">
        <f>(I46/86400)+DATE(1970,1,1)</f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>(E47/D47)*100</f>
        <v>120</v>
      </c>
      <c r="P47" s="5">
        <f>E47/L47</f>
        <v>98.360655737704917</v>
      </c>
      <c r="Q47" t="str">
        <f>LEFT(N47, FIND("/", N47)-1)</f>
        <v>film &amp; video</v>
      </c>
      <c r="R47" t="str">
        <f>RIGHT(N47, (LEN(N47) - FIND("/", N47)))</f>
        <v>television</v>
      </c>
      <c r="S47" s="13">
        <f>(J47/86400)+DATE(1970,1,1)</f>
        <v>42457.623923611114</v>
      </c>
      <c r="T47" s="13">
        <f>(I47/86400)+DATE(1970,1,1)</f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>(E48/D48)*100</f>
        <v>104.16666666666667</v>
      </c>
      <c r="P48" s="5">
        <f>E48/L48</f>
        <v>194.44444444444446</v>
      </c>
      <c r="Q48" t="str">
        <f>LEFT(N48, FIND("/", N48)-1)</f>
        <v>film &amp; video</v>
      </c>
      <c r="R48" t="str">
        <f>RIGHT(N48, (LEN(N48) - FIND("/", N48)))</f>
        <v>television</v>
      </c>
      <c r="S48" s="13">
        <f>(J48/86400)+DATE(1970,1,1)</f>
        <v>42323.96497685185</v>
      </c>
      <c r="T48" s="13">
        <f>(I48/86400)+DATE(1970,1,1)</f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>(E49/D49)*100</f>
        <v>107.61100000000002</v>
      </c>
      <c r="P49" s="5">
        <f>E49/L49</f>
        <v>76.865000000000009</v>
      </c>
      <c r="Q49" t="str">
        <f>LEFT(N49, FIND("/", N49)-1)</f>
        <v>film &amp; video</v>
      </c>
      <c r="R49" t="str">
        <f>RIGHT(N49, (LEN(N49) - FIND("/", N49)))</f>
        <v>television</v>
      </c>
      <c r="S49" s="13">
        <f>(J49/86400)+DATE(1970,1,1)</f>
        <v>41932.819525462961</v>
      </c>
      <c r="T49" s="13">
        <f>(I49/86400)+DATE(1970,1,1)</f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>(E50/D50)*100</f>
        <v>107.94999999999999</v>
      </c>
      <c r="P50" s="5">
        <f>E50/L50</f>
        <v>56.815789473684212</v>
      </c>
      <c r="Q50" t="str">
        <f>LEFT(N50, FIND("/", N50)-1)</f>
        <v>film &amp; video</v>
      </c>
      <c r="R50" t="str">
        <f>RIGHT(N50, (LEN(N50) - FIND("/", N50)))</f>
        <v>television</v>
      </c>
      <c r="S50" s="13">
        <f>(J50/86400)+DATE(1970,1,1)</f>
        <v>42033.516898148147</v>
      </c>
      <c r="T50" s="13">
        <f>(I50/86400)+DATE(1970,1,1)</f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>(E51/D51)*100</f>
        <v>100</v>
      </c>
      <c r="P51" s="5">
        <f>E51/L51</f>
        <v>137.93103448275863</v>
      </c>
      <c r="Q51" t="str">
        <f>LEFT(N51, FIND("/", N51)-1)</f>
        <v>film &amp; video</v>
      </c>
      <c r="R51" t="str">
        <f>RIGHT(N51, (LEN(N51) - FIND("/", N51)))</f>
        <v>television</v>
      </c>
      <c r="S51" s="13">
        <f>(J51/86400)+DATE(1970,1,1)</f>
        <v>42271.176446759258</v>
      </c>
      <c r="T51" s="13">
        <f>(I51/86400)+DATE(1970,1,1)</f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>(E52/D52)*100</f>
        <v>100</v>
      </c>
      <c r="P52" s="5">
        <f>E52/L52</f>
        <v>27.272727272727273</v>
      </c>
      <c r="Q52" t="str">
        <f>LEFT(N52, FIND("/", N52)-1)</f>
        <v>film &amp; video</v>
      </c>
      <c r="R52" t="str">
        <f>RIGHT(N52, (LEN(N52) - FIND("/", N52)))</f>
        <v>television</v>
      </c>
      <c r="S52" s="13">
        <f>(J52/86400)+DATE(1970,1,1)</f>
        <v>41995.752986111111</v>
      </c>
      <c r="T52" s="13">
        <f>(I52/86400)+DATE(1970,1,1)</f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>(E53/D53)*100</f>
        <v>128.0181818181818</v>
      </c>
      <c r="P53" s="5">
        <f>E53/L53</f>
        <v>118.33613445378151</v>
      </c>
      <c r="Q53" t="str">
        <f>LEFT(N53, FIND("/", N53)-1)</f>
        <v>film &amp; video</v>
      </c>
      <c r="R53" t="str">
        <f>RIGHT(N53, (LEN(N53) - FIND("/", N53)))</f>
        <v>television</v>
      </c>
      <c r="S53" s="13">
        <f>(J53/86400)+DATE(1970,1,1)</f>
        <v>42196.928668981476</v>
      </c>
      <c r="T53" s="13">
        <f>(I53/86400)+DATE(1970,1,1)</f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>(E54/D54)*100</f>
        <v>116.21</v>
      </c>
      <c r="P54" s="5">
        <f>E54/L54</f>
        <v>223.48076923076923</v>
      </c>
      <c r="Q54" t="str">
        <f>LEFT(N54, FIND("/", N54)-1)</f>
        <v>film &amp; video</v>
      </c>
      <c r="R54" t="str">
        <f>RIGHT(N54, (LEN(N54) - FIND("/", N54)))</f>
        <v>television</v>
      </c>
      <c r="S54" s="13">
        <f>(J54/86400)+DATE(1970,1,1)</f>
        <v>41807.701921296299</v>
      </c>
      <c r="T54" s="13">
        <f>(I54/86400)+DATE(1970,1,1)</f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>(E55/D55)*100</f>
        <v>109.63333333333334</v>
      </c>
      <c r="P55" s="5">
        <f>E55/L55</f>
        <v>28.111111111111111</v>
      </c>
      <c r="Q55" t="str">
        <f>LEFT(N55, FIND("/", N55)-1)</f>
        <v>film &amp; video</v>
      </c>
      <c r="R55" t="str">
        <f>RIGHT(N55, (LEN(N55) - FIND("/", N55)))</f>
        <v>television</v>
      </c>
      <c r="S55" s="13">
        <f>(J55/86400)+DATE(1970,1,1)</f>
        <v>41719.549131944441</v>
      </c>
      <c r="T55" s="13">
        <f>(I55/86400)+DATE(1970,1,1)</f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>(E56/D56)*100</f>
        <v>101</v>
      </c>
      <c r="P56" s="5">
        <f>E56/L56</f>
        <v>194.23076923076923</v>
      </c>
      <c r="Q56" t="str">
        <f>LEFT(N56, FIND("/", N56)-1)</f>
        <v>film &amp; video</v>
      </c>
      <c r="R56" t="str">
        <f>RIGHT(N56, (LEN(N56) - FIND("/", N56)))</f>
        <v>television</v>
      </c>
      <c r="S56" s="13">
        <f>(J56/86400)+DATE(1970,1,1)</f>
        <v>42333.713206018518</v>
      </c>
      <c r="T56" s="13">
        <f>(I56/86400)+DATE(1970,1,1)</f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>(E57/D57)*100</f>
        <v>128.95348837209301</v>
      </c>
      <c r="P57" s="5">
        <f>E57/L57</f>
        <v>128.95348837209303</v>
      </c>
      <c r="Q57" t="str">
        <f>LEFT(N57, FIND("/", N57)-1)</f>
        <v>film &amp; video</v>
      </c>
      <c r="R57" t="str">
        <f>RIGHT(N57, (LEN(N57) - FIND("/", N57)))</f>
        <v>television</v>
      </c>
      <c r="S57" s="13">
        <f>(J57/86400)+DATE(1970,1,1)</f>
        <v>42496.968935185185</v>
      </c>
      <c r="T57" s="13">
        <f>(I57/86400)+DATE(1970,1,1)</f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>(E58/D58)*100</f>
        <v>107.26249999999999</v>
      </c>
      <c r="P58" s="5">
        <f>E58/L58</f>
        <v>49.316091954022987</v>
      </c>
      <c r="Q58" t="str">
        <f>LEFT(N58, FIND("/", N58)-1)</f>
        <v>film &amp; video</v>
      </c>
      <c r="R58" t="str">
        <f>RIGHT(N58, (LEN(N58) - FIND("/", N58)))</f>
        <v>television</v>
      </c>
      <c r="S58" s="13">
        <f>(J58/86400)+DATE(1970,1,1)</f>
        <v>42149.548888888894</v>
      </c>
      <c r="T58" s="13">
        <f>(I58/86400)+DATE(1970,1,1)</f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>(E59/D59)*100</f>
        <v>101.89999999999999</v>
      </c>
      <c r="P59" s="5">
        <f>E59/L59</f>
        <v>221.52173913043478</v>
      </c>
      <c r="Q59" t="str">
        <f>LEFT(N59, FIND("/", N59)-1)</f>
        <v>film &amp; video</v>
      </c>
      <c r="R59" t="str">
        <f>RIGHT(N59, (LEN(N59) - FIND("/", N59)))</f>
        <v>television</v>
      </c>
      <c r="S59" s="13">
        <f>(J59/86400)+DATE(1970,1,1)</f>
        <v>42089.83289351852</v>
      </c>
      <c r="T59" s="13">
        <f>(I59/86400)+DATE(1970,1,1)</f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>(E60/D60)*100</f>
        <v>102.91</v>
      </c>
      <c r="P60" s="5">
        <f>E60/L60</f>
        <v>137.21333333333334</v>
      </c>
      <c r="Q60" t="str">
        <f>LEFT(N60, FIND("/", N60)-1)</f>
        <v>film &amp; video</v>
      </c>
      <c r="R60" t="str">
        <f>RIGHT(N60, (LEN(N60) - FIND("/", N60)))</f>
        <v>television</v>
      </c>
      <c r="S60" s="13">
        <f>(J60/86400)+DATE(1970,1,1)</f>
        <v>41932.745046296295</v>
      </c>
      <c r="T60" s="13">
        <f>(I60/86400)+DATE(1970,1,1)</f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>(E61/D61)*100</f>
        <v>100.12570000000001</v>
      </c>
      <c r="P61" s="5">
        <f>E61/L61</f>
        <v>606.82242424242418</v>
      </c>
      <c r="Q61" t="str">
        <f>LEFT(N61, FIND("/", N61)-1)</f>
        <v>film &amp; video</v>
      </c>
      <c r="R61" t="str">
        <f>RIGHT(N61, (LEN(N61) - FIND("/", N61)))</f>
        <v>television</v>
      </c>
      <c r="S61" s="13">
        <f>(J61/86400)+DATE(1970,1,1)</f>
        <v>42230.235833333332</v>
      </c>
      <c r="T61" s="13">
        <f>(I61/86400)+DATE(1970,1,1)</f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>(E62/D62)*100</f>
        <v>103.29622222222221</v>
      </c>
      <c r="P62" s="5">
        <f>E62/L62</f>
        <v>43.040092592592593</v>
      </c>
      <c r="Q62" t="str">
        <f>LEFT(N62, FIND("/", N62)-1)</f>
        <v>film &amp; video</v>
      </c>
      <c r="R62" t="str">
        <f>RIGHT(N62, (LEN(N62) - FIND("/", N62)))</f>
        <v>shorts</v>
      </c>
      <c r="S62" s="13">
        <f>(J62/86400)+DATE(1970,1,1)</f>
        <v>41701.901817129634</v>
      </c>
      <c r="T62" s="13">
        <f>(I62/86400)+DATE(1970,1,1)</f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>(E63/D63)*100</f>
        <v>148.30000000000001</v>
      </c>
      <c r="P63" s="5">
        <f>E63/L63</f>
        <v>322.39130434782606</v>
      </c>
      <c r="Q63" t="str">
        <f>LEFT(N63, FIND("/", N63)-1)</f>
        <v>film &amp; video</v>
      </c>
      <c r="R63" t="str">
        <f>RIGHT(N63, (LEN(N63) - FIND("/", N63)))</f>
        <v>shorts</v>
      </c>
      <c r="S63" s="13">
        <f>(J63/86400)+DATE(1970,1,1)</f>
        <v>41409.814317129625</v>
      </c>
      <c r="T63" s="13">
        <f>(I63/86400)+DATE(1970,1,1)</f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>(E64/D64)*100</f>
        <v>154.73333333333332</v>
      </c>
      <c r="P64" s="5">
        <f>E64/L64</f>
        <v>96.708333333333329</v>
      </c>
      <c r="Q64" t="str">
        <f>LEFT(N64, FIND("/", N64)-1)</f>
        <v>film &amp; video</v>
      </c>
      <c r="R64" t="str">
        <f>RIGHT(N64, (LEN(N64) - FIND("/", N64)))</f>
        <v>shorts</v>
      </c>
      <c r="S64" s="13">
        <f>(J64/86400)+DATE(1970,1,1)</f>
        <v>41311.799513888887</v>
      </c>
      <c r="T64" s="13">
        <f>(I64/86400)+DATE(1970,1,1)</f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>(E65/D65)*100</f>
        <v>113.51849999999999</v>
      </c>
      <c r="P65" s="5">
        <f>E65/L65</f>
        <v>35.474531249999998</v>
      </c>
      <c r="Q65" t="str">
        <f>LEFT(N65, FIND("/", N65)-1)</f>
        <v>film &amp; video</v>
      </c>
      <c r="R65" t="str">
        <f>RIGHT(N65, (LEN(N65) - FIND("/", N65)))</f>
        <v>shorts</v>
      </c>
      <c r="S65" s="13">
        <f>(J65/86400)+DATE(1970,1,1)</f>
        <v>41612.912187499998</v>
      </c>
      <c r="T65" s="13">
        <f>(I65/86400)+DATE(1970,1,1)</f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>(E66/D66)*100</f>
        <v>173.33333333333334</v>
      </c>
      <c r="P66" s="5">
        <f>E66/L66</f>
        <v>86.666666666666671</v>
      </c>
      <c r="Q66" t="str">
        <f>LEFT(N66, FIND("/", N66)-1)</f>
        <v>film &amp; video</v>
      </c>
      <c r="R66" t="str">
        <f>RIGHT(N66, (LEN(N66) - FIND("/", N66)))</f>
        <v>shorts</v>
      </c>
      <c r="S66" s="13">
        <f>(J66/86400)+DATE(1970,1,1)</f>
        <v>41433.01829861111</v>
      </c>
      <c r="T66" s="13">
        <f>(I66/86400)+DATE(1970,1,1)</f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>(E67/D67)*100</f>
        <v>107.52857142857141</v>
      </c>
      <c r="P67" s="5">
        <f>E67/L67</f>
        <v>132.05263157894737</v>
      </c>
      <c r="Q67" t="str">
        <f>LEFT(N67, FIND("/", N67)-1)</f>
        <v>film &amp; video</v>
      </c>
      <c r="R67" t="str">
        <f>RIGHT(N67, (LEN(N67) - FIND("/", N67)))</f>
        <v>shorts</v>
      </c>
      <c r="S67" s="13">
        <f>(J67/86400)+DATE(1970,1,1)</f>
        <v>41835.821226851855</v>
      </c>
      <c r="T67" s="13">
        <f>(I67/86400)+DATE(1970,1,1)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>(E68/D68)*100</f>
        <v>118.6</v>
      </c>
      <c r="P68" s="5">
        <f>E68/L68</f>
        <v>91.230769230769226</v>
      </c>
      <c r="Q68" t="str">
        <f>LEFT(N68, FIND("/", N68)-1)</f>
        <v>film &amp; video</v>
      </c>
      <c r="R68" t="str">
        <f>RIGHT(N68, (LEN(N68) - FIND("/", N68)))</f>
        <v>shorts</v>
      </c>
      <c r="S68" s="13">
        <f>(J68/86400)+DATE(1970,1,1)</f>
        <v>42539.849768518514</v>
      </c>
      <c r="T68" s="13">
        <f>(I68/86400)+DATE(1970,1,1)</f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>(E69/D69)*100</f>
        <v>116.25000000000001</v>
      </c>
      <c r="P69" s="5">
        <f>E69/L69</f>
        <v>116.25</v>
      </c>
      <c r="Q69" t="str">
        <f>LEFT(N69, FIND("/", N69)-1)</f>
        <v>film &amp; video</v>
      </c>
      <c r="R69" t="str">
        <f>RIGHT(N69, (LEN(N69) - FIND("/", N69)))</f>
        <v>shorts</v>
      </c>
      <c r="S69" s="13">
        <f>(J69/86400)+DATE(1970,1,1)</f>
        <v>41075.583379629628</v>
      </c>
      <c r="T69" s="13">
        <f>(I69/86400)+DATE(1970,1,1)</f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>(E70/D70)*100</f>
        <v>127.16666666666667</v>
      </c>
      <c r="P70" s="5">
        <f>E70/L70</f>
        <v>21.194444444444443</v>
      </c>
      <c r="Q70" t="str">
        <f>LEFT(N70, FIND("/", N70)-1)</f>
        <v>film &amp; video</v>
      </c>
      <c r="R70" t="str">
        <f>RIGHT(N70, (LEN(N70) - FIND("/", N70)))</f>
        <v>shorts</v>
      </c>
      <c r="S70" s="13">
        <f>(J70/86400)+DATE(1970,1,1)</f>
        <v>41663.569340277776</v>
      </c>
      <c r="T70" s="13">
        <f>(I70/86400)+DATE(1970,1,1)</f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>(E71/D71)*100</f>
        <v>110.9423</v>
      </c>
      <c r="P71" s="5">
        <f>E71/L71</f>
        <v>62.327134831460668</v>
      </c>
      <c r="Q71" t="str">
        <f>LEFT(N71, FIND("/", N71)-1)</f>
        <v>film &amp; video</v>
      </c>
      <c r="R71" t="str">
        <f>RIGHT(N71, (LEN(N71) - FIND("/", N71)))</f>
        <v>shorts</v>
      </c>
      <c r="S71" s="13">
        <f>(J71/86400)+DATE(1970,1,1)</f>
        <v>40786.187789351854</v>
      </c>
      <c r="T71" s="13">
        <f>(I71/86400)+DATE(1970,1,1)</f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>(E72/D72)*100</f>
        <v>127.2</v>
      </c>
      <c r="P72" s="5">
        <f>E72/L72</f>
        <v>37.411764705882355</v>
      </c>
      <c r="Q72" t="str">
        <f>LEFT(N72, FIND("/", N72)-1)</f>
        <v>film &amp; video</v>
      </c>
      <c r="R72" t="str">
        <f>RIGHT(N72, (LEN(N72) - FIND("/", N72)))</f>
        <v>shorts</v>
      </c>
      <c r="S72" s="13">
        <f>(J72/86400)+DATE(1970,1,1)</f>
        <v>40730.896354166667</v>
      </c>
      <c r="T72" s="13">
        <f>(I72/86400)+DATE(1970,1,1)</f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>(E73/D73)*100</f>
        <v>123.94444444444443</v>
      </c>
      <c r="P73" s="5">
        <f>E73/L73</f>
        <v>69.71875</v>
      </c>
      <c r="Q73" t="str">
        <f>LEFT(N73, FIND("/", N73)-1)</f>
        <v>film &amp; video</v>
      </c>
      <c r="R73" t="str">
        <f>RIGHT(N73, (LEN(N73) - FIND("/", N73)))</f>
        <v>shorts</v>
      </c>
      <c r="S73" s="13">
        <f>(J73/86400)+DATE(1970,1,1)</f>
        <v>40997.271493055552</v>
      </c>
      <c r="T73" s="13">
        <f>(I73/86400)+DATE(1970,1,1)</f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>(E74/D74)*100</f>
        <v>108.40909090909091</v>
      </c>
      <c r="P74" s="5">
        <f>E74/L74</f>
        <v>58.170731707317074</v>
      </c>
      <c r="Q74" t="str">
        <f>LEFT(N74, FIND("/", N74)-1)</f>
        <v>film &amp; video</v>
      </c>
      <c r="R74" t="str">
        <f>RIGHT(N74, (LEN(N74) - FIND("/", N74)))</f>
        <v>shorts</v>
      </c>
      <c r="S74" s="13">
        <f>(J74/86400)+DATE(1970,1,1)</f>
        <v>41208.010196759264</v>
      </c>
      <c r="T74" s="13">
        <f>(I74/86400)+DATE(1970,1,1)</f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>(E75/D75)*100</f>
        <v>100</v>
      </c>
      <c r="P75" s="5">
        <f>E75/L75</f>
        <v>50</v>
      </c>
      <c r="Q75" t="str">
        <f>LEFT(N75, FIND("/", N75)-1)</f>
        <v>film &amp; video</v>
      </c>
      <c r="R75" t="str">
        <f>RIGHT(N75, (LEN(N75) - FIND("/", N75)))</f>
        <v>shorts</v>
      </c>
      <c r="S75" s="13">
        <f>(J75/86400)+DATE(1970,1,1)</f>
        <v>40587.75675925926</v>
      </c>
      <c r="T75" s="13">
        <f>(I75/86400)+DATE(1970,1,1)</f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>(E76/D76)*100</f>
        <v>112.93199999999999</v>
      </c>
      <c r="P76" s="5">
        <f>E76/L76</f>
        <v>19.471034482758618</v>
      </c>
      <c r="Q76" t="str">
        <f>LEFT(N76, FIND("/", N76)-1)</f>
        <v>film &amp; video</v>
      </c>
      <c r="R76" t="str">
        <f>RIGHT(N76, (LEN(N76) - FIND("/", N76)))</f>
        <v>shorts</v>
      </c>
      <c r="S76" s="13">
        <f>(J76/86400)+DATE(1970,1,1)</f>
        <v>42360.487210648149</v>
      </c>
      <c r="T76" s="13">
        <f>(I76/86400)+DATE(1970,1,1)</f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>(E77/D77)*100</f>
        <v>115.42857142857143</v>
      </c>
      <c r="P77" s="5">
        <f>E77/L77</f>
        <v>85.957446808510639</v>
      </c>
      <c r="Q77" t="str">
        <f>LEFT(N77, FIND("/", N77)-1)</f>
        <v>film &amp; video</v>
      </c>
      <c r="R77" t="str">
        <f>RIGHT(N77, (LEN(N77) - FIND("/", N77)))</f>
        <v>shorts</v>
      </c>
      <c r="S77" s="13">
        <f>(J77/86400)+DATE(1970,1,1)</f>
        <v>41357.209166666667</v>
      </c>
      <c r="T77" s="13">
        <f>(I77/86400)+DATE(1970,1,1)</f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>(E78/D78)*100</f>
        <v>153.33333333333334</v>
      </c>
      <c r="P78" s="5">
        <f>E78/L78</f>
        <v>30.666666666666668</v>
      </c>
      <c r="Q78" t="str">
        <f>LEFT(N78, FIND("/", N78)-1)</f>
        <v>film &amp; video</v>
      </c>
      <c r="R78" t="str">
        <f>RIGHT(N78, (LEN(N78) - FIND("/", N78)))</f>
        <v>shorts</v>
      </c>
      <c r="S78" s="13">
        <f>(J78/86400)+DATE(1970,1,1)</f>
        <v>40844.691643518519</v>
      </c>
      <c r="T78" s="13">
        <f>(I78/86400)+DATE(1970,1,1)</f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>(E79/D79)*100</f>
        <v>392.5</v>
      </c>
      <c r="P79" s="5">
        <f>E79/L79</f>
        <v>60.384615384615387</v>
      </c>
      <c r="Q79" t="str">
        <f>LEFT(N79, FIND("/", N79)-1)</f>
        <v>film &amp; video</v>
      </c>
      <c r="R79" t="str">
        <f>RIGHT(N79, (LEN(N79) - FIND("/", N79)))</f>
        <v>shorts</v>
      </c>
      <c r="S79" s="13">
        <f>(J79/86400)+DATE(1970,1,1)</f>
        <v>40997.144872685181</v>
      </c>
      <c r="T79" s="13">
        <f>(I79/86400)+DATE(1970,1,1)</f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>(E80/D80)*100</f>
        <v>2702</v>
      </c>
      <c r="P80" s="5">
        <f>E80/L80</f>
        <v>38.6</v>
      </c>
      <c r="Q80" t="str">
        <f>LEFT(N80, FIND("/", N80)-1)</f>
        <v>film &amp; video</v>
      </c>
      <c r="R80" t="str">
        <f>RIGHT(N80, (LEN(N80) - FIND("/", N80)))</f>
        <v>shorts</v>
      </c>
      <c r="S80" s="13">
        <f>(J80/86400)+DATE(1970,1,1)</f>
        <v>42604.730567129634</v>
      </c>
      <c r="T80" s="13">
        <f>(I80/86400)+DATE(1970,1,1)</f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>(E81/D81)*100</f>
        <v>127</v>
      </c>
      <c r="P81" s="5">
        <f>E81/L81</f>
        <v>40.268292682926827</v>
      </c>
      <c r="Q81" t="str">
        <f>LEFT(N81, FIND("/", N81)-1)</f>
        <v>film &amp; video</v>
      </c>
      <c r="R81" t="str">
        <f>RIGHT(N81, (LEN(N81) - FIND("/", N81)))</f>
        <v>shorts</v>
      </c>
      <c r="S81" s="13">
        <f>(J81/86400)+DATE(1970,1,1)</f>
        <v>41724.776539351849</v>
      </c>
      <c r="T81" s="13">
        <f>(I81/86400)+DATE(1970,1,1)</f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>(E82/D82)*100</f>
        <v>107.25</v>
      </c>
      <c r="P82" s="5">
        <f>E82/L82</f>
        <v>273.82978723404256</v>
      </c>
      <c r="Q82" t="str">
        <f>LEFT(N82, FIND("/", N82)-1)</f>
        <v>film &amp; video</v>
      </c>
      <c r="R82" t="str">
        <f>RIGHT(N82, (LEN(N82) - FIND("/", N82)))</f>
        <v>shorts</v>
      </c>
      <c r="S82" s="13">
        <f>(J82/86400)+DATE(1970,1,1)</f>
        <v>41583.083981481483</v>
      </c>
      <c r="T82" s="13">
        <f>(I82/86400)+DATE(1970,1,1)</f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>(E83/D83)*100</f>
        <v>198</v>
      </c>
      <c r="P83" s="5">
        <f>E83/L83</f>
        <v>53.035714285714285</v>
      </c>
      <c r="Q83" t="str">
        <f>LEFT(N83, FIND("/", N83)-1)</f>
        <v>film &amp; video</v>
      </c>
      <c r="R83" t="str">
        <f>RIGHT(N83, (LEN(N83) - FIND("/", N83)))</f>
        <v>shorts</v>
      </c>
      <c r="S83" s="13">
        <f>(J83/86400)+DATE(1970,1,1)</f>
        <v>41100.158877314811</v>
      </c>
      <c r="T83" s="13">
        <f>(I83/86400)+DATE(1970,1,1)</f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>(E84/D84)*100</f>
        <v>100.01249999999999</v>
      </c>
      <c r="P84" s="5">
        <f>E84/L84</f>
        <v>40.005000000000003</v>
      </c>
      <c r="Q84" t="str">
        <f>LEFT(N84, FIND("/", N84)-1)</f>
        <v>film &amp; video</v>
      </c>
      <c r="R84" t="str">
        <f>RIGHT(N84, (LEN(N84) - FIND("/", N84)))</f>
        <v>shorts</v>
      </c>
      <c r="S84" s="13">
        <f>(J84/86400)+DATE(1970,1,1)</f>
        <v>40795.820150462961</v>
      </c>
      <c r="T84" s="13">
        <f>(I84/86400)+DATE(1970,1,1)</f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>(E85/D85)*100</f>
        <v>102.49999999999999</v>
      </c>
      <c r="P85" s="5">
        <f>E85/L85</f>
        <v>15.76923076923077</v>
      </c>
      <c r="Q85" t="str">
        <f>LEFT(N85, FIND("/", N85)-1)</f>
        <v>film &amp; video</v>
      </c>
      <c r="R85" t="str">
        <f>RIGHT(N85, (LEN(N85) - FIND("/", N85)))</f>
        <v>shorts</v>
      </c>
      <c r="S85" s="13">
        <f>(J85/86400)+DATE(1970,1,1)</f>
        <v>42042.615613425922</v>
      </c>
      <c r="T85" s="13">
        <f>(I85/86400)+DATE(1970,1,1)</f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>(E86/D86)*100</f>
        <v>100</v>
      </c>
      <c r="P86" s="5">
        <f>E86/L86</f>
        <v>71.428571428571431</v>
      </c>
      <c r="Q86" t="str">
        <f>LEFT(N86, FIND("/", N86)-1)</f>
        <v>film &amp; video</v>
      </c>
      <c r="R86" t="str">
        <f>RIGHT(N86, (LEN(N86) - FIND("/", N86)))</f>
        <v>shorts</v>
      </c>
      <c r="S86" s="13">
        <f>(J86/86400)+DATE(1970,1,1)</f>
        <v>40648.757939814815</v>
      </c>
      <c r="T86" s="13">
        <f>(I86/86400)+DATE(1970,1,1)</f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>(E87/D87)*100</f>
        <v>125.49999999999999</v>
      </c>
      <c r="P87" s="5">
        <f>E87/L87</f>
        <v>71.714285714285708</v>
      </c>
      <c r="Q87" t="str">
        <f>LEFT(N87, FIND("/", N87)-1)</f>
        <v>film &amp; video</v>
      </c>
      <c r="R87" t="str">
        <f>RIGHT(N87, (LEN(N87) - FIND("/", N87)))</f>
        <v>shorts</v>
      </c>
      <c r="S87" s="13">
        <f>(J87/86400)+DATE(1970,1,1)</f>
        <v>40779.125428240739</v>
      </c>
      <c r="T87" s="13">
        <f>(I87/86400)+DATE(1970,1,1)</f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>(E88/D88)*100</f>
        <v>106.46666666666667</v>
      </c>
      <c r="P88" s="5">
        <f>E88/L88</f>
        <v>375.76470588235293</v>
      </c>
      <c r="Q88" t="str">
        <f>LEFT(N88, FIND("/", N88)-1)</f>
        <v>film &amp; video</v>
      </c>
      <c r="R88" t="str">
        <f>RIGHT(N88, (LEN(N88) - FIND("/", N88)))</f>
        <v>shorts</v>
      </c>
      <c r="S88" s="13">
        <f>(J88/86400)+DATE(1970,1,1)</f>
        <v>42291.556076388893</v>
      </c>
      <c r="T88" s="13">
        <f>(I88/86400)+DATE(1970,1,1)</f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>(E89/D89)*100</f>
        <v>104.60000000000001</v>
      </c>
      <c r="P89" s="5">
        <f>E89/L89</f>
        <v>104.6</v>
      </c>
      <c r="Q89" t="str">
        <f>LEFT(N89, FIND("/", N89)-1)</f>
        <v>film &amp; video</v>
      </c>
      <c r="R89" t="str">
        <f>RIGHT(N89, (LEN(N89) - FIND("/", N89)))</f>
        <v>shorts</v>
      </c>
      <c r="S89" s="13">
        <f>(J89/86400)+DATE(1970,1,1)</f>
        <v>40322.539386574077</v>
      </c>
      <c r="T89" s="13">
        <f>(I89/86400)+DATE(1970,1,1)</f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>(E90/D90)*100</f>
        <v>102.85714285714285</v>
      </c>
      <c r="P90" s="5">
        <f>E90/L90</f>
        <v>60</v>
      </c>
      <c r="Q90" t="str">
        <f>LEFT(N90, FIND("/", N90)-1)</f>
        <v>film &amp; video</v>
      </c>
      <c r="R90" t="str">
        <f>RIGHT(N90, (LEN(N90) - FIND("/", N90)))</f>
        <v>shorts</v>
      </c>
      <c r="S90" s="13">
        <f>(J90/86400)+DATE(1970,1,1)</f>
        <v>41786.65892361111</v>
      </c>
      <c r="T90" s="13">
        <f>(I90/86400)+DATE(1970,1,1)</f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>(E91/D91)*100</f>
        <v>115.06666666666668</v>
      </c>
      <c r="P91" s="5">
        <f>E91/L91</f>
        <v>123.28571428571429</v>
      </c>
      <c r="Q91" t="str">
        <f>LEFT(N91, FIND("/", N91)-1)</f>
        <v>film &amp; video</v>
      </c>
      <c r="R91" t="str">
        <f>RIGHT(N91, (LEN(N91) - FIND("/", N91)))</f>
        <v>shorts</v>
      </c>
      <c r="S91" s="13">
        <f>(J91/86400)+DATE(1970,1,1)</f>
        <v>41402.752222222218</v>
      </c>
      <c r="T91" s="13">
        <f>(I91/86400)+DATE(1970,1,1)</f>
        <v>41427.752222222218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>(E92/D92)*100</f>
        <v>100.4</v>
      </c>
      <c r="P92" s="5">
        <f>E92/L92</f>
        <v>31.375</v>
      </c>
      <c r="Q92" t="str">
        <f>LEFT(N92, FIND("/", N92)-1)</f>
        <v>film &amp; video</v>
      </c>
      <c r="R92" t="str">
        <f>RIGHT(N92, (LEN(N92) - FIND("/", N92)))</f>
        <v>shorts</v>
      </c>
      <c r="S92" s="13">
        <f>(J92/86400)+DATE(1970,1,1)</f>
        <v>40706.297442129631</v>
      </c>
      <c r="T92" s="13">
        <f>(I92/86400)+DATE(1970,1,1)</f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>(E93/D93)*100</f>
        <v>120</v>
      </c>
      <c r="P93" s="5">
        <f>E93/L93</f>
        <v>78.260869565217391</v>
      </c>
      <c r="Q93" t="str">
        <f>LEFT(N93, FIND("/", N93)-1)</f>
        <v>film &amp; video</v>
      </c>
      <c r="R93" t="str">
        <f>RIGHT(N93, (LEN(N93) - FIND("/", N93)))</f>
        <v>shorts</v>
      </c>
      <c r="S93" s="13">
        <f>(J93/86400)+DATE(1970,1,1)</f>
        <v>40619.402361111112</v>
      </c>
      <c r="T93" s="13">
        <f>(I93/86400)+DATE(1970,1,1)</f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>(E94/D94)*100</f>
        <v>105.2</v>
      </c>
      <c r="P94" s="5">
        <f>E94/L94</f>
        <v>122.32558139534883</v>
      </c>
      <c r="Q94" t="str">
        <f>LEFT(N94, FIND("/", N94)-1)</f>
        <v>film &amp; video</v>
      </c>
      <c r="R94" t="str">
        <f>RIGHT(N94, (LEN(N94) - FIND("/", N94)))</f>
        <v>shorts</v>
      </c>
      <c r="S94" s="13">
        <f>(J94/86400)+DATE(1970,1,1)</f>
        <v>42721.198877314819</v>
      </c>
      <c r="T94" s="13">
        <f>(I94/86400)+DATE(1970,1,1)</f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>(E95/D95)*100</f>
        <v>110.60000000000001</v>
      </c>
      <c r="P95" s="5">
        <f>E95/L95</f>
        <v>73.733333333333334</v>
      </c>
      <c r="Q95" t="str">
        <f>LEFT(N95, FIND("/", N95)-1)</f>
        <v>film &amp; video</v>
      </c>
      <c r="R95" t="str">
        <f>RIGHT(N95, (LEN(N95) - FIND("/", N95)))</f>
        <v>shorts</v>
      </c>
      <c r="S95" s="13">
        <f>(J95/86400)+DATE(1970,1,1)</f>
        <v>41065.858067129629</v>
      </c>
      <c r="T95" s="13">
        <f>(I95/86400)+DATE(1970,1,1)</f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>(E96/D96)*100</f>
        <v>104</v>
      </c>
      <c r="P96" s="5">
        <f>E96/L96</f>
        <v>21.666666666666668</v>
      </c>
      <c r="Q96" t="str">
        <f>LEFT(N96, FIND("/", N96)-1)</f>
        <v>film &amp; video</v>
      </c>
      <c r="R96" t="str">
        <f>RIGHT(N96, (LEN(N96) - FIND("/", N96)))</f>
        <v>shorts</v>
      </c>
      <c r="S96" s="13">
        <f>(J96/86400)+DATE(1970,1,1)</f>
        <v>41716.717847222222</v>
      </c>
      <c r="T96" s="13">
        <f>(I96/86400)+DATE(1970,1,1)</f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>(E97/D97)*100</f>
        <v>131.42857142857142</v>
      </c>
      <c r="P97" s="5">
        <f>E97/L97</f>
        <v>21.904761904761905</v>
      </c>
      <c r="Q97" t="str">
        <f>LEFT(N97, FIND("/", N97)-1)</f>
        <v>film &amp; video</v>
      </c>
      <c r="R97" t="str">
        <f>RIGHT(N97, (LEN(N97) - FIND("/", N97)))</f>
        <v>shorts</v>
      </c>
      <c r="S97" s="13">
        <f>(J97/86400)+DATE(1970,1,1)</f>
        <v>40935.005104166667</v>
      </c>
      <c r="T97" s="13">
        <f>(I97/86400)+DATE(1970,1,1)</f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>(E98/D98)*100</f>
        <v>114.66666666666667</v>
      </c>
      <c r="P98" s="5">
        <f>E98/L98</f>
        <v>50.588235294117645</v>
      </c>
      <c r="Q98" t="str">
        <f>LEFT(N98, FIND("/", N98)-1)</f>
        <v>film &amp; video</v>
      </c>
      <c r="R98" t="str">
        <f>RIGHT(N98, (LEN(N98) - FIND("/", N98)))</f>
        <v>shorts</v>
      </c>
      <c r="S98" s="13">
        <f>(J98/86400)+DATE(1970,1,1)</f>
        <v>40324.662511574075</v>
      </c>
      <c r="T98" s="13">
        <f>(I98/86400)+DATE(1970,1,1)</f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>(E99/D99)*100</f>
        <v>106.25</v>
      </c>
      <c r="P99" s="5">
        <f>E99/L99</f>
        <v>53.125</v>
      </c>
      <c r="Q99" t="str">
        <f>LEFT(N99, FIND("/", N99)-1)</f>
        <v>film &amp; video</v>
      </c>
      <c r="R99" t="str">
        <f>RIGHT(N99, (LEN(N99) - FIND("/", N99)))</f>
        <v>shorts</v>
      </c>
      <c r="S99" s="13">
        <f>(J99/86400)+DATE(1970,1,1)</f>
        <v>40706.135208333333</v>
      </c>
      <c r="T99" s="13">
        <f>(I99/86400)+DATE(1970,1,1)</f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>(E100/D100)*100</f>
        <v>106.25</v>
      </c>
      <c r="P100" s="5">
        <f>E100/L100</f>
        <v>56.666666666666664</v>
      </c>
      <c r="Q100" t="str">
        <f>LEFT(N100, FIND("/", N100)-1)</f>
        <v>film &amp; video</v>
      </c>
      <c r="R100" t="str">
        <f>RIGHT(N100, (LEN(N100) - FIND("/", N100)))</f>
        <v>shorts</v>
      </c>
      <c r="S100" s="13">
        <f>(J100/86400)+DATE(1970,1,1)</f>
        <v>41214.794837962967</v>
      </c>
      <c r="T100" s="13">
        <f>(I100/86400)+DATE(1970,1,1)</f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>(E101/D101)*100</f>
        <v>106.01933333333334</v>
      </c>
      <c r="P101" s="5">
        <f>E101/L101</f>
        <v>40.776666666666664</v>
      </c>
      <c r="Q101" t="str">
        <f>LEFT(N101, FIND("/", N101)-1)</f>
        <v>film &amp; video</v>
      </c>
      <c r="R101" t="str">
        <f>RIGHT(N101, (LEN(N101) - FIND("/", N101)))</f>
        <v>shorts</v>
      </c>
      <c r="S101" s="13">
        <f>(J101/86400)+DATE(1970,1,1)</f>
        <v>41631.902766203704</v>
      </c>
      <c r="T101" s="13">
        <f>(I101/86400)+DATE(1970,1,1)</f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>(E102/D102)*100</f>
        <v>100</v>
      </c>
      <c r="P102" s="5">
        <f>E102/L102</f>
        <v>192.30769230769232</v>
      </c>
      <c r="Q102" t="str">
        <f>LEFT(N102, FIND("/", N102)-1)</f>
        <v>film &amp; video</v>
      </c>
      <c r="R102" t="str">
        <f>RIGHT(N102, (LEN(N102) - FIND("/", N102)))</f>
        <v>shorts</v>
      </c>
      <c r="S102" s="13">
        <f>(J102/86400)+DATE(1970,1,1)</f>
        <v>41197.753310185188</v>
      </c>
      <c r="T102" s="13">
        <f>(I102/86400)+DATE(1970,1,1)</f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>(E103/D103)*100</f>
        <v>100</v>
      </c>
      <c r="P103" s="5">
        <f>E103/L103</f>
        <v>100</v>
      </c>
      <c r="Q103" t="str">
        <f>LEFT(N103, FIND("/", N103)-1)</f>
        <v>film &amp; video</v>
      </c>
      <c r="R103" t="str">
        <f>RIGHT(N103, (LEN(N103) - FIND("/", N103)))</f>
        <v>shorts</v>
      </c>
      <c r="S103" s="13">
        <f>(J103/86400)+DATE(1970,1,1)</f>
        <v>41274.776736111111</v>
      </c>
      <c r="T103" s="13">
        <f>(I103/86400)+DATE(1970,1,1)</f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>(E104/D104)*100</f>
        <v>127.75000000000001</v>
      </c>
      <c r="P104" s="5">
        <f>E104/L104</f>
        <v>117.92307692307692</v>
      </c>
      <c r="Q104" t="str">
        <f>LEFT(N104, FIND("/", N104)-1)</f>
        <v>film &amp; video</v>
      </c>
      <c r="R104" t="str">
        <f>RIGHT(N104, (LEN(N104) - FIND("/", N104)))</f>
        <v>shorts</v>
      </c>
      <c r="S104" s="13">
        <f>(J104/86400)+DATE(1970,1,1)</f>
        <v>40505.131168981483</v>
      </c>
      <c r="T104" s="13">
        <f>(I104/86400)+DATE(1970,1,1)</f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>(E105/D105)*100</f>
        <v>105.15384615384616</v>
      </c>
      <c r="P105" s="5">
        <f>E105/L105</f>
        <v>27.897959183673468</v>
      </c>
      <c r="Q105" t="str">
        <f>LEFT(N105, FIND("/", N105)-1)</f>
        <v>film &amp; video</v>
      </c>
      <c r="R105" t="str">
        <f>RIGHT(N105, (LEN(N105) - FIND("/", N105)))</f>
        <v>shorts</v>
      </c>
      <c r="S105" s="13">
        <f>(J105/86400)+DATE(1970,1,1)</f>
        <v>41682.805902777778</v>
      </c>
      <c r="T105" s="13">
        <f>(I105/86400)+DATE(1970,1,1)</f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>(E106/D106)*100</f>
        <v>120</v>
      </c>
      <c r="P106" s="5">
        <f>E106/L106</f>
        <v>60</v>
      </c>
      <c r="Q106" t="str">
        <f>LEFT(N106, FIND("/", N106)-1)</f>
        <v>film &amp; video</v>
      </c>
      <c r="R106" t="str">
        <f>RIGHT(N106, (LEN(N106) - FIND("/", N106)))</f>
        <v>shorts</v>
      </c>
      <c r="S106" s="13">
        <f>(J106/86400)+DATE(1970,1,1)</f>
        <v>40612.695208333331</v>
      </c>
      <c r="T106" s="13">
        <f>(I106/86400)+DATE(1970,1,1)</f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>(E107/D107)*100</f>
        <v>107.40909090909089</v>
      </c>
      <c r="P107" s="5">
        <f>E107/L107</f>
        <v>39.383333333333333</v>
      </c>
      <c r="Q107" t="str">
        <f>LEFT(N107, FIND("/", N107)-1)</f>
        <v>film &amp; video</v>
      </c>
      <c r="R107" t="str">
        <f>RIGHT(N107, (LEN(N107) - FIND("/", N107)))</f>
        <v>shorts</v>
      </c>
      <c r="S107" s="13">
        <f>(J107/86400)+DATE(1970,1,1)</f>
        <v>42485.724768518514</v>
      </c>
      <c r="T107" s="13">
        <f>(I107/86400)+DATE(1970,1,1)</f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>(E108/D108)*100</f>
        <v>100.49999999999999</v>
      </c>
      <c r="P108" s="5">
        <f>E108/L108</f>
        <v>186.11111111111111</v>
      </c>
      <c r="Q108" t="str">
        <f>LEFT(N108, FIND("/", N108)-1)</f>
        <v>film &amp; video</v>
      </c>
      <c r="R108" t="str">
        <f>RIGHT(N108, (LEN(N108) - FIND("/", N108)))</f>
        <v>shorts</v>
      </c>
      <c r="S108" s="13">
        <f>(J108/86400)+DATE(1970,1,1)</f>
        <v>40987.776631944442</v>
      </c>
      <c r="T108" s="13">
        <f>(I108/86400)+DATE(1970,1,1)</f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>(E109/D109)*100</f>
        <v>102.46666666666667</v>
      </c>
      <c r="P109" s="5">
        <f>E109/L109</f>
        <v>111.37681159420291</v>
      </c>
      <c r="Q109" t="str">
        <f>LEFT(N109, FIND("/", N109)-1)</f>
        <v>film &amp; video</v>
      </c>
      <c r="R109" t="str">
        <f>RIGHT(N109, (LEN(N109) - FIND("/", N109)))</f>
        <v>shorts</v>
      </c>
      <c r="S109" s="13">
        <f>(J109/86400)+DATE(1970,1,1)</f>
        <v>40635.982488425929</v>
      </c>
      <c r="T109" s="13">
        <f>(I109/86400)+DATE(1970,1,1)</f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>(E110/D110)*100</f>
        <v>246.66666666666669</v>
      </c>
      <c r="P110" s="5">
        <f>E110/L110</f>
        <v>78.723404255319153</v>
      </c>
      <c r="Q110" t="str">
        <f>LEFT(N110, FIND("/", N110)-1)</f>
        <v>film &amp; video</v>
      </c>
      <c r="R110" t="str">
        <f>RIGHT(N110, (LEN(N110) - FIND("/", N110)))</f>
        <v>shorts</v>
      </c>
      <c r="S110" s="13">
        <f>(J110/86400)+DATE(1970,1,1)</f>
        <v>41365.613078703704</v>
      </c>
      <c r="T110" s="13">
        <f>(I110/86400)+DATE(1970,1,1)</f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>(E111/D111)*100</f>
        <v>219.49999999999997</v>
      </c>
      <c r="P111" s="5">
        <f>E111/L111</f>
        <v>46.702127659574465</v>
      </c>
      <c r="Q111" t="str">
        <f>LEFT(N111, FIND("/", N111)-1)</f>
        <v>film &amp; video</v>
      </c>
      <c r="R111" t="str">
        <f>RIGHT(N111, (LEN(N111) - FIND("/", N111)))</f>
        <v>shorts</v>
      </c>
      <c r="S111" s="13">
        <f>(J111/86400)+DATE(1970,1,1)</f>
        <v>40570.025810185187</v>
      </c>
      <c r="T111" s="13">
        <f>(I111/86400)+DATE(1970,1,1)</f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>(E112/D112)*100</f>
        <v>130.76923076923077</v>
      </c>
      <c r="P112" s="5">
        <f>E112/L112</f>
        <v>65.384615384615387</v>
      </c>
      <c r="Q112" t="str">
        <f>LEFT(N112, FIND("/", N112)-1)</f>
        <v>film &amp; video</v>
      </c>
      <c r="R112" t="str">
        <f>RIGHT(N112, (LEN(N112) - FIND("/", N112)))</f>
        <v>shorts</v>
      </c>
      <c r="S112" s="13">
        <f>(J112/86400)+DATE(1970,1,1)</f>
        <v>41557.949687500004</v>
      </c>
      <c r="T112" s="13">
        <f>(I112/86400)+DATE(1970,1,1)</f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>(E113/D113)*100</f>
        <v>154.57142857142858</v>
      </c>
      <c r="P113" s="5">
        <f>E113/L113</f>
        <v>102.0754716981132</v>
      </c>
      <c r="Q113" t="str">
        <f>LEFT(N113, FIND("/", N113)-1)</f>
        <v>film &amp; video</v>
      </c>
      <c r="R113" t="str">
        <f>RIGHT(N113, (LEN(N113) - FIND("/", N113)))</f>
        <v>shorts</v>
      </c>
      <c r="S113" s="13">
        <f>(J113/86400)+DATE(1970,1,1)</f>
        <v>42125.333182870367</v>
      </c>
      <c r="T113" s="13">
        <f>(I113/86400)+DATE(1970,1,1)</f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>(E114/D114)*100</f>
        <v>104</v>
      </c>
      <c r="P114" s="5">
        <f>E114/L114</f>
        <v>64.197530864197532</v>
      </c>
      <c r="Q114" t="str">
        <f>LEFT(N114, FIND("/", N114)-1)</f>
        <v>film &amp; video</v>
      </c>
      <c r="R114" t="str">
        <f>RIGHT(N114, (LEN(N114) - FIND("/", N114)))</f>
        <v>shorts</v>
      </c>
      <c r="S114" s="13">
        <f>(J114/86400)+DATE(1970,1,1)</f>
        <v>41718.043032407411</v>
      </c>
      <c r="T114" s="13">
        <f>(I114/86400)+DATE(1970,1,1)</f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>(E115/D115)*100</f>
        <v>141</v>
      </c>
      <c r="P115" s="5">
        <f>E115/L115</f>
        <v>90.384615384615387</v>
      </c>
      <c r="Q115" t="str">
        <f>LEFT(N115, FIND("/", N115)-1)</f>
        <v>film &amp; video</v>
      </c>
      <c r="R115" t="str">
        <f>RIGHT(N115, (LEN(N115) - FIND("/", N115)))</f>
        <v>shorts</v>
      </c>
      <c r="S115" s="13">
        <f>(J115/86400)+DATE(1970,1,1)</f>
        <v>40753.758425925924</v>
      </c>
      <c r="T115" s="13">
        <f>(I115/86400)+DATE(1970,1,1)</f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>(E116/D116)*100</f>
        <v>103.33333333333334</v>
      </c>
      <c r="P116" s="5">
        <f>E116/L116</f>
        <v>88.571428571428569</v>
      </c>
      <c r="Q116" t="str">
        <f>LEFT(N116, FIND("/", N116)-1)</f>
        <v>film &amp; video</v>
      </c>
      <c r="R116" t="str">
        <f>RIGHT(N116, (LEN(N116) - FIND("/", N116)))</f>
        <v>shorts</v>
      </c>
      <c r="S116" s="13">
        <f>(J116/86400)+DATE(1970,1,1)</f>
        <v>40861.27416666667</v>
      </c>
      <c r="T116" s="13">
        <f>(I116/86400)+DATE(1970,1,1)</f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>(E117/D117)*100</f>
        <v>140.44444444444443</v>
      </c>
      <c r="P117" s="5">
        <f>E117/L117</f>
        <v>28.727272727272727</v>
      </c>
      <c r="Q117" t="str">
        <f>LEFT(N117, FIND("/", N117)-1)</f>
        <v>film &amp; video</v>
      </c>
      <c r="R117" t="str">
        <f>RIGHT(N117, (LEN(N117) - FIND("/", N117)))</f>
        <v>shorts</v>
      </c>
      <c r="S117" s="13">
        <f>(J117/86400)+DATE(1970,1,1)</f>
        <v>40918.738935185189</v>
      </c>
      <c r="T117" s="13">
        <f>(I117/86400)+DATE(1970,1,1)</f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>(E118/D118)*100</f>
        <v>113.65714285714286</v>
      </c>
      <c r="P118" s="5">
        <f>E118/L118</f>
        <v>69.78947368421052</v>
      </c>
      <c r="Q118" t="str">
        <f>LEFT(N118, FIND("/", N118)-1)</f>
        <v>film &amp; video</v>
      </c>
      <c r="R118" t="str">
        <f>RIGHT(N118, (LEN(N118) - FIND("/", N118)))</f>
        <v>shorts</v>
      </c>
      <c r="S118" s="13">
        <f>(J118/86400)+DATE(1970,1,1)</f>
        <v>40595.497164351851</v>
      </c>
      <c r="T118" s="13">
        <f>(I118/86400)+DATE(1970,1,1)</f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>(E119/D119)*100</f>
        <v>100.49377777777779</v>
      </c>
      <c r="P119" s="5">
        <f>E119/L119</f>
        <v>167.48962962962963</v>
      </c>
      <c r="Q119" t="str">
        <f>LEFT(N119, FIND("/", N119)-1)</f>
        <v>film &amp; video</v>
      </c>
      <c r="R119" t="str">
        <f>RIGHT(N119, (LEN(N119) - FIND("/", N119)))</f>
        <v>shorts</v>
      </c>
      <c r="S119" s="13">
        <f>(J119/86400)+DATE(1970,1,1)</f>
        <v>40248.834999999999</v>
      </c>
      <c r="T119" s="13">
        <f>(I119/86400)+DATE(1970,1,1)</f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>(E120/D120)*100</f>
        <v>113.03159999999998</v>
      </c>
      <c r="P120" s="5">
        <f>E120/L120</f>
        <v>144.91230769230768</v>
      </c>
      <c r="Q120" t="str">
        <f>LEFT(N120, FIND("/", N120)-1)</f>
        <v>film &amp; video</v>
      </c>
      <c r="R120" t="str">
        <f>RIGHT(N120, (LEN(N120) - FIND("/", N120)))</f>
        <v>shorts</v>
      </c>
      <c r="S120" s="13">
        <f>(J120/86400)+DATE(1970,1,1)</f>
        <v>40723.053657407407</v>
      </c>
      <c r="T120" s="13">
        <f>(I120/86400)+DATE(1970,1,1)</f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>(E121/D121)*100</f>
        <v>104.55692307692308</v>
      </c>
      <c r="P121" s="5">
        <f>E121/L121</f>
        <v>91.840540540540545</v>
      </c>
      <c r="Q121" t="str">
        <f>LEFT(N121, FIND("/", N121)-1)</f>
        <v>film &amp; video</v>
      </c>
      <c r="R121" t="str">
        <f>RIGHT(N121, (LEN(N121) - FIND("/", N121)))</f>
        <v>shorts</v>
      </c>
      <c r="S121" s="13">
        <f>(J121/86400)+DATE(1970,1,1)</f>
        <v>40739.069282407407</v>
      </c>
      <c r="T121" s="13">
        <f>(I121/86400)+DATE(1970,1,1)</f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>(E122/D122)*100</f>
        <v>1.4285714285714287E-2</v>
      </c>
      <c r="P122" s="5">
        <f>E122/L122</f>
        <v>10</v>
      </c>
      <c r="Q122" t="str">
        <f>LEFT(N122, FIND("/", N122)-1)</f>
        <v>film &amp; video</v>
      </c>
      <c r="R122" t="str">
        <f>RIGHT(N122, (LEN(N122) - FIND("/", N122)))</f>
        <v>science fiction</v>
      </c>
      <c r="S122" s="13">
        <f>(J122/86400)+DATE(1970,1,1)</f>
        <v>42616.049849537041</v>
      </c>
      <c r="T122" s="13">
        <f>(I122/86400)+DATE(1970,1,1)</f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>(E123/D123)*100</f>
        <v>3.3333333333333333E-2</v>
      </c>
      <c r="P123" s="5">
        <f>E123/L123</f>
        <v>1</v>
      </c>
      <c r="Q123" t="str">
        <f>LEFT(N123, FIND("/", N123)-1)</f>
        <v>film &amp; video</v>
      </c>
      <c r="R123" t="str">
        <f>RIGHT(N123, (LEN(N123) - FIND("/", N123)))</f>
        <v>science fiction</v>
      </c>
      <c r="S123" s="13">
        <f>(J123/86400)+DATE(1970,1,1)</f>
        <v>42096.704976851848</v>
      </c>
      <c r="T123" s="13">
        <f>(I123/86400)+DATE(1970,1,1)</f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>(E124/D124)*100</f>
        <v>0</v>
      </c>
      <c r="P124" s="5" t="e">
        <f>E124/L124</f>
        <v>#DIV/0!</v>
      </c>
      <c r="Q124" t="str">
        <f>LEFT(N124, FIND("/", N124)-1)</f>
        <v>film &amp; video</v>
      </c>
      <c r="R124" t="str">
        <f>RIGHT(N124, (LEN(N124) - FIND("/", N124)))</f>
        <v>science fiction</v>
      </c>
      <c r="S124" s="13">
        <f>(J124/86400)+DATE(1970,1,1)</f>
        <v>42593.431793981479</v>
      </c>
      <c r="T124" s="13">
        <f>(I124/86400)+DATE(1970,1,1)</f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>(E125/D125)*100</f>
        <v>0.27454545454545454</v>
      </c>
      <c r="P125" s="5">
        <f>E125/L125</f>
        <v>25.166666666666668</v>
      </c>
      <c r="Q125" t="str">
        <f>LEFT(N125, FIND("/", N125)-1)</f>
        <v>film &amp; video</v>
      </c>
      <c r="R125" t="str">
        <f>RIGHT(N125, (LEN(N125) - FIND("/", N125)))</f>
        <v>science fiction</v>
      </c>
      <c r="S125" s="13">
        <f>(J125/86400)+DATE(1970,1,1)</f>
        <v>41904.781990740739</v>
      </c>
      <c r="T125" s="13">
        <f>(I125/86400)+DATE(1970,1,1)</f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>(E126/D126)*100</f>
        <v>0</v>
      </c>
      <c r="P126" s="5" t="e">
        <f>E126/L126</f>
        <v>#DIV/0!</v>
      </c>
      <c r="Q126" t="str">
        <f>LEFT(N126, FIND("/", N126)-1)</f>
        <v>film &amp; video</v>
      </c>
      <c r="R126" t="str">
        <f>RIGHT(N126, (LEN(N126) - FIND("/", N126)))</f>
        <v>science fiction</v>
      </c>
      <c r="S126" s="13">
        <f>(J126/86400)+DATE(1970,1,1)</f>
        <v>42114.928726851853</v>
      </c>
      <c r="T126" s="13">
        <f>(I126/86400)+DATE(1970,1,1)</f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>(E127/D127)*100</f>
        <v>14.000000000000002</v>
      </c>
      <c r="P127" s="5">
        <f>E127/L127</f>
        <v>11.666666666666666</v>
      </c>
      <c r="Q127" t="str">
        <f>LEFT(N127, FIND("/", N127)-1)</f>
        <v>film &amp; video</v>
      </c>
      <c r="R127" t="str">
        <f>RIGHT(N127, (LEN(N127) - FIND("/", N127)))</f>
        <v>science fiction</v>
      </c>
      <c r="S127" s="13">
        <f>(J127/86400)+DATE(1970,1,1)</f>
        <v>42709.993981481486</v>
      </c>
      <c r="T127" s="13">
        <f>(I127/86400)+DATE(1970,1,1)</f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>(E128/D128)*100</f>
        <v>5.548</v>
      </c>
      <c r="P128" s="5">
        <f>E128/L128</f>
        <v>106.69230769230769</v>
      </c>
      <c r="Q128" t="str">
        <f>LEFT(N128, FIND("/", N128)-1)</f>
        <v>film &amp; video</v>
      </c>
      <c r="R128" t="str">
        <f>RIGHT(N128, (LEN(N128) - FIND("/", N128)))</f>
        <v>science fiction</v>
      </c>
      <c r="S128" s="13">
        <f>(J128/86400)+DATE(1970,1,1)</f>
        <v>42135.589548611111</v>
      </c>
      <c r="T128" s="13">
        <f>(I128/86400)+DATE(1970,1,1)</f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>(E129/D129)*100</f>
        <v>2.375</v>
      </c>
      <c r="P129" s="5">
        <f>E129/L129</f>
        <v>47.5</v>
      </c>
      <c r="Q129" t="str">
        <f>LEFT(N129, FIND("/", N129)-1)</f>
        <v>film &amp; video</v>
      </c>
      <c r="R129" t="str">
        <f>RIGHT(N129, (LEN(N129) - FIND("/", N129)))</f>
        <v>science fiction</v>
      </c>
      <c r="S129" s="13">
        <f>(J129/86400)+DATE(1970,1,1)</f>
        <v>42067.62431712963</v>
      </c>
      <c r="T129" s="13">
        <f>(I129/86400)+DATE(1970,1,1)</f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>(E130/D130)*100</f>
        <v>1.867</v>
      </c>
      <c r="P130" s="5">
        <f>E130/L130</f>
        <v>311.16666666666669</v>
      </c>
      <c r="Q130" t="str">
        <f>LEFT(N130, FIND("/", N130)-1)</f>
        <v>film &amp; video</v>
      </c>
      <c r="R130" t="str">
        <f>RIGHT(N130, (LEN(N130) - FIND("/", N130)))</f>
        <v>science fiction</v>
      </c>
      <c r="S130" s="13">
        <f>(J130/86400)+DATE(1970,1,1)</f>
        <v>42628.22792824074</v>
      </c>
      <c r="T130" s="13">
        <f>(I130/86400)+DATE(1970,1,1)</f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>(E131/D131)*100</f>
        <v>0</v>
      </c>
      <c r="P131" s="5" t="e">
        <f>E131/L131</f>
        <v>#DIV/0!</v>
      </c>
      <c r="Q131" t="str">
        <f>LEFT(N131, FIND("/", N131)-1)</f>
        <v>film &amp; video</v>
      </c>
      <c r="R131" t="str">
        <f>RIGHT(N131, (LEN(N131) - FIND("/", N131)))</f>
        <v>science fiction</v>
      </c>
      <c r="S131" s="13">
        <f>(J131/86400)+DATE(1970,1,1)</f>
        <v>41882.937303240738</v>
      </c>
      <c r="T131" s="13">
        <f>(I131/86400)+DATE(1970,1,1)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>(E132/D132)*100</f>
        <v>0</v>
      </c>
      <c r="P132" s="5" t="e">
        <f>E132/L132</f>
        <v>#DIV/0!</v>
      </c>
      <c r="Q132" t="str">
        <f>LEFT(N132, FIND("/", N132)-1)</f>
        <v>film &amp; video</v>
      </c>
      <c r="R132" t="str">
        <f>RIGHT(N132, (LEN(N132) - FIND("/", N132)))</f>
        <v>science fiction</v>
      </c>
      <c r="S132" s="13">
        <f>(J132/86400)+DATE(1970,1,1)</f>
        <v>41778.91541666667</v>
      </c>
      <c r="T132" s="13">
        <f>(I132/86400)+DATE(1970,1,1)</f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>(E133/D133)*100</f>
        <v>0</v>
      </c>
      <c r="P133" s="5" t="e">
        <f>E133/L133</f>
        <v>#DIV/0!</v>
      </c>
      <c r="Q133" t="str">
        <f>LEFT(N133, FIND("/", N133)-1)</f>
        <v>film &amp; video</v>
      </c>
      <c r="R133" t="str">
        <f>RIGHT(N133, (LEN(N133) - FIND("/", N133)))</f>
        <v>science fiction</v>
      </c>
      <c r="S133" s="13">
        <f>(J133/86400)+DATE(1970,1,1)</f>
        <v>42541.837511574078</v>
      </c>
      <c r="T133" s="13">
        <f>(I133/86400)+DATE(1970,1,1)</f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>(E134/D134)*100</f>
        <v>9.5687499999999996</v>
      </c>
      <c r="P134" s="5">
        <f>E134/L134</f>
        <v>94.506172839506178</v>
      </c>
      <c r="Q134" t="str">
        <f>LEFT(N134, FIND("/", N134)-1)</f>
        <v>film &amp; video</v>
      </c>
      <c r="R134" t="str">
        <f>RIGHT(N134, (LEN(N134) - FIND("/", N134)))</f>
        <v>science fiction</v>
      </c>
      <c r="S134" s="13">
        <f>(J134/86400)+DATE(1970,1,1)</f>
        <v>41905.812581018516</v>
      </c>
      <c r="T134" s="13">
        <f>(I134/86400)+DATE(1970,1,1)</f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>(E135/D135)*100</f>
        <v>0</v>
      </c>
      <c r="P135" s="5" t="e">
        <f>E135/L135</f>
        <v>#DIV/0!</v>
      </c>
      <c r="Q135" t="str">
        <f>LEFT(N135, FIND("/", N135)-1)</f>
        <v>film &amp; video</v>
      </c>
      <c r="R135" t="str">
        <f>RIGHT(N135, (LEN(N135) - FIND("/", N135)))</f>
        <v>science fiction</v>
      </c>
      <c r="S135" s="13">
        <f>(J135/86400)+DATE(1970,1,1)</f>
        <v>42491.80768518518</v>
      </c>
      <c r="T135" s="13">
        <f>(I135/86400)+DATE(1970,1,1)</f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>(E136/D136)*100</f>
        <v>0</v>
      </c>
      <c r="P136" s="5" t="e">
        <f>E136/L136</f>
        <v>#DIV/0!</v>
      </c>
      <c r="Q136" t="str">
        <f>LEFT(N136, FIND("/", N136)-1)</f>
        <v>film &amp; video</v>
      </c>
      <c r="R136" t="str">
        <f>RIGHT(N136, (LEN(N136) - FIND("/", N136)))</f>
        <v>science fiction</v>
      </c>
      <c r="S136" s="13">
        <f>(J136/86400)+DATE(1970,1,1)</f>
        <v>42221.909930555557</v>
      </c>
      <c r="T136" s="13">
        <f>(I136/86400)+DATE(1970,1,1)</f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>(E137/D137)*100</f>
        <v>13.433333333333334</v>
      </c>
      <c r="P137" s="5">
        <f>E137/L137</f>
        <v>80.599999999999994</v>
      </c>
      <c r="Q137" t="str">
        <f>LEFT(N137, FIND("/", N137)-1)</f>
        <v>film &amp; video</v>
      </c>
      <c r="R137" t="str">
        <f>RIGHT(N137, (LEN(N137) - FIND("/", N137)))</f>
        <v>science fiction</v>
      </c>
      <c r="S137" s="13">
        <f>(J137/86400)+DATE(1970,1,1)</f>
        <v>41788.381909722222</v>
      </c>
      <c r="T137" s="13">
        <f>(I137/86400)+DATE(1970,1,1)</f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>(E138/D138)*100</f>
        <v>0</v>
      </c>
      <c r="P138" s="5" t="e">
        <f>E138/L138</f>
        <v>#DIV/0!</v>
      </c>
      <c r="Q138" t="str">
        <f>LEFT(N138, FIND("/", N138)-1)</f>
        <v>film &amp; video</v>
      </c>
      <c r="R138" t="str">
        <f>RIGHT(N138, (LEN(N138) - FIND("/", N138)))</f>
        <v>science fiction</v>
      </c>
      <c r="S138" s="13">
        <f>(J138/86400)+DATE(1970,1,1)</f>
        <v>42096.410115740742</v>
      </c>
      <c r="T138" s="13">
        <f>(I138/86400)+DATE(1970,1,1)</f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>(E139/D139)*100</f>
        <v>0</v>
      </c>
      <c r="P139" s="5" t="e">
        <f>E139/L139</f>
        <v>#DIV/0!</v>
      </c>
      <c r="Q139" t="str">
        <f>LEFT(N139, FIND("/", N139)-1)</f>
        <v>film &amp; video</v>
      </c>
      <c r="R139" t="str">
        <f>RIGHT(N139, (LEN(N139) - FIND("/", N139)))</f>
        <v>science fiction</v>
      </c>
      <c r="S139" s="13">
        <f>(J139/86400)+DATE(1970,1,1)</f>
        <v>42239.573993055557</v>
      </c>
      <c r="T139" s="13">
        <f>(I139/86400)+DATE(1970,1,1)</f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>(E140/D140)*100</f>
        <v>3.1413333333333333</v>
      </c>
      <c r="P140" s="5">
        <f>E140/L140</f>
        <v>81.241379310344826</v>
      </c>
      <c r="Q140" t="str">
        <f>LEFT(N140, FIND("/", N140)-1)</f>
        <v>film &amp; video</v>
      </c>
      <c r="R140" t="str">
        <f>RIGHT(N140, (LEN(N140) - FIND("/", N140)))</f>
        <v>science fiction</v>
      </c>
      <c r="S140" s="13">
        <f>(J140/86400)+DATE(1970,1,1)</f>
        <v>42186.257418981477</v>
      </c>
      <c r="T140" s="13">
        <f>(I140/86400)+DATE(1970,1,1)</f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>(E141/D141)*100</f>
        <v>100</v>
      </c>
      <c r="P141" s="5">
        <f>E141/L141</f>
        <v>500</v>
      </c>
      <c r="Q141" t="str">
        <f>LEFT(N141, FIND("/", N141)-1)</f>
        <v>film &amp; video</v>
      </c>
      <c r="R141" t="str">
        <f>RIGHT(N141, (LEN(N141) - FIND("/", N141)))</f>
        <v>science fiction</v>
      </c>
      <c r="S141" s="13">
        <f>(J141/86400)+DATE(1970,1,1)</f>
        <v>42187.920972222222</v>
      </c>
      <c r="T141" s="13">
        <f>(I141/86400)+DATE(1970,1,1)</f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>(E142/D142)*100</f>
        <v>0</v>
      </c>
      <c r="P142" s="5" t="e">
        <f>E142/L142</f>
        <v>#DIV/0!</v>
      </c>
      <c r="Q142" t="str">
        <f>LEFT(N142, FIND("/", N142)-1)</f>
        <v>film &amp; video</v>
      </c>
      <c r="R142" t="str">
        <f>RIGHT(N142, (LEN(N142) - FIND("/", N142)))</f>
        <v>science fiction</v>
      </c>
      <c r="S142" s="13">
        <f>(J142/86400)+DATE(1970,1,1)</f>
        <v>42053.198287037041</v>
      </c>
      <c r="T142" s="13">
        <f>(I142/86400)+DATE(1970,1,1)</f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>(E143/D143)*100</f>
        <v>10.775</v>
      </c>
      <c r="P143" s="5">
        <f>E143/L143</f>
        <v>46.178571428571431</v>
      </c>
      <c r="Q143" t="str">
        <f>LEFT(N143, FIND("/", N143)-1)</f>
        <v>film &amp; video</v>
      </c>
      <c r="R143" t="str">
        <f>RIGHT(N143, (LEN(N143) - FIND("/", N143)))</f>
        <v>science fiction</v>
      </c>
      <c r="S143" s="13">
        <f>(J143/86400)+DATE(1970,1,1)</f>
        <v>42110.153043981481</v>
      </c>
      <c r="T143" s="13">
        <f>(I143/86400)+DATE(1970,1,1)</f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>(E144/D144)*100</f>
        <v>0.33333333333333337</v>
      </c>
      <c r="P144" s="5">
        <f>E144/L144</f>
        <v>10</v>
      </c>
      <c r="Q144" t="str">
        <f>LEFT(N144, FIND("/", N144)-1)</f>
        <v>film &amp; video</v>
      </c>
      <c r="R144" t="str">
        <f>RIGHT(N144, (LEN(N144) - FIND("/", N144)))</f>
        <v>science fiction</v>
      </c>
      <c r="S144" s="13">
        <f>(J144/86400)+DATE(1970,1,1)</f>
        <v>41938.893263888887</v>
      </c>
      <c r="T144" s="13">
        <f>(I144/86400)+DATE(1970,1,1)</f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>(E145/D145)*100</f>
        <v>0</v>
      </c>
      <c r="P145" s="5" t="e">
        <f>E145/L145</f>
        <v>#DIV/0!</v>
      </c>
      <c r="Q145" t="str">
        <f>LEFT(N145, FIND("/", N145)-1)</f>
        <v>film &amp; video</v>
      </c>
      <c r="R145" t="str">
        <f>RIGHT(N145, (LEN(N145) - FIND("/", N145)))</f>
        <v>science fiction</v>
      </c>
      <c r="S145" s="13">
        <f>(J145/86400)+DATE(1970,1,1)</f>
        <v>42559.064143518517</v>
      </c>
      <c r="T145" s="13">
        <f>(I145/86400)+DATE(1970,1,1)</f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>(E146/D146)*100</f>
        <v>27.6</v>
      </c>
      <c r="P146" s="5">
        <f>E146/L146</f>
        <v>55.945945945945944</v>
      </c>
      <c r="Q146" t="str">
        <f>LEFT(N146, FIND("/", N146)-1)</f>
        <v>film &amp; video</v>
      </c>
      <c r="R146" t="str">
        <f>RIGHT(N146, (LEN(N146) - FIND("/", N146)))</f>
        <v>science fiction</v>
      </c>
      <c r="S146" s="13">
        <f>(J146/86400)+DATE(1970,1,1)</f>
        <v>42047.762407407412</v>
      </c>
      <c r="T146" s="13">
        <f>(I146/86400)+DATE(1970,1,1)</f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>(E147/D147)*100</f>
        <v>7.5111111111111111</v>
      </c>
      <c r="P147" s="5">
        <f>E147/L147</f>
        <v>37.555555555555557</v>
      </c>
      <c r="Q147" t="str">
        <f>LEFT(N147, FIND("/", N147)-1)</f>
        <v>film &amp; video</v>
      </c>
      <c r="R147" t="str">
        <f>RIGHT(N147, (LEN(N147) - FIND("/", N147)))</f>
        <v>science fiction</v>
      </c>
      <c r="S147" s="13">
        <f>(J147/86400)+DATE(1970,1,1)</f>
        <v>42200.542268518519</v>
      </c>
      <c r="T147" s="13">
        <f>(I147/86400)+DATE(1970,1,1)</f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>(E148/D148)*100</f>
        <v>0.57499999999999996</v>
      </c>
      <c r="P148" s="5">
        <f>E148/L148</f>
        <v>38.333333333333336</v>
      </c>
      <c r="Q148" t="str">
        <f>LEFT(N148, FIND("/", N148)-1)</f>
        <v>film &amp; video</v>
      </c>
      <c r="R148" t="str">
        <f>RIGHT(N148, (LEN(N148) - FIND("/", N148)))</f>
        <v>science fiction</v>
      </c>
      <c r="S148" s="13">
        <f>(J148/86400)+DATE(1970,1,1)</f>
        <v>42693.016180555554</v>
      </c>
      <c r="T148" s="13">
        <f>(I148/86400)+DATE(1970,1,1)</f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>(E149/D149)*100</f>
        <v>0</v>
      </c>
      <c r="P149" s="5" t="e">
        <f>E149/L149</f>
        <v>#DIV/0!</v>
      </c>
      <c r="Q149" t="str">
        <f>LEFT(N149, FIND("/", N149)-1)</f>
        <v>film &amp; video</v>
      </c>
      <c r="R149" t="str">
        <f>RIGHT(N149, (LEN(N149) - FIND("/", N149)))</f>
        <v>science fiction</v>
      </c>
      <c r="S149" s="13">
        <f>(J149/86400)+DATE(1970,1,1)</f>
        <v>41969.767824074079</v>
      </c>
      <c r="T149" s="13">
        <f>(I149/86400)+DATE(1970,1,1)</f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>(E150/D150)*100</f>
        <v>0.08</v>
      </c>
      <c r="P150" s="5">
        <f>E150/L150</f>
        <v>20</v>
      </c>
      <c r="Q150" t="str">
        <f>LEFT(N150, FIND("/", N150)-1)</f>
        <v>film &amp; video</v>
      </c>
      <c r="R150" t="str">
        <f>RIGHT(N150, (LEN(N150) - FIND("/", N150)))</f>
        <v>science fiction</v>
      </c>
      <c r="S150" s="13">
        <f>(J150/86400)+DATE(1970,1,1)</f>
        <v>42397.281666666662</v>
      </c>
      <c r="T150" s="13">
        <f>(I150/86400)+DATE(1970,1,1)</f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>(E151/D151)*100</f>
        <v>0.91999999999999993</v>
      </c>
      <c r="P151" s="5">
        <f>E151/L151</f>
        <v>15.333333333333334</v>
      </c>
      <c r="Q151" t="str">
        <f>LEFT(N151, FIND("/", N151)-1)</f>
        <v>film &amp; video</v>
      </c>
      <c r="R151" t="str">
        <f>RIGHT(N151, (LEN(N151) - FIND("/", N151)))</f>
        <v>science fiction</v>
      </c>
      <c r="S151" s="13">
        <f>(J151/86400)+DATE(1970,1,1)</f>
        <v>41968.172106481477</v>
      </c>
      <c r="T151" s="13">
        <f>(I151/86400)+DATE(1970,1,1)</f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>(E152/D152)*100</f>
        <v>23.163076923076922</v>
      </c>
      <c r="P152" s="5">
        <f>E152/L152</f>
        <v>449.43283582089555</v>
      </c>
      <c r="Q152" t="str">
        <f>LEFT(N152, FIND("/", N152)-1)</f>
        <v>film &amp; video</v>
      </c>
      <c r="R152" t="str">
        <f>RIGHT(N152, (LEN(N152) - FIND("/", N152)))</f>
        <v>science fiction</v>
      </c>
      <c r="S152" s="13">
        <f>(J152/86400)+DATE(1970,1,1)</f>
        <v>42090.161828703705</v>
      </c>
      <c r="T152" s="13">
        <f>(I152/86400)+DATE(1970,1,1)</f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>(E153/D153)*100</f>
        <v>5.5999999999999994E-2</v>
      </c>
      <c r="P153" s="5">
        <f>E153/L153</f>
        <v>28</v>
      </c>
      <c r="Q153" t="str">
        <f>LEFT(N153, FIND("/", N153)-1)</f>
        <v>film &amp; video</v>
      </c>
      <c r="R153" t="str">
        <f>RIGHT(N153, (LEN(N153) - FIND("/", N153)))</f>
        <v>science fiction</v>
      </c>
      <c r="S153" s="13">
        <f>(J153/86400)+DATE(1970,1,1)</f>
        <v>42113.550821759258</v>
      </c>
      <c r="T153" s="13">
        <f>(I153/86400)+DATE(1970,1,1)</f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>(E154/D154)*100</f>
        <v>7.8947368421052634E-3</v>
      </c>
      <c r="P154" s="5">
        <f>E154/L154</f>
        <v>15</v>
      </c>
      <c r="Q154" t="str">
        <f>LEFT(N154, FIND("/", N154)-1)</f>
        <v>film &amp; video</v>
      </c>
      <c r="R154" t="str">
        <f>RIGHT(N154, (LEN(N154) - FIND("/", N154)))</f>
        <v>science fiction</v>
      </c>
      <c r="S154" s="13">
        <f>(J154/86400)+DATE(1970,1,1)</f>
        <v>41875.077546296292</v>
      </c>
      <c r="T154" s="13">
        <f>(I154/86400)+DATE(1970,1,1)</f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>(E155/D155)*100</f>
        <v>0.71799999999999997</v>
      </c>
      <c r="P155" s="5">
        <f>E155/L155</f>
        <v>35.9</v>
      </c>
      <c r="Q155" t="str">
        <f>LEFT(N155, FIND("/", N155)-1)</f>
        <v>film &amp; video</v>
      </c>
      <c r="R155" t="str">
        <f>RIGHT(N155, (LEN(N155) - FIND("/", N155)))</f>
        <v>science fiction</v>
      </c>
      <c r="S155" s="13">
        <f>(J155/86400)+DATE(1970,1,1)</f>
        <v>41933.586157407408</v>
      </c>
      <c r="T155" s="13">
        <f>(I155/86400)+DATE(1970,1,1)</f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>(E156/D156)*100</f>
        <v>2.666666666666667</v>
      </c>
      <c r="P156" s="5">
        <f>E156/L156</f>
        <v>13.333333333333334</v>
      </c>
      <c r="Q156" t="str">
        <f>LEFT(N156, FIND("/", N156)-1)</f>
        <v>film &amp; video</v>
      </c>
      <c r="R156" t="str">
        <f>RIGHT(N156, (LEN(N156) - FIND("/", N156)))</f>
        <v>science fiction</v>
      </c>
      <c r="S156" s="13">
        <f>(J156/86400)+DATE(1970,1,1)</f>
        <v>42115.547395833331</v>
      </c>
      <c r="T156" s="13">
        <f>(I156/86400)+DATE(1970,1,1)</f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>(E157/D157)*100</f>
        <v>6.0000000000000001E-3</v>
      </c>
      <c r="P157" s="5">
        <f>E157/L157</f>
        <v>20.25</v>
      </c>
      <c r="Q157" t="str">
        <f>LEFT(N157, FIND("/", N157)-1)</f>
        <v>film &amp; video</v>
      </c>
      <c r="R157" t="str">
        <f>RIGHT(N157, (LEN(N157) - FIND("/", N157)))</f>
        <v>science fiction</v>
      </c>
      <c r="S157" s="13">
        <f>(J157/86400)+DATE(1970,1,1)</f>
        <v>42168.559432870374</v>
      </c>
      <c r="T157" s="13">
        <f>(I157/86400)+DATE(1970,1,1)</f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>(E158/D158)*100</f>
        <v>5.0999999999999996</v>
      </c>
      <c r="P158" s="5">
        <f>E158/L158</f>
        <v>119</v>
      </c>
      <c r="Q158" t="str">
        <f>LEFT(N158, FIND("/", N158)-1)</f>
        <v>film &amp; video</v>
      </c>
      <c r="R158" t="str">
        <f>RIGHT(N158, (LEN(N158) - FIND("/", N158)))</f>
        <v>science fiction</v>
      </c>
      <c r="S158" s="13">
        <f>(J158/86400)+DATE(1970,1,1)</f>
        <v>41794.124953703707</v>
      </c>
      <c r="T158" s="13">
        <f>(I158/86400)+DATE(1970,1,1)</f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>(E159/D159)*100</f>
        <v>0.26711185308848079</v>
      </c>
      <c r="P159" s="5">
        <f>E159/L159</f>
        <v>4</v>
      </c>
      <c r="Q159" t="str">
        <f>LEFT(N159, FIND("/", N159)-1)</f>
        <v>film &amp; video</v>
      </c>
      <c r="R159" t="str">
        <f>RIGHT(N159, (LEN(N159) - FIND("/", N159)))</f>
        <v>science fiction</v>
      </c>
      <c r="S159" s="13">
        <f>(J159/86400)+DATE(1970,1,1)</f>
        <v>42396.911712962959</v>
      </c>
      <c r="T159" s="13">
        <f>(I159/86400)+DATE(1970,1,1)</f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>(E160/D160)*100</f>
        <v>0</v>
      </c>
      <c r="P160" s="5" t="e">
        <f>E160/L160</f>
        <v>#DIV/0!</v>
      </c>
      <c r="Q160" t="str">
        <f>LEFT(N160, FIND("/", N160)-1)</f>
        <v>film &amp; video</v>
      </c>
      <c r="R160" t="str">
        <f>RIGHT(N160, (LEN(N160) - FIND("/", N160)))</f>
        <v>science fiction</v>
      </c>
      <c r="S160" s="13">
        <f>(J160/86400)+DATE(1970,1,1)</f>
        <v>41904.07671296296</v>
      </c>
      <c r="T160" s="13">
        <f>(I160/86400)+DATE(1970,1,1)</f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>(E161/D161)*100</f>
        <v>2E-3</v>
      </c>
      <c r="P161" s="5">
        <f>E161/L161</f>
        <v>10</v>
      </c>
      <c r="Q161" t="str">
        <f>LEFT(N161, FIND("/", N161)-1)</f>
        <v>film &amp; video</v>
      </c>
      <c r="R161" t="str">
        <f>RIGHT(N161, (LEN(N161) - FIND("/", N161)))</f>
        <v>science fiction</v>
      </c>
      <c r="S161" s="13">
        <f>(J161/86400)+DATE(1970,1,1)</f>
        <v>42514.434548611112</v>
      </c>
      <c r="T161" s="13">
        <f>(I161/86400)+DATE(1970,1,1)</f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>(E162/D162)*100</f>
        <v>0</v>
      </c>
      <c r="P162" s="5" t="e">
        <f>E162/L162</f>
        <v>#DIV/0!</v>
      </c>
      <c r="Q162" t="str">
        <f>LEFT(N162, FIND("/", N162)-1)</f>
        <v>film &amp; video</v>
      </c>
      <c r="R162" t="str">
        <f>RIGHT(N162, (LEN(N162) - FIND("/", N162)))</f>
        <v>drama</v>
      </c>
      <c r="S162" s="13">
        <f>(J162/86400)+DATE(1970,1,1)</f>
        <v>42171.913090277776</v>
      </c>
      <c r="T162" s="13">
        <f>(I162/86400)+DATE(1970,1,1)</f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>(E163/D163)*100</f>
        <v>0.01</v>
      </c>
      <c r="P163" s="5">
        <f>E163/L163</f>
        <v>5</v>
      </c>
      <c r="Q163" t="str">
        <f>LEFT(N163, FIND("/", N163)-1)</f>
        <v>film &amp; video</v>
      </c>
      <c r="R163" t="str">
        <f>RIGHT(N163, (LEN(N163) - FIND("/", N163)))</f>
        <v>drama</v>
      </c>
      <c r="S163" s="13">
        <f>(J163/86400)+DATE(1970,1,1)</f>
        <v>41792.687442129631</v>
      </c>
      <c r="T163" s="13">
        <f>(I163/86400)+DATE(1970,1,1)</f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>(E164/D164)*100</f>
        <v>15.535714285714286</v>
      </c>
      <c r="P164" s="5">
        <f>E164/L164</f>
        <v>43.5</v>
      </c>
      <c r="Q164" t="str">
        <f>LEFT(N164, FIND("/", N164)-1)</f>
        <v>film &amp; video</v>
      </c>
      <c r="R164" t="str">
        <f>RIGHT(N164, (LEN(N164) - FIND("/", N164)))</f>
        <v>drama</v>
      </c>
      <c r="S164" s="13">
        <f>(J164/86400)+DATE(1970,1,1)</f>
        <v>41835.126805555556</v>
      </c>
      <c r="T164" s="13">
        <f>(I164/86400)+DATE(1970,1,1)</f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>(E165/D165)*100</f>
        <v>0</v>
      </c>
      <c r="P165" s="5" t="e">
        <f>E165/L165</f>
        <v>#DIV/0!</v>
      </c>
      <c r="Q165" t="str">
        <f>LEFT(N165, FIND("/", N165)-1)</f>
        <v>film &amp; video</v>
      </c>
      <c r="R165" t="str">
        <f>RIGHT(N165, (LEN(N165) - FIND("/", N165)))</f>
        <v>drama</v>
      </c>
      <c r="S165" s="13">
        <f>(J165/86400)+DATE(1970,1,1)</f>
        <v>42243.961273148147</v>
      </c>
      <c r="T165" s="13">
        <f>(I165/86400)+DATE(1970,1,1)</f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>(E166/D166)*100</f>
        <v>0.53333333333333333</v>
      </c>
      <c r="P166" s="5">
        <f>E166/L166</f>
        <v>91.428571428571431</v>
      </c>
      <c r="Q166" t="str">
        <f>LEFT(N166, FIND("/", N166)-1)</f>
        <v>film &amp; video</v>
      </c>
      <c r="R166" t="str">
        <f>RIGHT(N166, (LEN(N166) - FIND("/", N166)))</f>
        <v>drama</v>
      </c>
      <c r="S166" s="13">
        <f>(J166/86400)+DATE(1970,1,1)</f>
        <v>41841.762743055559</v>
      </c>
      <c r="T166" s="13">
        <f>(I166/86400)+DATE(1970,1,1)</f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>(E167/D167)*100</f>
        <v>0</v>
      </c>
      <c r="P167" s="5" t="e">
        <f>E167/L167</f>
        <v>#DIV/0!</v>
      </c>
      <c r="Q167" t="str">
        <f>LEFT(N167, FIND("/", N167)-1)</f>
        <v>film &amp; video</v>
      </c>
      <c r="R167" t="str">
        <f>RIGHT(N167, (LEN(N167) - FIND("/", N167)))</f>
        <v>drama</v>
      </c>
      <c r="S167" s="13">
        <f>(J167/86400)+DATE(1970,1,1)</f>
        <v>42351.658842592587</v>
      </c>
      <c r="T167" s="13">
        <f>(I167/86400)+DATE(1970,1,1)</f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>(E168/D168)*100</f>
        <v>60</v>
      </c>
      <c r="P168" s="5">
        <f>E168/L168</f>
        <v>3000</v>
      </c>
      <c r="Q168" t="str">
        <f>LEFT(N168, FIND("/", N168)-1)</f>
        <v>film &amp; video</v>
      </c>
      <c r="R168" t="str">
        <f>RIGHT(N168, (LEN(N168) - FIND("/", N168)))</f>
        <v>drama</v>
      </c>
      <c r="S168" s="13">
        <f>(J168/86400)+DATE(1970,1,1)</f>
        <v>42721.075949074075</v>
      </c>
      <c r="T168" s="13">
        <f>(I168/86400)+DATE(1970,1,1)</f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>(E169/D169)*100</f>
        <v>0.01</v>
      </c>
      <c r="P169" s="5">
        <f>E169/L169</f>
        <v>5.5</v>
      </c>
      <c r="Q169" t="str">
        <f>LEFT(N169, FIND("/", N169)-1)</f>
        <v>film &amp; video</v>
      </c>
      <c r="R169" t="str">
        <f>RIGHT(N169, (LEN(N169) - FIND("/", N169)))</f>
        <v>drama</v>
      </c>
      <c r="S169" s="13">
        <f>(J169/86400)+DATE(1970,1,1)</f>
        <v>42160.927488425921</v>
      </c>
      <c r="T169" s="13">
        <f>(I169/86400)+DATE(1970,1,1)</f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>(E170/D170)*100</f>
        <v>4.0625</v>
      </c>
      <c r="P170" s="5">
        <f>E170/L170</f>
        <v>108.33333333333333</v>
      </c>
      <c r="Q170" t="str">
        <f>LEFT(N170, FIND("/", N170)-1)</f>
        <v>film &amp; video</v>
      </c>
      <c r="R170" t="str">
        <f>RIGHT(N170, (LEN(N170) - FIND("/", N170)))</f>
        <v>drama</v>
      </c>
      <c r="S170" s="13">
        <f>(J170/86400)+DATE(1970,1,1)</f>
        <v>42052.83530092593</v>
      </c>
      <c r="T170" s="13">
        <f>(I170/86400)+DATE(1970,1,1)</f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>(E171/D171)*100</f>
        <v>22.400000000000002</v>
      </c>
      <c r="P171" s="5">
        <f>E171/L171</f>
        <v>56</v>
      </c>
      <c r="Q171" t="str">
        <f>LEFT(N171, FIND("/", N171)-1)</f>
        <v>film &amp; video</v>
      </c>
      <c r="R171" t="str">
        <f>RIGHT(N171, (LEN(N171) - FIND("/", N171)))</f>
        <v>drama</v>
      </c>
      <c r="S171" s="13">
        <f>(J171/86400)+DATE(1970,1,1)</f>
        <v>41900.505312499998</v>
      </c>
      <c r="T171" s="13">
        <f>(I171/86400)+DATE(1970,1,1)</f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>(E172/D172)*100</f>
        <v>3.25</v>
      </c>
      <c r="P172" s="5">
        <f>E172/L172</f>
        <v>32.5</v>
      </c>
      <c r="Q172" t="str">
        <f>LEFT(N172, FIND("/", N172)-1)</f>
        <v>film &amp; video</v>
      </c>
      <c r="R172" t="str">
        <f>RIGHT(N172, (LEN(N172) - FIND("/", N172)))</f>
        <v>drama</v>
      </c>
      <c r="S172" s="13">
        <f>(J172/86400)+DATE(1970,1,1)</f>
        <v>42216.977812500001</v>
      </c>
      <c r="T172" s="13">
        <f>(I172/86400)+DATE(1970,1,1)</f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>(E173/D173)*100</f>
        <v>2E-3</v>
      </c>
      <c r="P173" s="5">
        <f>E173/L173</f>
        <v>1</v>
      </c>
      <c r="Q173" t="str">
        <f>LEFT(N173, FIND("/", N173)-1)</f>
        <v>film &amp; video</v>
      </c>
      <c r="R173" t="str">
        <f>RIGHT(N173, (LEN(N173) - FIND("/", N173)))</f>
        <v>drama</v>
      </c>
      <c r="S173" s="13">
        <f>(J173/86400)+DATE(1970,1,1)</f>
        <v>42534.180717592593</v>
      </c>
      <c r="T173" s="13">
        <f>(I173/86400)+DATE(1970,1,1)</f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>(E174/D174)*100</f>
        <v>0</v>
      </c>
      <c r="P174" s="5" t="e">
        <f>E174/L174</f>
        <v>#DIV/0!</v>
      </c>
      <c r="Q174" t="str">
        <f>LEFT(N174, FIND("/", N174)-1)</f>
        <v>film &amp; video</v>
      </c>
      <c r="R174" t="str">
        <f>RIGHT(N174, (LEN(N174) - FIND("/", N174)))</f>
        <v>drama</v>
      </c>
      <c r="S174" s="13">
        <f>(J174/86400)+DATE(1970,1,1)</f>
        <v>42047.394942129627</v>
      </c>
      <c r="T174" s="13">
        <f>(I174/86400)+DATE(1970,1,1)</f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>(E175/D175)*100</f>
        <v>0</v>
      </c>
      <c r="P175" s="5" t="e">
        <f>E175/L175</f>
        <v>#DIV/0!</v>
      </c>
      <c r="Q175" t="str">
        <f>LEFT(N175, FIND("/", N175)-1)</f>
        <v>film &amp; video</v>
      </c>
      <c r="R175" t="str">
        <f>RIGHT(N175, (LEN(N175) - FIND("/", N175)))</f>
        <v>drama</v>
      </c>
      <c r="S175" s="13">
        <f>(J175/86400)+DATE(1970,1,1)</f>
        <v>42033.573009259257</v>
      </c>
      <c r="T175" s="13">
        <f>(I175/86400)+DATE(1970,1,1)</f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>(E176/D176)*100</f>
        <v>0</v>
      </c>
      <c r="P176" s="5" t="e">
        <f>E176/L176</f>
        <v>#DIV/0!</v>
      </c>
      <c r="Q176" t="str">
        <f>LEFT(N176, FIND("/", N176)-1)</f>
        <v>film &amp; video</v>
      </c>
      <c r="R176" t="str">
        <f>RIGHT(N176, (LEN(N176) - FIND("/", N176)))</f>
        <v>drama</v>
      </c>
      <c r="S176" s="13">
        <f>(J176/86400)+DATE(1970,1,1)</f>
        <v>42072.758981481486</v>
      </c>
      <c r="T176" s="13">
        <f>(I176/86400)+DATE(1970,1,1)</f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>(E177/D177)*100</f>
        <v>6.4850000000000003</v>
      </c>
      <c r="P177" s="5">
        <f>E177/L177</f>
        <v>49.884615384615387</v>
      </c>
      <c r="Q177" t="str">
        <f>LEFT(N177, FIND("/", N177)-1)</f>
        <v>film &amp; video</v>
      </c>
      <c r="R177" t="str">
        <f>RIGHT(N177, (LEN(N177) - FIND("/", N177)))</f>
        <v>drama</v>
      </c>
      <c r="S177" s="13">
        <f>(J177/86400)+DATE(1970,1,1)</f>
        <v>41855.777905092589</v>
      </c>
      <c r="T177" s="13">
        <f>(I177/86400)+DATE(1970,1,1)</f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>(E178/D178)*100</f>
        <v>0</v>
      </c>
      <c r="P178" s="5" t="e">
        <f>E178/L178</f>
        <v>#DIV/0!</v>
      </c>
      <c r="Q178" t="str">
        <f>LEFT(N178, FIND("/", N178)-1)</f>
        <v>film &amp; video</v>
      </c>
      <c r="R178" t="str">
        <f>RIGHT(N178, (LEN(N178) - FIND("/", N178)))</f>
        <v>drama</v>
      </c>
      <c r="S178" s="13">
        <f>(J178/86400)+DATE(1970,1,1)</f>
        <v>42191.824062500003</v>
      </c>
      <c r="T178" s="13">
        <f>(I178/86400)+DATE(1970,1,1)</f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>(E179/D179)*100</f>
        <v>40</v>
      </c>
      <c r="P179" s="5">
        <f>E179/L179</f>
        <v>25.714285714285715</v>
      </c>
      <c r="Q179" t="str">
        <f>LEFT(N179, FIND("/", N179)-1)</f>
        <v>film &amp; video</v>
      </c>
      <c r="R179" t="str">
        <f>RIGHT(N179, (LEN(N179) - FIND("/", N179)))</f>
        <v>drama</v>
      </c>
      <c r="S179" s="13">
        <f>(J179/86400)+DATE(1970,1,1)</f>
        <v>42070.047754629632</v>
      </c>
      <c r="T179" s="13">
        <f>(I179/86400)+DATE(1970,1,1)</f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>(E180/D180)*100</f>
        <v>0</v>
      </c>
      <c r="P180" s="5" t="e">
        <f>E180/L180</f>
        <v>#DIV/0!</v>
      </c>
      <c r="Q180" t="str">
        <f>LEFT(N180, FIND("/", N180)-1)</f>
        <v>film &amp; video</v>
      </c>
      <c r="R180" t="str">
        <f>RIGHT(N180, (LEN(N180) - FIND("/", N180)))</f>
        <v>drama</v>
      </c>
      <c r="S180" s="13">
        <f>(J180/86400)+DATE(1970,1,1)</f>
        <v>42304.955381944441</v>
      </c>
      <c r="T180" s="13">
        <f>(I180/86400)+DATE(1970,1,1)</f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>(E181/D181)*100</f>
        <v>20</v>
      </c>
      <c r="P181" s="5">
        <f>E181/L181</f>
        <v>100</v>
      </c>
      <c r="Q181" t="str">
        <f>LEFT(N181, FIND("/", N181)-1)</f>
        <v>film &amp; video</v>
      </c>
      <c r="R181" t="str">
        <f>RIGHT(N181, (LEN(N181) - FIND("/", N181)))</f>
        <v>drama</v>
      </c>
      <c r="S181" s="13">
        <f>(J181/86400)+DATE(1970,1,1)</f>
        <v>42403.080497685187</v>
      </c>
      <c r="T181" s="13">
        <f>(I181/86400)+DATE(1970,1,1)</f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>(E182/D182)*100</f>
        <v>33.416666666666664</v>
      </c>
      <c r="P182" s="5">
        <f>E182/L182</f>
        <v>30.846153846153847</v>
      </c>
      <c r="Q182" t="str">
        <f>LEFT(N182, FIND("/", N182)-1)</f>
        <v>film &amp; video</v>
      </c>
      <c r="R182" t="str">
        <f>RIGHT(N182, (LEN(N182) - FIND("/", N182)))</f>
        <v>drama</v>
      </c>
      <c r="S182" s="13">
        <f>(J182/86400)+DATE(1970,1,1)</f>
        <v>42067.991238425922</v>
      </c>
      <c r="T182" s="13">
        <f>(I182/86400)+DATE(1970,1,1)</f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>(E183/D183)*100</f>
        <v>21.092608822670172</v>
      </c>
      <c r="P183" s="5">
        <f>E183/L183</f>
        <v>180.5</v>
      </c>
      <c r="Q183" t="str">
        <f>LEFT(N183, FIND("/", N183)-1)</f>
        <v>film &amp; video</v>
      </c>
      <c r="R183" t="str">
        <f>RIGHT(N183, (LEN(N183) - FIND("/", N183)))</f>
        <v>drama</v>
      </c>
      <c r="S183" s="13">
        <f>(J183/86400)+DATE(1970,1,1)</f>
        <v>42147.741840277777</v>
      </c>
      <c r="T183" s="13">
        <f>(I183/86400)+DATE(1970,1,1)</f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>(E184/D184)*100</f>
        <v>0</v>
      </c>
      <c r="P184" s="5" t="e">
        <f>E184/L184</f>
        <v>#DIV/0!</v>
      </c>
      <c r="Q184" t="str">
        <f>LEFT(N184, FIND("/", N184)-1)</f>
        <v>film &amp; video</v>
      </c>
      <c r="R184" t="str">
        <f>RIGHT(N184, (LEN(N184) - FIND("/", N184)))</f>
        <v>drama</v>
      </c>
      <c r="S184" s="13">
        <f>(J184/86400)+DATE(1970,1,1)</f>
        <v>42712.011944444443</v>
      </c>
      <c r="T184" s="13">
        <f>(I184/86400)+DATE(1970,1,1)</f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>(E185/D185)*100</f>
        <v>35.856000000000002</v>
      </c>
      <c r="P185" s="5">
        <f>E185/L185</f>
        <v>373.5</v>
      </c>
      <c r="Q185" t="str">
        <f>LEFT(N185, FIND("/", N185)-1)</f>
        <v>film &amp; video</v>
      </c>
      <c r="R185" t="str">
        <f>RIGHT(N185, (LEN(N185) - FIND("/", N185)))</f>
        <v>drama</v>
      </c>
      <c r="S185" s="13">
        <f>(J185/86400)+DATE(1970,1,1)</f>
        <v>41939.810300925928</v>
      </c>
      <c r="T185" s="13">
        <f>(I185/86400)+DATE(1970,1,1)</f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>(E186/D186)*100</f>
        <v>3.4000000000000004</v>
      </c>
      <c r="P186" s="5">
        <f>E186/L186</f>
        <v>25.5</v>
      </c>
      <c r="Q186" t="str">
        <f>LEFT(N186, FIND("/", N186)-1)</f>
        <v>film &amp; video</v>
      </c>
      <c r="R186" t="str">
        <f>RIGHT(N186, (LEN(N186) - FIND("/", N186)))</f>
        <v>drama</v>
      </c>
      <c r="S186" s="13">
        <f>(J186/86400)+DATE(1970,1,1)</f>
        <v>41825.791226851856</v>
      </c>
      <c r="T186" s="13">
        <f>(I186/86400)+DATE(1970,1,1)</f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>(E187/D187)*100</f>
        <v>5.5</v>
      </c>
      <c r="P187" s="5">
        <f>E187/L187</f>
        <v>220</v>
      </c>
      <c r="Q187" t="str">
        <f>LEFT(N187, FIND("/", N187)-1)</f>
        <v>film &amp; video</v>
      </c>
      <c r="R187" t="str">
        <f>RIGHT(N187, (LEN(N187) - FIND("/", N187)))</f>
        <v>drama</v>
      </c>
      <c r="S187" s="13">
        <f>(J187/86400)+DATE(1970,1,1)</f>
        <v>42570.91133101852</v>
      </c>
      <c r="T187" s="13">
        <f>(I187/86400)+DATE(1970,1,1)</f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>(E188/D188)*100</f>
        <v>0</v>
      </c>
      <c r="P188" s="5" t="e">
        <f>E188/L188</f>
        <v>#DIV/0!</v>
      </c>
      <c r="Q188" t="str">
        <f>LEFT(N188, FIND("/", N188)-1)</f>
        <v>film &amp; video</v>
      </c>
      <c r="R188" t="str">
        <f>RIGHT(N188, (LEN(N188) - FIND("/", N188)))</f>
        <v>drama</v>
      </c>
      <c r="S188" s="13">
        <f>(J188/86400)+DATE(1970,1,1)</f>
        <v>42767.812893518523</v>
      </c>
      <c r="T188" s="13">
        <f>(I188/86400)+DATE(1970,1,1)</f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>(E189/D189)*100</f>
        <v>16</v>
      </c>
      <c r="P189" s="5">
        <f>E189/L189</f>
        <v>160</v>
      </c>
      <c r="Q189" t="str">
        <f>LEFT(N189, FIND("/", N189)-1)</f>
        <v>film &amp; video</v>
      </c>
      <c r="R189" t="str">
        <f>RIGHT(N189, (LEN(N189) - FIND("/", N189)))</f>
        <v>drama</v>
      </c>
      <c r="S189" s="13">
        <f>(J189/86400)+DATE(1970,1,1)</f>
        <v>42182.234456018516</v>
      </c>
      <c r="T189" s="13">
        <f>(I189/86400)+DATE(1970,1,1)</f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>(E190/D190)*100</f>
        <v>0</v>
      </c>
      <c r="P190" s="5" t="e">
        <f>E190/L190</f>
        <v>#DIV/0!</v>
      </c>
      <c r="Q190" t="str">
        <f>LEFT(N190, FIND("/", N190)-1)</f>
        <v>film &amp; video</v>
      </c>
      <c r="R190" t="str">
        <f>RIGHT(N190, (LEN(N190) - FIND("/", N190)))</f>
        <v>drama</v>
      </c>
      <c r="S190" s="13">
        <f>(J190/86400)+DATE(1970,1,1)</f>
        <v>41857.18304398148</v>
      </c>
      <c r="T190" s="13">
        <f>(I190/86400)+DATE(1970,1,1)</f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>(E191/D191)*100</f>
        <v>6.8999999999999992E-2</v>
      </c>
      <c r="P191" s="5">
        <f>E191/L191</f>
        <v>69</v>
      </c>
      <c r="Q191" t="str">
        <f>LEFT(N191, FIND("/", N191)-1)</f>
        <v>film &amp; video</v>
      </c>
      <c r="R191" t="str">
        <f>RIGHT(N191, (LEN(N191) - FIND("/", N191)))</f>
        <v>drama</v>
      </c>
      <c r="S191" s="13">
        <f>(J191/86400)+DATE(1970,1,1)</f>
        <v>42556.690706018519</v>
      </c>
      <c r="T191" s="13">
        <f>(I191/86400)+DATE(1970,1,1)</f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>(E192/D192)*100</f>
        <v>0.41666666666666669</v>
      </c>
      <c r="P192" s="5">
        <f>E192/L192</f>
        <v>50</v>
      </c>
      <c r="Q192" t="str">
        <f>LEFT(N192, FIND("/", N192)-1)</f>
        <v>film &amp; video</v>
      </c>
      <c r="R192" t="str">
        <f>RIGHT(N192, (LEN(N192) - FIND("/", N192)))</f>
        <v>drama</v>
      </c>
      <c r="S192" s="13">
        <f>(J192/86400)+DATE(1970,1,1)</f>
        <v>42527.650995370372</v>
      </c>
      <c r="T192" s="13">
        <f>(I192/86400)+DATE(1970,1,1)</f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>(E193/D193)*100</f>
        <v>5</v>
      </c>
      <c r="P193" s="5">
        <f>E193/L193</f>
        <v>83.333333333333329</v>
      </c>
      <c r="Q193" t="str">
        <f>LEFT(N193, FIND("/", N193)-1)</f>
        <v>film &amp; video</v>
      </c>
      <c r="R193" t="str">
        <f>RIGHT(N193, (LEN(N193) - FIND("/", N193)))</f>
        <v>drama</v>
      </c>
      <c r="S193" s="13">
        <f>(J193/86400)+DATE(1970,1,1)</f>
        <v>42239.441412037035</v>
      </c>
      <c r="T193" s="13">
        <f>(I193/86400)+DATE(1970,1,1)</f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>(E194/D194)*100</f>
        <v>1.6999999999999999E-3</v>
      </c>
      <c r="P194" s="5">
        <f>E194/L194</f>
        <v>5.666666666666667</v>
      </c>
      <c r="Q194" t="str">
        <f>LEFT(N194, FIND("/", N194)-1)</f>
        <v>film &amp; video</v>
      </c>
      <c r="R194" t="str">
        <f>RIGHT(N194, (LEN(N194) - FIND("/", N194)))</f>
        <v>drama</v>
      </c>
      <c r="S194" s="13">
        <f>(J194/86400)+DATE(1970,1,1)</f>
        <v>41899.792037037041</v>
      </c>
      <c r="T194" s="13">
        <f>(I194/86400)+DATE(1970,1,1)</f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>(E195/D195)*100</f>
        <v>0</v>
      </c>
      <c r="P195" s="5" t="e">
        <f>E195/L195</f>
        <v>#DIV/0!</v>
      </c>
      <c r="Q195" t="str">
        <f>LEFT(N195, FIND("/", N195)-1)</f>
        <v>film &amp; video</v>
      </c>
      <c r="R195" t="str">
        <f>RIGHT(N195, (LEN(N195) - FIND("/", N195)))</f>
        <v>drama</v>
      </c>
      <c r="S195" s="13">
        <f>(J195/86400)+DATE(1970,1,1)</f>
        <v>41911.934791666667</v>
      </c>
      <c r="T195" s="13">
        <f>(I195/86400)+DATE(1970,1,1)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>(E196/D196)*100</f>
        <v>0.12</v>
      </c>
      <c r="P196" s="5">
        <f>E196/L196</f>
        <v>1</v>
      </c>
      <c r="Q196" t="str">
        <f>LEFT(N196, FIND("/", N196)-1)</f>
        <v>film &amp; video</v>
      </c>
      <c r="R196" t="str">
        <f>RIGHT(N196, (LEN(N196) - FIND("/", N196)))</f>
        <v>drama</v>
      </c>
      <c r="S196" s="13">
        <f>(J196/86400)+DATE(1970,1,1)</f>
        <v>42375.996886574074</v>
      </c>
      <c r="T196" s="13">
        <f>(I196/86400)+DATE(1970,1,1)</f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>(E197/D197)*100</f>
        <v>0</v>
      </c>
      <c r="P197" s="5" t="e">
        <f>E197/L197</f>
        <v>#DIV/0!</v>
      </c>
      <c r="Q197" t="str">
        <f>LEFT(N197, FIND("/", N197)-1)</f>
        <v>film &amp; video</v>
      </c>
      <c r="R197" t="str">
        <f>RIGHT(N197, (LEN(N197) - FIND("/", N197)))</f>
        <v>drama</v>
      </c>
      <c r="S197" s="13">
        <f>(J197/86400)+DATE(1970,1,1)</f>
        <v>42135.67050925926</v>
      </c>
      <c r="T197" s="13">
        <f>(I197/86400)+DATE(1970,1,1)</f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>(E198/D198)*100</f>
        <v>41.857142857142861</v>
      </c>
      <c r="P198" s="5">
        <f>E198/L198</f>
        <v>77.10526315789474</v>
      </c>
      <c r="Q198" t="str">
        <f>LEFT(N198, FIND("/", N198)-1)</f>
        <v>film &amp; video</v>
      </c>
      <c r="R198" t="str">
        <f>RIGHT(N198, (LEN(N198) - FIND("/", N198)))</f>
        <v>drama</v>
      </c>
      <c r="S198" s="13">
        <f>(J198/86400)+DATE(1970,1,1)</f>
        <v>42259.542800925927</v>
      </c>
      <c r="T198" s="13">
        <f>(I198/86400)+DATE(1970,1,1)</f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>(E199/D199)*100</f>
        <v>10.48</v>
      </c>
      <c r="P199" s="5">
        <f>E199/L199</f>
        <v>32.75</v>
      </c>
      <c r="Q199" t="str">
        <f>LEFT(N199, FIND("/", N199)-1)</f>
        <v>film &amp; video</v>
      </c>
      <c r="R199" t="str">
        <f>RIGHT(N199, (LEN(N199) - FIND("/", N199)))</f>
        <v>drama</v>
      </c>
      <c r="S199" s="13">
        <f>(J199/86400)+DATE(1970,1,1)</f>
        <v>42741.848379629635</v>
      </c>
      <c r="T199" s="13">
        <f>(I199/86400)+DATE(1970,1,1)</f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>(E200/D200)*100</f>
        <v>1.1159999999999999</v>
      </c>
      <c r="P200" s="5">
        <f>E200/L200</f>
        <v>46.5</v>
      </c>
      <c r="Q200" t="str">
        <f>LEFT(N200, FIND("/", N200)-1)</f>
        <v>film &amp; video</v>
      </c>
      <c r="R200" t="str">
        <f>RIGHT(N200, (LEN(N200) - FIND("/", N200)))</f>
        <v>drama</v>
      </c>
      <c r="S200" s="13">
        <f>(J200/86400)+DATE(1970,1,1)</f>
        <v>41887.383356481485</v>
      </c>
      <c r="T200" s="13">
        <f>(I200/86400)+DATE(1970,1,1)</f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>(E201/D201)*100</f>
        <v>0</v>
      </c>
      <c r="P201" s="5" t="e">
        <f>E201/L201</f>
        <v>#DIV/0!</v>
      </c>
      <c r="Q201" t="str">
        <f>LEFT(N201, FIND("/", N201)-1)</f>
        <v>film &amp; video</v>
      </c>
      <c r="R201" t="str">
        <f>RIGHT(N201, (LEN(N201) - FIND("/", N201)))</f>
        <v>drama</v>
      </c>
      <c r="S201" s="13">
        <f>(J201/86400)+DATE(1970,1,1)</f>
        <v>42584.123865740738</v>
      </c>
      <c r="T201" s="13">
        <f>(I201/86400)+DATE(1970,1,1)</f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>(E202/D202)*100</f>
        <v>26.192500000000003</v>
      </c>
      <c r="P202" s="5">
        <f>E202/L202</f>
        <v>87.308333333333337</v>
      </c>
      <c r="Q202" t="str">
        <f>LEFT(N202, FIND("/", N202)-1)</f>
        <v>film &amp; video</v>
      </c>
      <c r="R202" t="str">
        <f>RIGHT(N202, (LEN(N202) - FIND("/", N202)))</f>
        <v>drama</v>
      </c>
      <c r="S202" s="13">
        <f>(J202/86400)+DATE(1970,1,1)</f>
        <v>41867.083368055552</v>
      </c>
      <c r="T202" s="13">
        <f>(I202/86400)+DATE(1970,1,1)</f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>(E203/D203)*100</f>
        <v>58.461538461538467</v>
      </c>
      <c r="P203" s="5">
        <f>E203/L203</f>
        <v>54.285714285714285</v>
      </c>
      <c r="Q203" t="str">
        <f>LEFT(N203, FIND("/", N203)-1)</f>
        <v>film &amp; video</v>
      </c>
      <c r="R203" t="str">
        <f>RIGHT(N203, (LEN(N203) - FIND("/", N203)))</f>
        <v>drama</v>
      </c>
      <c r="S203" s="13">
        <f>(J203/86400)+DATE(1970,1,1)</f>
        <v>42023.818622685183</v>
      </c>
      <c r="T203" s="13">
        <f>(I203/86400)+DATE(1970,1,1)</f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>(E204/D204)*100</f>
        <v>0</v>
      </c>
      <c r="P204" s="5" t="e">
        <f>E204/L204</f>
        <v>#DIV/0!</v>
      </c>
      <c r="Q204" t="str">
        <f>LEFT(N204, FIND("/", N204)-1)</f>
        <v>film &amp; video</v>
      </c>
      <c r="R204" t="str">
        <f>RIGHT(N204, (LEN(N204) - FIND("/", N204)))</f>
        <v>drama</v>
      </c>
      <c r="S204" s="13">
        <f>(J204/86400)+DATE(1970,1,1)</f>
        <v>42255.927824074075</v>
      </c>
      <c r="T204" s="13">
        <f>(I204/86400)+DATE(1970,1,1)</f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>(E205/D205)*100</f>
        <v>29.84</v>
      </c>
      <c r="P205" s="5">
        <f>E205/L205</f>
        <v>93.25</v>
      </c>
      <c r="Q205" t="str">
        <f>LEFT(N205, FIND("/", N205)-1)</f>
        <v>film &amp; video</v>
      </c>
      <c r="R205" t="str">
        <f>RIGHT(N205, (LEN(N205) - FIND("/", N205)))</f>
        <v>drama</v>
      </c>
      <c r="S205" s="13">
        <f>(J205/86400)+DATE(1970,1,1)</f>
        <v>41973.847962962958</v>
      </c>
      <c r="T205" s="13">
        <f>(I205/86400)+DATE(1970,1,1)</f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>(E206/D206)*100</f>
        <v>50.721666666666664</v>
      </c>
      <c r="P206" s="5">
        <f>E206/L206</f>
        <v>117.68368136117556</v>
      </c>
      <c r="Q206" t="str">
        <f>LEFT(N206, FIND("/", N206)-1)</f>
        <v>film &amp; video</v>
      </c>
      <c r="R206" t="str">
        <f>RIGHT(N206, (LEN(N206) - FIND("/", N206)))</f>
        <v>drama</v>
      </c>
      <c r="S206" s="13">
        <f>(J206/86400)+DATE(1970,1,1)</f>
        <v>42556.583368055552</v>
      </c>
      <c r="T206" s="13">
        <f>(I206/86400)+DATE(1970,1,1)</f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>(E207/D207)*100</f>
        <v>16.25</v>
      </c>
      <c r="P207" s="5">
        <f>E207/L207</f>
        <v>76.470588235294116</v>
      </c>
      <c r="Q207" t="str">
        <f>LEFT(N207, FIND("/", N207)-1)</f>
        <v>film &amp; video</v>
      </c>
      <c r="R207" t="str">
        <f>RIGHT(N207, (LEN(N207) - FIND("/", N207)))</f>
        <v>drama</v>
      </c>
      <c r="S207" s="13">
        <f>(J207/86400)+DATE(1970,1,1)</f>
        <v>42248.632199074069</v>
      </c>
      <c r="T207" s="13">
        <f>(I207/86400)+DATE(1970,1,1)</f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>(E208/D208)*100</f>
        <v>0</v>
      </c>
      <c r="P208" s="5" t="e">
        <f>E208/L208</f>
        <v>#DIV/0!</v>
      </c>
      <c r="Q208" t="str">
        <f>LEFT(N208, FIND("/", N208)-1)</f>
        <v>film &amp; video</v>
      </c>
      <c r="R208" t="str">
        <f>RIGHT(N208, (LEN(N208) - FIND("/", N208)))</f>
        <v>drama</v>
      </c>
      <c r="S208" s="13">
        <f>(J208/86400)+DATE(1970,1,1)</f>
        <v>42567.004432870366</v>
      </c>
      <c r="T208" s="13">
        <f>(I208/86400)+DATE(1970,1,1)</f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>(E209/D209)*100</f>
        <v>15.214285714285714</v>
      </c>
      <c r="P209" s="5">
        <f>E209/L209</f>
        <v>163.84615384615384</v>
      </c>
      <c r="Q209" t="str">
        <f>LEFT(N209, FIND("/", N209)-1)</f>
        <v>film &amp; video</v>
      </c>
      <c r="R209" t="str">
        <f>RIGHT(N209, (LEN(N209) - FIND("/", N209)))</f>
        <v>drama</v>
      </c>
      <c r="S209" s="13">
        <f>(J209/86400)+DATE(1970,1,1)</f>
        <v>41978.197199074071</v>
      </c>
      <c r="T209" s="13">
        <f>(I209/86400)+DATE(1970,1,1)</f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>(E210/D210)*100</f>
        <v>0</v>
      </c>
      <c r="P210" s="5" t="e">
        <f>E210/L210</f>
        <v>#DIV/0!</v>
      </c>
      <c r="Q210" t="str">
        <f>LEFT(N210, FIND("/", N210)-1)</f>
        <v>film &amp; video</v>
      </c>
      <c r="R210" t="str">
        <f>RIGHT(N210, (LEN(N210) - FIND("/", N210)))</f>
        <v>drama</v>
      </c>
      <c r="S210" s="13">
        <f>(J210/86400)+DATE(1970,1,1)</f>
        <v>41959.369988425926</v>
      </c>
      <c r="T210" s="13">
        <f>(I210/86400)+DATE(1970,1,1)</f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>(E211/D211)*100</f>
        <v>0</v>
      </c>
      <c r="P211" s="5" t="e">
        <f>E211/L211</f>
        <v>#DIV/0!</v>
      </c>
      <c r="Q211" t="str">
        <f>LEFT(N211, FIND("/", N211)-1)</f>
        <v>film &amp; video</v>
      </c>
      <c r="R211" t="str">
        <f>RIGHT(N211, (LEN(N211) - FIND("/", N211)))</f>
        <v>drama</v>
      </c>
      <c r="S211" s="13">
        <f>(J211/86400)+DATE(1970,1,1)</f>
        <v>42165.922858796301</v>
      </c>
      <c r="T211" s="13">
        <f>(I211/86400)+DATE(1970,1,1)</f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>(E212/D212)*100</f>
        <v>25.25</v>
      </c>
      <c r="P212" s="5">
        <f>E212/L212</f>
        <v>91.818181818181813</v>
      </c>
      <c r="Q212" t="str">
        <f>LEFT(N212, FIND("/", N212)-1)</f>
        <v>film &amp; video</v>
      </c>
      <c r="R212" t="str">
        <f>RIGHT(N212, (LEN(N212) - FIND("/", N212)))</f>
        <v>drama</v>
      </c>
      <c r="S212" s="13">
        <f>(J212/86400)+DATE(1970,1,1)</f>
        <v>42249.064722222218</v>
      </c>
      <c r="T212" s="13">
        <f>(I212/86400)+DATE(1970,1,1)</f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>(E213/D213)*100</f>
        <v>44.6</v>
      </c>
      <c r="P213" s="5">
        <f>E213/L213</f>
        <v>185.83333333333334</v>
      </c>
      <c r="Q213" t="str">
        <f>LEFT(N213, FIND("/", N213)-1)</f>
        <v>film &amp; video</v>
      </c>
      <c r="R213" t="str">
        <f>RIGHT(N213, (LEN(N213) - FIND("/", N213)))</f>
        <v>drama</v>
      </c>
      <c r="S213" s="13">
        <f>(J213/86400)+DATE(1970,1,1)</f>
        <v>42236.159918981481</v>
      </c>
      <c r="T213" s="13">
        <f>(I213/86400)+DATE(1970,1,1)</f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>(E214/D214)*100</f>
        <v>1.5873015873015872E-2</v>
      </c>
      <c r="P214" s="5">
        <f>E214/L214</f>
        <v>1</v>
      </c>
      <c r="Q214" t="str">
        <f>LEFT(N214, FIND("/", N214)-1)</f>
        <v>film &amp; video</v>
      </c>
      <c r="R214" t="str">
        <f>RIGHT(N214, (LEN(N214) - FIND("/", N214)))</f>
        <v>drama</v>
      </c>
      <c r="S214" s="13">
        <f>(J214/86400)+DATE(1970,1,1)</f>
        <v>42416.881018518514</v>
      </c>
      <c r="T214" s="13">
        <f>(I214/86400)+DATE(1970,1,1)</f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>(E215/D215)*100</f>
        <v>0.04</v>
      </c>
      <c r="P215" s="5">
        <f>E215/L215</f>
        <v>20</v>
      </c>
      <c r="Q215" t="str">
        <f>LEFT(N215, FIND("/", N215)-1)</f>
        <v>film &amp; video</v>
      </c>
      <c r="R215" t="str">
        <f>RIGHT(N215, (LEN(N215) - FIND("/", N215)))</f>
        <v>drama</v>
      </c>
      <c r="S215" s="13">
        <f>(J215/86400)+DATE(1970,1,1)</f>
        <v>42202.594293981485</v>
      </c>
      <c r="T215" s="13">
        <f>(I215/86400)+DATE(1970,1,1)</f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>(E216/D216)*100</f>
        <v>8.0000000000000002E-3</v>
      </c>
      <c r="P216" s="5">
        <f>E216/L216</f>
        <v>1</v>
      </c>
      <c r="Q216" t="str">
        <f>LEFT(N216, FIND("/", N216)-1)</f>
        <v>film &amp; video</v>
      </c>
      <c r="R216" t="str">
        <f>RIGHT(N216, (LEN(N216) - FIND("/", N216)))</f>
        <v>drama</v>
      </c>
      <c r="S216" s="13">
        <f>(J216/86400)+DATE(1970,1,1)</f>
        <v>42009.64061342593</v>
      </c>
      <c r="T216" s="13">
        <f>(I216/86400)+DATE(1970,1,1)</f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>(E217/D217)*100</f>
        <v>0.22727272727272727</v>
      </c>
      <c r="P217" s="5">
        <f>E217/L217</f>
        <v>10</v>
      </c>
      <c r="Q217" t="str">
        <f>LEFT(N217, FIND("/", N217)-1)</f>
        <v>film &amp; video</v>
      </c>
      <c r="R217" t="str">
        <f>RIGHT(N217, (LEN(N217) - FIND("/", N217)))</f>
        <v>drama</v>
      </c>
      <c r="S217" s="13">
        <f>(J217/86400)+DATE(1970,1,1)</f>
        <v>42375.230115740742</v>
      </c>
      <c r="T217" s="13">
        <f>(I217/86400)+DATE(1970,1,1)</f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>(E218/D218)*100</f>
        <v>55.698440000000005</v>
      </c>
      <c r="P218" s="5">
        <f>E218/L218</f>
        <v>331.53833333333336</v>
      </c>
      <c r="Q218" t="str">
        <f>LEFT(N218, FIND("/", N218)-1)</f>
        <v>film &amp; video</v>
      </c>
      <c r="R218" t="str">
        <f>RIGHT(N218, (LEN(N218) - FIND("/", N218)))</f>
        <v>drama</v>
      </c>
      <c r="S218" s="13">
        <f>(J218/86400)+DATE(1970,1,1)</f>
        <v>42066.958761574075</v>
      </c>
      <c r="T218" s="13">
        <f>(I218/86400)+DATE(1970,1,1)</f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>(E219/D219)*100</f>
        <v>11.943</v>
      </c>
      <c r="P219" s="5">
        <f>E219/L219</f>
        <v>314.28947368421052</v>
      </c>
      <c r="Q219" t="str">
        <f>LEFT(N219, FIND("/", N219)-1)</f>
        <v>film &amp; video</v>
      </c>
      <c r="R219" t="str">
        <f>RIGHT(N219, (LEN(N219) - FIND("/", N219)))</f>
        <v>drama</v>
      </c>
      <c r="S219" s="13">
        <f>(J219/86400)+DATE(1970,1,1)</f>
        <v>41970.64061342593</v>
      </c>
      <c r="T219" s="13">
        <f>(I219/86400)+DATE(1970,1,1)</f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>(E220/D220)*100</f>
        <v>2</v>
      </c>
      <c r="P220" s="5">
        <f>E220/L220</f>
        <v>100</v>
      </c>
      <c r="Q220" t="str">
        <f>LEFT(N220, FIND("/", N220)-1)</f>
        <v>film &amp; video</v>
      </c>
      <c r="R220" t="str">
        <f>RIGHT(N220, (LEN(N220) - FIND("/", N220)))</f>
        <v>drama</v>
      </c>
      <c r="S220" s="13">
        <f>(J220/86400)+DATE(1970,1,1)</f>
        <v>42079.628344907411</v>
      </c>
      <c r="T220" s="13">
        <f>(I220/86400)+DATE(1970,1,1)</f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>(E221/D221)*100</f>
        <v>17.630000000000003</v>
      </c>
      <c r="P221" s="5">
        <f>E221/L221</f>
        <v>115.98684210526316</v>
      </c>
      <c r="Q221" t="str">
        <f>LEFT(N221, FIND("/", N221)-1)</f>
        <v>film &amp; video</v>
      </c>
      <c r="R221" t="str">
        <f>RIGHT(N221, (LEN(N221) - FIND("/", N221)))</f>
        <v>drama</v>
      </c>
      <c r="S221" s="13">
        <f>(J221/86400)+DATE(1970,1,1)</f>
        <v>42429.326678240745</v>
      </c>
      <c r="T221" s="13">
        <f>(I221/86400)+DATE(1970,1,1)</f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>(E222/D222)*100</f>
        <v>0.72</v>
      </c>
      <c r="P222" s="5">
        <f>E222/L222</f>
        <v>120</v>
      </c>
      <c r="Q222" t="str">
        <f>LEFT(N222, FIND("/", N222)-1)</f>
        <v>film &amp; video</v>
      </c>
      <c r="R222" t="str">
        <f>RIGHT(N222, (LEN(N222) - FIND("/", N222)))</f>
        <v>drama</v>
      </c>
      <c r="S222" s="13">
        <f>(J222/86400)+DATE(1970,1,1)</f>
        <v>42195.643865740742</v>
      </c>
      <c r="T222" s="13">
        <f>(I222/86400)+DATE(1970,1,1)</f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>(E223/D223)*100</f>
        <v>0</v>
      </c>
      <c r="P223" s="5" t="e">
        <f>E223/L223</f>
        <v>#DIV/0!</v>
      </c>
      <c r="Q223" t="str">
        <f>LEFT(N223, FIND("/", N223)-1)</f>
        <v>film &amp; video</v>
      </c>
      <c r="R223" t="str">
        <f>RIGHT(N223, (LEN(N223) - FIND("/", N223)))</f>
        <v>drama</v>
      </c>
      <c r="S223" s="13">
        <f>(J223/86400)+DATE(1970,1,1)</f>
        <v>42031.837546296301</v>
      </c>
      <c r="T223" s="13">
        <f>(I223/86400)+DATE(1970,1,1)</f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>(E224/D224)*100</f>
        <v>13</v>
      </c>
      <c r="P224" s="5">
        <f>E224/L224</f>
        <v>65</v>
      </c>
      <c r="Q224" t="str">
        <f>LEFT(N224, FIND("/", N224)-1)</f>
        <v>film &amp; video</v>
      </c>
      <c r="R224" t="str">
        <f>RIGHT(N224, (LEN(N224) - FIND("/", N224)))</f>
        <v>drama</v>
      </c>
      <c r="S224" s="13">
        <f>(J224/86400)+DATE(1970,1,1)</f>
        <v>42031.769884259258</v>
      </c>
      <c r="T224" s="13">
        <f>(I224/86400)+DATE(1970,1,1)</f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>(E225/D225)*100</f>
        <v>0</v>
      </c>
      <c r="P225" s="5" t="e">
        <f>E225/L225</f>
        <v>#DIV/0!</v>
      </c>
      <c r="Q225" t="str">
        <f>LEFT(N225, FIND("/", N225)-1)</f>
        <v>film &amp; video</v>
      </c>
      <c r="R225" t="str">
        <f>RIGHT(N225, (LEN(N225) - FIND("/", N225)))</f>
        <v>drama</v>
      </c>
      <c r="S225" s="13">
        <f>(J225/86400)+DATE(1970,1,1)</f>
        <v>42482.048032407409</v>
      </c>
      <c r="T225" s="13">
        <f>(I225/86400)+DATE(1970,1,1)</f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>(E226/D226)*100</f>
        <v>0</v>
      </c>
      <c r="P226" s="5" t="e">
        <f>E226/L226</f>
        <v>#DIV/0!</v>
      </c>
      <c r="Q226" t="str">
        <f>LEFT(N226, FIND("/", N226)-1)</f>
        <v>film &amp; video</v>
      </c>
      <c r="R226" t="str">
        <f>RIGHT(N226, (LEN(N226) - FIND("/", N226)))</f>
        <v>drama</v>
      </c>
      <c r="S226" s="13">
        <f>(J226/86400)+DATE(1970,1,1)</f>
        <v>42135.235254629632</v>
      </c>
      <c r="T226" s="13">
        <f>(I226/86400)+DATE(1970,1,1)</f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>(E227/D227)*100</f>
        <v>0</v>
      </c>
      <c r="P227" s="5" t="e">
        <f>E227/L227</f>
        <v>#DIV/0!</v>
      </c>
      <c r="Q227" t="str">
        <f>LEFT(N227, FIND("/", N227)-1)</f>
        <v>film &amp; video</v>
      </c>
      <c r="R227" t="str">
        <f>RIGHT(N227, (LEN(N227) - FIND("/", N227)))</f>
        <v>drama</v>
      </c>
      <c r="S227" s="13">
        <f>(J227/86400)+DATE(1970,1,1)</f>
        <v>42438.961273148147</v>
      </c>
      <c r="T227" s="13">
        <f>(I227/86400)+DATE(1970,1,1)</f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>(E228/D228)*100</f>
        <v>0.86206896551724133</v>
      </c>
      <c r="P228" s="5">
        <f>E228/L228</f>
        <v>125</v>
      </c>
      <c r="Q228" t="str">
        <f>LEFT(N228, FIND("/", N228)-1)</f>
        <v>film &amp; video</v>
      </c>
      <c r="R228" t="str">
        <f>RIGHT(N228, (LEN(N228) - FIND("/", N228)))</f>
        <v>drama</v>
      </c>
      <c r="S228" s="13">
        <f>(J228/86400)+DATE(1970,1,1)</f>
        <v>42106.666018518517</v>
      </c>
      <c r="T228" s="13">
        <f>(I228/86400)+DATE(1970,1,1)</f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>(E229/D229)*100</f>
        <v>0</v>
      </c>
      <c r="P229" s="5" t="e">
        <f>E229/L229</f>
        <v>#DIV/0!</v>
      </c>
      <c r="Q229" t="str">
        <f>LEFT(N229, FIND("/", N229)-1)</f>
        <v>film &amp; video</v>
      </c>
      <c r="R229" t="str">
        <f>RIGHT(N229, (LEN(N229) - FIND("/", N229)))</f>
        <v>drama</v>
      </c>
      <c r="S229" s="13">
        <f>(J229/86400)+DATE(1970,1,1)</f>
        <v>42164.893993055557</v>
      </c>
      <c r="T229" s="13">
        <f>(I229/86400)+DATE(1970,1,1)</f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>(E230/D230)*100</f>
        <v>0</v>
      </c>
      <c r="P230" s="5" t="e">
        <f>E230/L230</f>
        <v>#DIV/0!</v>
      </c>
      <c r="Q230" t="str">
        <f>LEFT(N230, FIND("/", N230)-1)</f>
        <v>film &amp; video</v>
      </c>
      <c r="R230" t="str">
        <f>RIGHT(N230, (LEN(N230) - FIND("/", N230)))</f>
        <v>drama</v>
      </c>
      <c r="S230" s="13">
        <f>(J230/86400)+DATE(1970,1,1)</f>
        <v>42096.686400462961</v>
      </c>
      <c r="T230" s="13">
        <f>(I230/86400)+DATE(1970,1,1)</f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>(E231/D231)*100</f>
        <v>0</v>
      </c>
      <c r="P231" s="5" t="e">
        <f>E231/L231</f>
        <v>#DIV/0!</v>
      </c>
      <c r="Q231" t="str">
        <f>LEFT(N231, FIND("/", N231)-1)</f>
        <v>film &amp; video</v>
      </c>
      <c r="R231" t="str">
        <f>RIGHT(N231, (LEN(N231) - FIND("/", N231)))</f>
        <v>drama</v>
      </c>
      <c r="S231" s="13">
        <f>(J231/86400)+DATE(1970,1,1)</f>
        <v>42383.933993055558</v>
      </c>
      <c r="T231" s="13">
        <f>(I231/86400)+DATE(1970,1,1)</f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>(E232/D232)*100</f>
        <v>0.4</v>
      </c>
      <c r="P232" s="5">
        <f>E232/L232</f>
        <v>30</v>
      </c>
      <c r="Q232" t="str">
        <f>LEFT(N232, FIND("/", N232)-1)</f>
        <v>film &amp; video</v>
      </c>
      <c r="R232" t="str">
        <f>RIGHT(N232, (LEN(N232) - FIND("/", N232)))</f>
        <v>drama</v>
      </c>
      <c r="S232" s="13">
        <f>(J232/86400)+DATE(1970,1,1)</f>
        <v>42129.77721064815</v>
      </c>
      <c r="T232" s="13">
        <f>(I232/86400)+DATE(1970,1,1)</f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>(E233/D233)*100</f>
        <v>0</v>
      </c>
      <c r="P233" s="5" t="e">
        <f>E233/L233</f>
        <v>#DIV/0!</v>
      </c>
      <c r="Q233" t="str">
        <f>LEFT(N233, FIND("/", N233)-1)</f>
        <v>film &amp; video</v>
      </c>
      <c r="R233" t="str">
        <f>RIGHT(N233, (LEN(N233) - FIND("/", N233)))</f>
        <v>drama</v>
      </c>
      <c r="S233" s="13">
        <f>(J233/86400)+DATE(1970,1,1)</f>
        <v>42341.958923611106</v>
      </c>
      <c r="T233" s="13">
        <f>(I233/86400)+DATE(1970,1,1)</f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>(E234/D234)*100</f>
        <v>2.75</v>
      </c>
      <c r="P234" s="5">
        <f>E234/L234</f>
        <v>15.714285714285714</v>
      </c>
      <c r="Q234" t="str">
        <f>LEFT(N234, FIND("/", N234)-1)</f>
        <v>film &amp; video</v>
      </c>
      <c r="R234" t="str">
        <f>RIGHT(N234, (LEN(N234) - FIND("/", N234)))</f>
        <v>drama</v>
      </c>
      <c r="S234" s="13">
        <f>(J234/86400)+DATE(1970,1,1)</f>
        <v>42032.82576388889</v>
      </c>
      <c r="T234" s="13">
        <f>(I234/86400)+DATE(1970,1,1)</f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>(E235/D235)*100</f>
        <v>0</v>
      </c>
      <c r="P235" s="5" t="e">
        <f>E235/L235</f>
        <v>#DIV/0!</v>
      </c>
      <c r="Q235" t="str">
        <f>LEFT(N235, FIND("/", N235)-1)</f>
        <v>film &amp; video</v>
      </c>
      <c r="R235" t="str">
        <f>RIGHT(N235, (LEN(N235) - FIND("/", N235)))</f>
        <v>drama</v>
      </c>
      <c r="S235" s="13">
        <f>(J235/86400)+DATE(1970,1,1)</f>
        <v>42612.911712962959</v>
      </c>
      <c r="T235" s="13">
        <f>(I235/86400)+DATE(1970,1,1)</f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>(E236/D236)*100</f>
        <v>40.1</v>
      </c>
      <c r="P236" s="5">
        <f>E236/L236</f>
        <v>80.2</v>
      </c>
      <c r="Q236" t="str">
        <f>LEFT(N236, FIND("/", N236)-1)</f>
        <v>film &amp; video</v>
      </c>
      <c r="R236" t="str">
        <f>RIGHT(N236, (LEN(N236) - FIND("/", N236)))</f>
        <v>drama</v>
      </c>
      <c r="S236" s="13">
        <f>(J236/86400)+DATE(1970,1,1)</f>
        <v>42136.035405092596</v>
      </c>
      <c r="T236" s="13">
        <f>(I236/86400)+DATE(1970,1,1)</f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>(E237/D237)*100</f>
        <v>0</v>
      </c>
      <c r="P237" s="5" t="e">
        <f>E237/L237</f>
        <v>#DIV/0!</v>
      </c>
      <c r="Q237" t="str">
        <f>LEFT(N237, FIND("/", N237)-1)</f>
        <v>film &amp; video</v>
      </c>
      <c r="R237" t="str">
        <f>RIGHT(N237, (LEN(N237) - FIND("/", N237)))</f>
        <v>drama</v>
      </c>
      <c r="S237" s="13">
        <f>(J237/86400)+DATE(1970,1,1)</f>
        <v>42164.908530092594</v>
      </c>
      <c r="T237" s="13">
        <f>(I237/86400)+DATE(1970,1,1)</f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>(E238/D238)*100</f>
        <v>0</v>
      </c>
      <c r="P238" s="5" t="e">
        <f>E238/L238</f>
        <v>#DIV/0!</v>
      </c>
      <c r="Q238" t="str">
        <f>LEFT(N238, FIND("/", N238)-1)</f>
        <v>film &amp; video</v>
      </c>
      <c r="R238" t="str">
        <f>RIGHT(N238, (LEN(N238) - FIND("/", N238)))</f>
        <v>drama</v>
      </c>
      <c r="S238" s="13">
        <f>(J238/86400)+DATE(1970,1,1)</f>
        <v>42321.084479166668</v>
      </c>
      <c r="T238" s="13">
        <f>(I238/86400)+DATE(1970,1,1)</f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>(E239/D239)*100</f>
        <v>0.33333333333333337</v>
      </c>
      <c r="P239" s="5">
        <f>E239/L239</f>
        <v>50</v>
      </c>
      <c r="Q239" t="str">
        <f>LEFT(N239, FIND("/", N239)-1)</f>
        <v>film &amp; video</v>
      </c>
      <c r="R239" t="str">
        <f>RIGHT(N239, (LEN(N239) - FIND("/", N239)))</f>
        <v>drama</v>
      </c>
      <c r="S239" s="13">
        <f>(J239/86400)+DATE(1970,1,1)</f>
        <v>42377.577187499999</v>
      </c>
      <c r="T239" s="13">
        <f>(I239/86400)+DATE(1970,1,1)</f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>(E240/D240)*100</f>
        <v>0</v>
      </c>
      <c r="P240" s="5" t="e">
        <f>E240/L240</f>
        <v>#DIV/0!</v>
      </c>
      <c r="Q240" t="str">
        <f>LEFT(N240, FIND("/", N240)-1)</f>
        <v>film &amp; video</v>
      </c>
      <c r="R240" t="str">
        <f>RIGHT(N240, (LEN(N240) - FIND("/", N240)))</f>
        <v>drama</v>
      </c>
      <c r="S240" s="13">
        <f>(J240/86400)+DATE(1970,1,1)</f>
        <v>42713.962500000001</v>
      </c>
      <c r="T240" s="13">
        <f>(I240/86400)+DATE(1970,1,1)</f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>(E241/D241)*100</f>
        <v>25</v>
      </c>
      <c r="P241" s="5">
        <f>E241/L241</f>
        <v>50</v>
      </c>
      <c r="Q241" t="str">
        <f>LEFT(N241, FIND("/", N241)-1)</f>
        <v>film &amp; video</v>
      </c>
      <c r="R241" t="str">
        <f>RIGHT(N241, (LEN(N241) - FIND("/", N241)))</f>
        <v>drama</v>
      </c>
      <c r="S241" s="13">
        <f>(J241/86400)+DATE(1970,1,1)</f>
        <v>42297.110300925924</v>
      </c>
      <c r="T241" s="13">
        <f>(I241/86400)+DATE(1970,1,1)</f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>(E242/D242)*100</f>
        <v>107.63413333333334</v>
      </c>
      <c r="P242" s="5">
        <f>E242/L242</f>
        <v>117.84759124087591</v>
      </c>
      <c r="Q242" t="str">
        <f>LEFT(N242, FIND("/", N242)-1)</f>
        <v>film &amp; video</v>
      </c>
      <c r="R242" t="str">
        <f>RIGHT(N242, (LEN(N242) - FIND("/", N242)))</f>
        <v>documentary</v>
      </c>
      <c r="S242" s="13">
        <f>(J242/86400)+DATE(1970,1,1)</f>
        <v>41354.708460648151</v>
      </c>
      <c r="T242" s="13">
        <f>(I242/86400)+DATE(1970,1,1)</f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>(E243/D243)*100</f>
        <v>112.63736263736264</v>
      </c>
      <c r="P243" s="5">
        <f>E243/L243</f>
        <v>109.04255319148936</v>
      </c>
      <c r="Q243" t="str">
        <f>LEFT(N243, FIND("/", N243)-1)</f>
        <v>film &amp; video</v>
      </c>
      <c r="R243" t="str">
        <f>RIGHT(N243, (LEN(N243) - FIND("/", N243)))</f>
        <v>documentary</v>
      </c>
      <c r="S243" s="13">
        <f>(J243/86400)+DATE(1970,1,1)</f>
        <v>41949.697962962964</v>
      </c>
      <c r="T243" s="13">
        <f>(I243/86400)+DATE(1970,1,1)</f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>(E244/D244)*100</f>
        <v>113.46153846153845</v>
      </c>
      <c r="P244" s="5">
        <f>E244/L244</f>
        <v>73.019801980198025</v>
      </c>
      <c r="Q244" t="str">
        <f>LEFT(N244, FIND("/", N244)-1)</f>
        <v>film &amp; video</v>
      </c>
      <c r="R244" t="str">
        <f>RIGHT(N244, (LEN(N244) - FIND("/", N244)))</f>
        <v>documentary</v>
      </c>
      <c r="S244" s="13">
        <f>(J244/86400)+DATE(1970,1,1)</f>
        <v>40862.492939814816</v>
      </c>
      <c r="T244" s="13">
        <f>(I244/86400)+DATE(1970,1,1)</f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>(E245/D245)*100</f>
        <v>102.592</v>
      </c>
      <c r="P245" s="5">
        <f>E245/L245</f>
        <v>78.195121951219505</v>
      </c>
      <c r="Q245" t="str">
        <f>LEFT(N245, FIND("/", N245)-1)</f>
        <v>film &amp; video</v>
      </c>
      <c r="R245" t="str">
        <f>RIGHT(N245, (LEN(N245) - FIND("/", N245)))</f>
        <v>documentary</v>
      </c>
      <c r="S245" s="13">
        <f>(J245/86400)+DATE(1970,1,1)</f>
        <v>41662.047500000001</v>
      </c>
      <c r="T245" s="13">
        <f>(I245/86400)+DATE(1970,1,1)</f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>(E246/D246)*100</f>
        <v>113.75714285714287</v>
      </c>
      <c r="P246" s="5">
        <f>E246/L246</f>
        <v>47.398809523809526</v>
      </c>
      <c r="Q246" t="str">
        <f>LEFT(N246, FIND("/", N246)-1)</f>
        <v>film &amp; video</v>
      </c>
      <c r="R246" t="str">
        <f>RIGHT(N246, (LEN(N246) - FIND("/", N246)))</f>
        <v>documentary</v>
      </c>
      <c r="S246" s="13">
        <f>(J246/86400)+DATE(1970,1,1)</f>
        <v>40213.323599537034</v>
      </c>
      <c r="T246" s="13">
        <f>(I246/86400)+DATE(1970,1,1)</f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>(E247/D247)*100</f>
        <v>103.71999999999998</v>
      </c>
      <c r="P247" s="5">
        <f>E247/L247</f>
        <v>54.020833333333336</v>
      </c>
      <c r="Q247" t="str">
        <f>LEFT(N247, FIND("/", N247)-1)</f>
        <v>film &amp; video</v>
      </c>
      <c r="R247" t="str">
        <f>RIGHT(N247, (LEN(N247) - FIND("/", N247)))</f>
        <v>documentary</v>
      </c>
      <c r="S247" s="13">
        <f>(J247/86400)+DATE(1970,1,1)</f>
        <v>41107.053067129629</v>
      </c>
      <c r="T247" s="13">
        <f>(I247/86400)+DATE(1970,1,1)</f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>(E248/D248)*100</f>
        <v>305.46000000000004</v>
      </c>
      <c r="P248" s="5">
        <f>E248/L248</f>
        <v>68.488789237668158</v>
      </c>
      <c r="Q248" t="str">
        <f>LEFT(N248, FIND("/", N248)-1)</f>
        <v>film &amp; video</v>
      </c>
      <c r="R248" t="str">
        <f>RIGHT(N248, (LEN(N248) - FIND("/", N248)))</f>
        <v>documentary</v>
      </c>
      <c r="S248" s="13">
        <f>(J248/86400)+DATE(1970,1,1)</f>
        <v>40480.363483796296</v>
      </c>
      <c r="T248" s="13">
        <f>(I248/86400)+DATE(1970,1,1)</f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>(E249/D249)*100</f>
        <v>134.1</v>
      </c>
      <c r="P249" s="5">
        <f>E249/L249</f>
        <v>108.14516129032258</v>
      </c>
      <c r="Q249" t="str">
        <f>LEFT(N249, FIND("/", N249)-1)</f>
        <v>film &amp; video</v>
      </c>
      <c r="R249" t="str">
        <f>RIGHT(N249, (LEN(N249) - FIND("/", N249)))</f>
        <v>documentary</v>
      </c>
      <c r="S249" s="13">
        <f>(J249/86400)+DATE(1970,1,1)</f>
        <v>40430.604328703703</v>
      </c>
      <c r="T249" s="13">
        <f>(I249/86400)+DATE(1970,1,1)</f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>(E250/D250)*100</f>
        <v>101.33294117647058</v>
      </c>
      <c r="P250" s="5">
        <f>E250/L250</f>
        <v>589.95205479452056</v>
      </c>
      <c r="Q250" t="str">
        <f>LEFT(N250, FIND("/", N250)-1)</f>
        <v>film &amp; video</v>
      </c>
      <c r="R250" t="str">
        <f>RIGHT(N250, (LEN(N250) - FIND("/", N250)))</f>
        <v>documentary</v>
      </c>
      <c r="S250" s="13">
        <f>(J250/86400)+DATE(1970,1,1)</f>
        <v>40870.774409722224</v>
      </c>
      <c r="T250" s="13">
        <f>(I250/86400)+DATE(1970,1,1)</f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>(E251/D251)*100</f>
        <v>112.92</v>
      </c>
      <c r="P251" s="5">
        <f>E251/L251</f>
        <v>48.051063829787232</v>
      </c>
      <c r="Q251" t="str">
        <f>LEFT(N251, FIND("/", N251)-1)</f>
        <v>film &amp; video</v>
      </c>
      <c r="R251" t="str">
        <f>RIGHT(N251, (LEN(N251) - FIND("/", N251)))</f>
        <v>documentary</v>
      </c>
      <c r="S251" s="13">
        <f>(J251/86400)+DATE(1970,1,1)</f>
        <v>40332.923842592594</v>
      </c>
      <c r="T251" s="13">
        <f>(I251/86400)+DATE(1970,1,1)</f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>(E252/D252)*100</f>
        <v>105.58333333333334</v>
      </c>
      <c r="P252" s="5">
        <f>E252/L252</f>
        <v>72.482837528604122</v>
      </c>
      <c r="Q252" t="str">
        <f>LEFT(N252, FIND("/", N252)-1)</f>
        <v>film &amp; video</v>
      </c>
      <c r="R252" t="str">
        <f>RIGHT(N252, (LEN(N252) - FIND("/", N252)))</f>
        <v>documentary</v>
      </c>
      <c r="S252" s="13">
        <f>(J252/86400)+DATE(1970,1,1)</f>
        <v>41401.565868055557</v>
      </c>
      <c r="T252" s="13">
        <f>(I252/86400)+DATE(1970,1,1)</f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>(E253/D253)*100</f>
        <v>125.57142857142858</v>
      </c>
      <c r="P253" s="5">
        <f>E253/L253</f>
        <v>57.077922077922075</v>
      </c>
      <c r="Q253" t="str">
        <f>LEFT(N253, FIND("/", N253)-1)</f>
        <v>film &amp; video</v>
      </c>
      <c r="R253" t="str">
        <f>RIGHT(N253, (LEN(N253) - FIND("/", N253)))</f>
        <v>documentary</v>
      </c>
      <c r="S253" s="13">
        <f>(J253/86400)+DATE(1970,1,1)</f>
        <v>41013.787569444445</v>
      </c>
      <c r="T253" s="13">
        <f>(I253/86400)+DATE(1970,1,1)</f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>(E254/D254)*100</f>
        <v>184.56</v>
      </c>
      <c r="P254" s="5">
        <f>E254/L254</f>
        <v>85.444444444444443</v>
      </c>
      <c r="Q254" t="str">
        <f>LEFT(N254, FIND("/", N254)-1)</f>
        <v>film &amp; video</v>
      </c>
      <c r="R254" t="str">
        <f>RIGHT(N254, (LEN(N254) - FIND("/", N254)))</f>
        <v>documentary</v>
      </c>
      <c r="S254" s="13">
        <f>(J254/86400)+DATE(1970,1,1)</f>
        <v>40266.66270833333</v>
      </c>
      <c r="T254" s="13">
        <f>(I254/86400)+DATE(1970,1,1)</f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>(E255/D255)*100</f>
        <v>100.73333333333335</v>
      </c>
      <c r="P255" s="5">
        <f>E255/L255</f>
        <v>215.85714285714286</v>
      </c>
      <c r="Q255" t="str">
        <f>LEFT(N255, FIND("/", N255)-1)</f>
        <v>film &amp; video</v>
      </c>
      <c r="R255" t="str">
        <f>RIGHT(N255, (LEN(N255) - FIND("/", N255)))</f>
        <v>documentary</v>
      </c>
      <c r="S255" s="13">
        <f>(J255/86400)+DATE(1970,1,1)</f>
        <v>40924.650868055556</v>
      </c>
      <c r="T255" s="13">
        <f>(I255/86400)+DATE(1970,1,1)</f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>(E256/D256)*100</f>
        <v>116.94725</v>
      </c>
      <c r="P256" s="5">
        <f>E256/L256</f>
        <v>89.38643312101911</v>
      </c>
      <c r="Q256" t="str">
        <f>LEFT(N256, FIND("/", N256)-1)</f>
        <v>film &amp; video</v>
      </c>
      <c r="R256" t="str">
        <f>RIGHT(N256, (LEN(N256) - FIND("/", N256)))</f>
        <v>documentary</v>
      </c>
      <c r="S256" s="13">
        <f>(J256/86400)+DATE(1970,1,1)</f>
        <v>42263.952662037038</v>
      </c>
      <c r="T256" s="13">
        <f>(I256/86400)+DATE(1970,1,1)</f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>(E257/D257)*100</f>
        <v>106.73325</v>
      </c>
      <c r="P257" s="5">
        <f>E257/L257</f>
        <v>45.418404255319146</v>
      </c>
      <c r="Q257" t="str">
        <f>LEFT(N257, FIND("/", N257)-1)</f>
        <v>film &amp; video</v>
      </c>
      <c r="R257" t="str">
        <f>RIGHT(N257, (LEN(N257) - FIND("/", N257)))</f>
        <v>documentary</v>
      </c>
      <c r="S257" s="13">
        <f>(J257/86400)+DATE(1970,1,1)</f>
        <v>40588.526412037041</v>
      </c>
      <c r="T257" s="13">
        <f>(I257/86400)+DATE(1970,1,1)</f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>(E258/D258)*100</f>
        <v>139.1</v>
      </c>
      <c r="P258" s="5">
        <f>E258/L258</f>
        <v>65.756363636363631</v>
      </c>
      <c r="Q258" t="str">
        <f>LEFT(N258, FIND("/", N258)-1)</f>
        <v>film &amp; video</v>
      </c>
      <c r="R258" t="str">
        <f>RIGHT(N258, (LEN(N258) - FIND("/", N258)))</f>
        <v>documentary</v>
      </c>
      <c r="S258" s="13">
        <f>(J258/86400)+DATE(1970,1,1)</f>
        <v>41319.769293981481</v>
      </c>
      <c r="T258" s="13">
        <f>(I258/86400)+DATE(1970,1,1)</f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>(E259/D259)*100</f>
        <v>106.72648571428572</v>
      </c>
      <c r="P259" s="5">
        <f>E259/L259</f>
        <v>66.70405357142856</v>
      </c>
      <c r="Q259" t="str">
        <f>LEFT(N259, FIND("/", N259)-1)</f>
        <v>film &amp; video</v>
      </c>
      <c r="R259" t="str">
        <f>RIGHT(N259, (LEN(N259) - FIND("/", N259)))</f>
        <v>documentary</v>
      </c>
      <c r="S259" s="13">
        <f>(J259/86400)+DATE(1970,1,1)</f>
        <v>42479.626875000002</v>
      </c>
      <c r="T259" s="13">
        <f>(I259/86400)+DATE(1970,1,1)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>(E260/D260)*100</f>
        <v>191.14</v>
      </c>
      <c r="P260" s="5">
        <f>E260/L260</f>
        <v>83.345930232558146</v>
      </c>
      <c r="Q260" t="str">
        <f>LEFT(N260, FIND("/", N260)-1)</f>
        <v>film &amp; video</v>
      </c>
      <c r="R260" t="str">
        <f>RIGHT(N260, (LEN(N260) - FIND("/", N260)))</f>
        <v>documentary</v>
      </c>
      <c r="S260" s="13">
        <f>(J260/86400)+DATE(1970,1,1)</f>
        <v>40682.051689814813</v>
      </c>
      <c r="T260" s="13">
        <f>(I260/86400)+DATE(1970,1,1)</f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>(E261/D261)*100</f>
        <v>131.93789333333334</v>
      </c>
      <c r="P261" s="5">
        <f>E261/L261</f>
        <v>105.04609341825902</v>
      </c>
      <c r="Q261" t="str">
        <f>LEFT(N261, FIND("/", N261)-1)</f>
        <v>film &amp; video</v>
      </c>
      <c r="R261" t="str">
        <f>RIGHT(N261, (LEN(N261) - FIND("/", N261)))</f>
        <v>documentary</v>
      </c>
      <c r="S261" s="13">
        <f>(J261/86400)+DATE(1970,1,1)</f>
        <v>42072.738067129627</v>
      </c>
      <c r="T261" s="13">
        <f>(I261/86400)+DATE(1970,1,1)</f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>(E262/D262)*100</f>
        <v>106.4</v>
      </c>
      <c r="P262" s="5">
        <f>E262/L262</f>
        <v>120.90909090909091</v>
      </c>
      <c r="Q262" t="str">
        <f>LEFT(N262, FIND("/", N262)-1)</f>
        <v>film &amp; video</v>
      </c>
      <c r="R262" t="str">
        <f>RIGHT(N262, (LEN(N262) - FIND("/", N262)))</f>
        <v>documentary</v>
      </c>
      <c r="S262" s="13">
        <f>(J262/86400)+DATE(1970,1,1)</f>
        <v>40330.755543981482</v>
      </c>
      <c r="T262" s="13">
        <f>(I262/86400)+DATE(1970,1,1)</f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>(E263/D263)*100</f>
        <v>107.4</v>
      </c>
      <c r="P263" s="5">
        <f>E263/L263</f>
        <v>97.63636363636364</v>
      </c>
      <c r="Q263" t="str">
        <f>LEFT(N263, FIND("/", N263)-1)</f>
        <v>film &amp; video</v>
      </c>
      <c r="R263" t="str">
        <f>RIGHT(N263, (LEN(N263) - FIND("/", N263)))</f>
        <v>documentary</v>
      </c>
      <c r="S263" s="13">
        <f>(J263/86400)+DATE(1970,1,1)</f>
        <v>41017.885462962964</v>
      </c>
      <c r="T263" s="13">
        <f>(I263/86400)+DATE(1970,1,1)</f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>(E264/D264)*100</f>
        <v>240</v>
      </c>
      <c r="P264" s="5">
        <f>E264/L264</f>
        <v>41.379310344827587</v>
      </c>
      <c r="Q264" t="str">
        <f>LEFT(N264, FIND("/", N264)-1)</f>
        <v>film &amp; video</v>
      </c>
      <c r="R264" t="str">
        <f>RIGHT(N264, (LEN(N264) - FIND("/", N264)))</f>
        <v>documentary</v>
      </c>
      <c r="S264" s="13">
        <f>(J264/86400)+DATE(1970,1,1)</f>
        <v>40555.24800925926</v>
      </c>
      <c r="T264" s="13">
        <f>(I264/86400)+DATE(1970,1,1)</f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>(E265/D265)*100</f>
        <v>118.08108</v>
      </c>
      <c r="P265" s="5">
        <f>E265/L265</f>
        <v>30.654485981308412</v>
      </c>
      <c r="Q265" t="str">
        <f>LEFT(N265, FIND("/", N265)-1)</f>
        <v>film &amp; video</v>
      </c>
      <c r="R265" t="str">
        <f>RIGHT(N265, (LEN(N265) - FIND("/", N265)))</f>
        <v>documentary</v>
      </c>
      <c r="S265" s="13">
        <f>(J265/86400)+DATE(1970,1,1)</f>
        <v>41149.954791666663</v>
      </c>
      <c r="T265" s="13">
        <f>(I265/86400)+DATE(1970,1,1)</f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>(E266/D266)*100</f>
        <v>118.19999999999999</v>
      </c>
      <c r="P266" s="5">
        <f>E266/L266</f>
        <v>64.945054945054949</v>
      </c>
      <c r="Q266" t="str">
        <f>LEFT(N266, FIND("/", N266)-1)</f>
        <v>film &amp; video</v>
      </c>
      <c r="R266" t="str">
        <f>RIGHT(N266, (LEN(N266) - FIND("/", N266)))</f>
        <v>documentary</v>
      </c>
      <c r="S266" s="13">
        <f>(J266/86400)+DATE(1970,1,1)</f>
        <v>41010.620312500003</v>
      </c>
      <c r="T266" s="13">
        <f>(I266/86400)+DATE(1970,1,1)</f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>(E267/D267)*100</f>
        <v>111.1</v>
      </c>
      <c r="P267" s="5">
        <f>E267/L267</f>
        <v>95.775862068965523</v>
      </c>
      <c r="Q267" t="str">
        <f>LEFT(N267, FIND("/", N267)-1)</f>
        <v>film &amp; video</v>
      </c>
      <c r="R267" t="str">
        <f>RIGHT(N267, (LEN(N267) - FIND("/", N267)))</f>
        <v>documentary</v>
      </c>
      <c r="S267" s="13">
        <f>(J267/86400)+DATE(1970,1,1)</f>
        <v>40267.245717592596</v>
      </c>
      <c r="T267" s="13">
        <f>(I267/86400)+DATE(1970,1,1)</f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>(E268/D268)*100</f>
        <v>145.5</v>
      </c>
      <c r="P268" s="5">
        <f>E268/L268</f>
        <v>40.416666666666664</v>
      </c>
      <c r="Q268" t="str">
        <f>LEFT(N268, FIND("/", N268)-1)</f>
        <v>film &amp; video</v>
      </c>
      <c r="R268" t="str">
        <f>RIGHT(N268, (LEN(N268) - FIND("/", N268)))</f>
        <v>documentary</v>
      </c>
      <c r="S268" s="13">
        <f>(J268/86400)+DATE(1970,1,1)</f>
        <v>40205.174849537041</v>
      </c>
      <c r="T268" s="13">
        <f>(I268/86400)+DATE(1970,1,1)</f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>(E269/D269)*100</f>
        <v>131.62883248730967</v>
      </c>
      <c r="P269" s="5">
        <f>E269/L269</f>
        <v>78.578424242424248</v>
      </c>
      <c r="Q269" t="str">
        <f>LEFT(N269, FIND("/", N269)-1)</f>
        <v>film &amp; video</v>
      </c>
      <c r="R269" t="str">
        <f>RIGHT(N269, (LEN(N269) - FIND("/", N269)))</f>
        <v>documentary</v>
      </c>
      <c r="S269" s="13">
        <f>(J269/86400)+DATE(1970,1,1)</f>
        <v>41785.452534722222</v>
      </c>
      <c r="T269" s="13">
        <f>(I269/86400)+DATE(1970,1,1)</f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>(E270/D270)*100</f>
        <v>111.4</v>
      </c>
      <c r="P270" s="5">
        <f>E270/L270</f>
        <v>50.18018018018018</v>
      </c>
      <c r="Q270" t="str">
        <f>LEFT(N270, FIND("/", N270)-1)</f>
        <v>film &amp; video</v>
      </c>
      <c r="R270" t="str">
        <f>RIGHT(N270, (LEN(N270) - FIND("/", N270)))</f>
        <v>documentary</v>
      </c>
      <c r="S270" s="13">
        <f>(J270/86400)+DATE(1970,1,1)</f>
        <v>40809.15252314815</v>
      </c>
      <c r="T270" s="13">
        <f>(I270/86400)+DATE(1970,1,1)</f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>(E271/D271)*100</f>
        <v>147.23376999999999</v>
      </c>
      <c r="P271" s="5">
        <f>E271/L271</f>
        <v>92.251735588972423</v>
      </c>
      <c r="Q271" t="str">
        <f>LEFT(N271, FIND("/", N271)-1)</f>
        <v>film &amp; video</v>
      </c>
      <c r="R271" t="str">
        <f>RIGHT(N271, (LEN(N271) - FIND("/", N271)))</f>
        <v>documentary</v>
      </c>
      <c r="S271" s="13">
        <f>(J271/86400)+DATE(1970,1,1)</f>
        <v>42758.197013888886</v>
      </c>
      <c r="T271" s="13">
        <f>(I271/86400)+DATE(1970,1,1)</f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>(E272/D272)*100</f>
        <v>152.60869565217391</v>
      </c>
      <c r="P272" s="5">
        <f>E272/L272</f>
        <v>57.540983606557376</v>
      </c>
      <c r="Q272" t="str">
        <f>LEFT(N272, FIND("/", N272)-1)</f>
        <v>film &amp; video</v>
      </c>
      <c r="R272" t="str">
        <f>RIGHT(N272, (LEN(N272) - FIND("/", N272)))</f>
        <v>documentary</v>
      </c>
      <c r="S272" s="13">
        <f>(J272/86400)+DATE(1970,1,1)</f>
        <v>40637.86655092593</v>
      </c>
      <c r="T272" s="13">
        <f>(I272/86400)+DATE(1970,1,1)</f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>(E273/D273)*100</f>
        <v>104.67999999999999</v>
      </c>
      <c r="P273" s="5">
        <f>E273/L273</f>
        <v>109.42160278745645</v>
      </c>
      <c r="Q273" t="str">
        <f>LEFT(N273, FIND("/", N273)-1)</f>
        <v>film &amp; video</v>
      </c>
      <c r="R273" t="str">
        <f>RIGHT(N273, (LEN(N273) - FIND("/", N273)))</f>
        <v>documentary</v>
      </c>
      <c r="S273" s="13">
        <f>(J273/86400)+DATE(1970,1,1)</f>
        <v>41612.100243055553</v>
      </c>
      <c r="T273" s="13">
        <f>(I273/86400)+DATE(1970,1,1)</f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>(E274/D274)*100</f>
        <v>177.43366666666668</v>
      </c>
      <c r="P274" s="5">
        <f>E274/L274</f>
        <v>81.892461538461546</v>
      </c>
      <c r="Q274" t="str">
        <f>LEFT(N274, FIND("/", N274)-1)</f>
        <v>film &amp; video</v>
      </c>
      <c r="R274" t="str">
        <f>RIGHT(N274, (LEN(N274) - FIND("/", N274)))</f>
        <v>documentary</v>
      </c>
      <c r="S274" s="13">
        <f>(J274/86400)+DATE(1970,1,1)</f>
        <v>40235.900358796294</v>
      </c>
      <c r="T274" s="13">
        <f>(I274/86400)+DATE(1970,1,1)</f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>(E275/D275)*100</f>
        <v>107.7758</v>
      </c>
      <c r="P275" s="5">
        <f>E275/L275</f>
        <v>45.667711864406776</v>
      </c>
      <c r="Q275" t="str">
        <f>LEFT(N275, FIND("/", N275)-1)</f>
        <v>film &amp; video</v>
      </c>
      <c r="R275" t="str">
        <f>RIGHT(N275, (LEN(N275) - FIND("/", N275)))</f>
        <v>documentary</v>
      </c>
      <c r="S275" s="13">
        <f>(J275/86400)+DATE(1970,1,1)</f>
        <v>40697.498449074075</v>
      </c>
      <c r="T275" s="13">
        <f>(I275/86400)+DATE(1970,1,1)</f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>(E276/D276)*100</f>
        <v>156</v>
      </c>
      <c r="P276" s="5">
        <f>E276/L276</f>
        <v>55.221238938053098</v>
      </c>
      <c r="Q276" t="str">
        <f>LEFT(N276, FIND("/", N276)-1)</f>
        <v>film &amp; video</v>
      </c>
      <c r="R276" t="str">
        <f>RIGHT(N276, (LEN(N276) - FIND("/", N276)))</f>
        <v>documentary</v>
      </c>
      <c r="S276" s="13">
        <f>(J276/86400)+DATE(1970,1,1)</f>
        <v>40969.912372685183</v>
      </c>
      <c r="T276" s="13">
        <f>(I276/86400)+DATE(1970,1,1)</f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>(E277/D277)*100</f>
        <v>108.395</v>
      </c>
      <c r="P277" s="5">
        <f>E277/L277</f>
        <v>65.298192771084331</v>
      </c>
      <c r="Q277" t="str">
        <f>LEFT(N277, FIND("/", N277)-1)</f>
        <v>film &amp; video</v>
      </c>
      <c r="R277" t="str">
        <f>RIGHT(N277, (LEN(N277) - FIND("/", N277)))</f>
        <v>documentary</v>
      </c>
      <c r="S277" s="13">
        <f>(J277/86400)+DATE(1970,1,1)</f>
        <v>41193.032013888893</v>
      </c>
      <c r="T277" s="13">
        <f>(I277/86400)+DATE(1970,1,1)</f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>(E278/D278)*100</f>
        <v>147.6</v>
      </c>
      <c r="P278" s="5">
        <f>E278/L278</f>
        <v>95.225806451612897</v>
      </c>
      <c r="Q278" t="str">
        <f>LEFT(N278, FIND("/", N278)-1)</f>
        <v>film &amp; video</v>
      </c>
      <c r="R278" t="str">
        <f>RIGHT(N278, (LEN(N278) - FIND("/", N278)))</f>
        <v>documentary</v>
      </c>
      <c r="S278" s="13">
        <f>(J278/86400)+DATE(1970,1,1)</f>
        <v>40967.081875000003</v>
      </c>
      <c r="T278" s="13">
        <f>(I278/86400)+DATE(1970,1,1)</f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>(E279/D279)*100</f>
        <v>110.38153846153847</v>
      </c>
      <c r="P279" s="5">
        <f>E279/L279</f>
        <v>75.444794952681391</v>
      </c>
      <c r="Q279" t="str">
        <f>LEFT(N279, FIND("/", N279)-1)</f>
        <v>film &amp; video</v>
      </c>
      <c r="R279" t="str">
        <f>RIGHT(N279, (LEN(N279) - FIND("/", N279)))</f>
        <v>documentary</v>
      </c>
      <c r="S279" s="13">
        <f>(J279/86400)+DATE(1970,1,1)</f>
        <v>42117.891423611116</v>
      </c>
      <c r="T279" s="13">
        <f>(I279/86400)+DATE(1970,1,1)</f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>(E280/D280)*100</f>
        <v>150.34814814814814</v>
      </c>
      <c r="P280" s="5">
        <f>E280/L280</f>
        <v>97.816867469879512</v>
      </c>
      <c r="Q280" t="str">
        <f>LEFT(N280, FIND("/", N280)-1)</f>
        <v>film &amp; video</v>
      </c>
      <c r="R280" t="str">
        <f>RIGHT(N280, (LEN(N280) - FIND("/", N280)))</f>
        <v>documentary</v>
      </c>
      <c r="S280" s="13">
        <f>(J280/86400)+DATE(1970,1,1)</f>
        <v>41164.040960648148</v>
      </c>
      <c r="T280" s="13">
        <f>(I280/86400)+DATE(1970,1,1)</f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>(E281/D281)*100</f>
        <v>157.31829411764707</v>
      </c>
      <c r="P281" s="5">
        <f>E281/L281</f>
        <v>87.685606557377056</v>
      </c>
      <c r="Q281" t="str">
        <f>LEFT(N281, FIND("/", N281)-1)</f>
        <v>film &amp; video</v>
      </c>
      <c r="R281" t="str">
        <f>RIGHT(N281, (LEN(N281) - FIND("/", N281)))</f>
        <v>documentary</v>
      </c>
      <c r="S281" s="13">
        <f>(J281/86400)+DATE(1970,1,1)</f>
        <v>42759.244166666671</v>
      </c>
      <c r="T281" s="13">
        <f>(I281/86400)+DATE(1970,1,1)</f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>(E282/D282)*100</f>
        <v>156.14400000000001</v>
      </c>
      <c r="P282" s="5">
        <f>E282/L282</f>
        <v>54.748948106591868</v>
      </c>
      <c r="Q282" t="str">
        <f>LEFT(N282, FIND("/", N282)-1)</f>
        <v>film &amp; video</v>
      </c>
      <c r="R282" t="str">
        <f>RIGHT(N282, (LEN(N282) - FIND("/", N282)))</f>
        <v>documentary</v>
      </c>
      <c r="S282" s="13">
        <f>(J282/86400)+DATE(1970,1,1)</f>
        <v>41744.590682870374</v>
      </c>
      <c r="T282" s="13">
        <f>(I282/86400)+DATE(1970,1,1)</f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>(E283/D283)*100</f>
        <v>120.58763636363636</v>
      </c>
      <c r="P283" s="5">
        <f>E283/L283</f>
        <v>83.953417721518989</v>
      </c>
      <c r="Q283" t="str">
        <f>LEFT(N283, FIND("/", N283)-1)</f>
        <v>film &amp; video</v>
      </c>
      <c r="R283" t="str">
        <f>RIGHT(N283, (LEN(N283) - FIND("/", N283)))</f>
        <v>documentary</v>
      </c>
      <c r="S283" s="13">
        <f>(J283/86400)+DATE(1970,1,1)</f>
        <v>39950.163344907407</v>
      </c>
      <c r="T283" s="13">
        <f>(I283/86400)+DATE(1970,1,1)</f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>(E284/D284)*100</f>
        <v>101.18888888888888</v>
      </c>
      <c r="P284" s="5">
        <f>E284/L284</f>
        <v>254.38547486033519</v>
      </c>
      <c r="Q284" t="str">
        <f>LEFT(N284, FIND("/", N284)-1)</f>
        <v>film &amp; video</v>
      </c>
      <c r="R284" t="str">
        <f>RIGHT(N284, (LEN(N284) - FIND("/", N284)))</f>
        <v>documentary</v>
      </c>
      <c r="S284" s="13">
        <f>(J284/86400)+DATE(1970,1,1)</f>
        <v>40194.920046296298</v>
      </c>
      <c r="T284" s="13">
        <f>(I284/86400)+DATE(1970,1,1)</f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>(E285/D285)*100</f>
        <v>114.27249999999999</v>
      </c>
      <c r="P285" s="5">
        <f>E285/L285</f>
        <v>101.8269801980198</v>
      </c>
      <c r="Q285" t="str">
        <f>LEFT(N285, FIND("/", N285)-1)</f>
        <v>film &amp; video</v>
      </c>
      <c r="R285" t="str">
        <f>RIGHT(N285, (LEN(N285) - FIND("/", N285)))</f>
        <v>documentary</v>
      </c>
      <c r="S285" s="13">
        <f>(J285/86400)+DATE(1970,1,1)</f>
        <v>40675.71</v>
      </c>
      <c r="T285" s="13">
        <f>(I285/86400)+DATE(1970,1,1)</f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>(E286/D286)*100</f>
        <v>104.62615</v>
      </c>
      <c r="P286" s="5">
        <f>E286/L286</f>
        <v>55.066394736842106</v>
      </c>
      <c r="Q286" t="str">
        <f>LEFT(N286, FIND("/", N286)-1)</f>
        <v>film &amp; video</v>
      </c>
      <c r="R286" t="str">
        <f>RIGHT(N286, (LEN(N286) - FIND("/", N286)))</f>
        <v>documentary</v>
      </c>
      <c r="S286" s="13">
        <f>(J286/86400)+DATE(1970,1,1)</f>
        <v>40904.738194444442</v>
      </c>
      <c r="T286" s="13">
        <f>(I286/86400)+DATE(1970,1,1)</f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>(E287/D287)*100</f>
        <v>228.82507142857142</v>
      </c>
      <c r="P287" s="5">
        <f>E287/L287</f>
        <v>56.901438721136763</v>
      </c>
      <c r="Q287" t="str">
        <f>LEFT(N287, FIND("/", N287)-1)</f>
        <v>film &amp; video</v>
      </c>
      <c r="R287" t="str">
        <f>RIGHT(N287, (LEN(N287) - FIND("/", N287)))</f>
        <v>documentary</v>
      </c>
      <c r="S287" s="13">
        <f>(J287/86400)+DATE(1970,1,1)</f>
        <v>41506.756111111114</v>
      </c>
      <c r="T287" s="13">
        <f>(I287/86400)+DATE(1970,1,1)</f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>(E288/D288)*100</f>
        <v>109.15333333333332</v>
      </c>
      <c r="P288" s="5">
        <f>E288/L288</f>
        <v>121.28148148148148</v>
      </c>
      <c r="Q288" t="str">
        <f>LEFT(N288, FIND("/", N288)-1)</f>
        <v>film &amp; video</v>
      </c>
      <c r="R288" t="str">
        <f>RIGHT(N288, (LEN(N288) - FIND("/", N288)))</f>
        <v>documentary</v>
      </c>
      <c r="S288" s="13">
        <f>(J288/86400)+DATE(1970,1,1)</f>
        <v>41313.816250000003</v>
      </c>
      <c r="T288" s="13">
        <f>(I288/86400)+DATE(1970,1,1)</f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>(E289/D289)*100</f>
        <v>176.29999999999998</v>
      </c>
      <c r="P289" s="5">
        <f>E289/L289</f>
        <v>91.189655172413794</v>
      </c>
      <c r="Q289" t="str">
        <f>LEFT(N289, FIND("/", N289)-1)</f>
        <v>film &amp; video</v>
      </c>
      <c r="R289" t="str">
        <f>RIGHT(N289, (LEN(N289) - FIND("/", N289)))</f>
        <v>documentary</v>
      </c>
      <c r="S289" s="13">
        <f>(J289/86400)+DATE(1970,1,1)</f>
        <v>41184.277986111112</v>
      </c>
      <c r="T289" s="13">
        <f>(I289/86400)+DATE(1970,1,1)</f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>(E290/D290)*100</f>
        <v>103.21061999999999</v>
      </c>
      <c r="P290" s="5">
        <f>E290/L290</f>
        <v>115.44812080536913</v>
      </c>
      <c r="Q290" t="str">
        <f>LEFT(N290, FIND("/", N290)-1)</f>
        <v>film &amp; video</v>
      </c>
      <c r="R290" t="str">
        <f>RIGHT(N290, (LEN(N290) - FIND("/", N290)))</f>
        <v>documentary</v>
      </c>
      <c r="S290" s="13">
        <f>(J290/86400)+DATE(1970,1,1)</f>
        <v>41051.168900462959</v>
      </c>
      <c r="T290" s="13">
        <f>(I290/86400)+DATE(1970,1,1)</f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>(E291/D291)*100</f>
        <v>104.82000000000001</v>
      </c>
      <c r="P291" s="5">
        <f>E291/L291</f>
        <v>67.771551724137936</v>
      </c>
      <c r="Q291" t="str">
        <f>LEFT(N291, FIND("/", N291)-1)</f>
        <v>film &amp; video</v>
      </c>
      <c r="R291" t="str">
        <f>RIGHT(N291, (LEN(N291) - FIND("/", N291)))</f>
        <v>documentary</v>
      </c>
      <c r="S291" s="13">
        <f>(J291/86400)+DATE(1970,1,1)</f>
        <v>41550.456412037034</v>
      </c>
      <c r="T291" s="13">
        <f>(I291/86400)+DATE(1970,1,1)</f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>(E292/D292)*100</f>
        <v>106.68444444444445</v>
      </c>
      <c r="P292" s="5">
        <f>E292/L292</f>
        <v>28.576190476190476</v>
      </c>
      <c r="Q292" t="str">
        <f>LEFT(N292, FIND("/", N292)-1)</f>
        <v>film &amp; video</v>
      </c>
      <c r="R292" t="str">
        <f>RIGHT(N292, (LEN(N292) - FIND("/", N292)))</f>
        <v>documentary</v>
      </c>
      <c r="S292" s="13">
        <f>(J292/86400)+DATE(1970,1,1)</f>
        <v>40526.36917824074</v>
      </c>
      <c r="T292" s="13">
        <f>(I292/86400)+DATE(1970,1,1)</f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>(E293/D293)*100</f>
        <v>120.02</v>
      </c>
      <c r="P293" s="5">
        <f>E293/L293</f>
        <v>46.8828125</v>
      </c>
      <c r="Q293" t="str">
        <f>LEFT(N293, FIND("/", N293)-1)</f>
        <v>film &amp; video</v>
      </c>
      <c r="R293" t="str">
        <f>RIGHT(N293, (LEN(N293) - FIND("/", N293)))</f>
        <v>documentary</v>
      </c>
      <c r="S293" s="13">
        <f>(J293/86400)+DATE(1970,1,1)</f>
        <v>41376.769050925926</v>
      </c>
      <c r="T293" s="13">
        <f>(I293/86400)+DATE(1970,1,1)</f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>(E294/D294)*100</f>
        <v>101.50693333333334</v>
      </c>
      <c r="P294" s="5">
        <f>E294/L294</f>
        <v>154.42231237322514</v>
      </c>
      <c r="Q294" t="str">
        <f>LEFT(N294, FIND("/", N294)-1)</f>
        <v>film &amp; video</v>
      </c>
      <c r="R294" t="str">
        <f>RIGHT(N294, (LEN(N294) - FIND("/", N294)))</f>
        <v>documentary</v>
      </c>
      <c r="S294" s="13">
        <f>(J294/86400)+DATE(1970,1,1)</f>
        <v>40812.803229166668</v>
      </c>
      <c r="T294" s="13">
        <f>(I294/86400)+DATE(1970,1,1)</f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>(E295/D295)*100</f>
        <v>101.38461538461539</v>
      </c>
      <c r="P295" s="5">
        <f>E295/L295</f>
        <v>201.22137404580153</v>
      </c>
      <c r="Q295" t="str">
        <f>LEFT(N295, FIND("/", N295)-1)</f>
        <v>film &amp; video</v>
      </c>
      <c r="R295" t="str">
        <f>RIGHT(N295, (LEN(N295) - FIND("/", N295)))</f>
        <v>documentary</v>
      </c>
      <c r="S295" s="13">
        <f>(J295/86400)+DATE(1970,1,1)</f>
        <v>41719.667986111112</v>
      </c>
      <c r="T295" s="13">
        <f>(I295/86400)+DATE(1970,1,1)</f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>(E296/D296)*100</f>
        <v>100</v>
      </c>
      <c r="P296" s="5">
        <f>E296/L296</f>
        <v>100</v>
      </c>
      <c r="Q296" t="str">
        <f>LEFT(N296, FIND("/", N296)-1)</f>
        <v>film &amp; video</v>
      </c>
      <c r="R296" t="str">
        <f>RIGHT(N296, (LEN(N296) - FIND("/", N296)))</f>
        <v>documentary</v>
      </c>
      <c r="S296" s="13">
        <f>(J296/86400)+DATE(1970,1,1)</f>
        <v>40343.084421296298</v>
      </c>
      <c r="T296" s="13">
        <f>(I296/86400)+DATE(1970,1,1)</f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>(E297/D297)*100</f>
        <v>133.10911999999999</v>
      </c>
      <c r="P297" s="5">
        <f>E297/L297</f>
        <v>100.08204511278196</v>
      </c>
      <c r="Q297" t="str">
        <f>LEFT(N297, FIND("/", N297)-1)</f>
        <v>film &amp; video</v>
      </c>
      <c r="R297" t="str">
        <f>RIGHT(N297, (LEN(N297) - FIND("/", N297)))</f>
        <v>documentary</v>
      </c>
      <c r="S297" s="13">
        <f>(J297/86400)+DATE(1970,1,1)</f>
        <v>41519.004733796297</v>
      </c>
      <c r="T297" s="13">
        <f>(I297/86400)+DATE(1970,1,1)</f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>(E298/D298)*100</f>
        <v>118.72620000000001</v>
      </c>
      <c r="P298" s="5">
        <f>E298/L298</f>
        <v>230.08953488372092</v>
      </c>
      <c r="Q298" t="str">
        <f>LEFT(N298, FIND("/", N298)-1)</f>
        <v>film &amp; video</v>
      </c>
      <c r="R298" t="str">
        <f>RIGHT(N298, (LEN(N298) - FIND("/", N298)))</f>
        <v>documentary</v>
      </c>
      <c r="S298" s="13">
        <f>(J298/86400)+DATE(1970,1,1)</f>
        <v>41134.475497685184</v>
      </c>
      <c r="T298" s="13">
        <f>(I298/86400)+DATE(1970,1,1)</f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>(E299/D299)*100</f>
        <v>100.64</v>
      </c>
      <c r="P299" s="5">
        <f>E299/L299</f>
        <v>141.74647887323943</v>
      </c>
      <c r="Q299" t="str">
        <f>LEFT(N299, FIND("/", N299)-1)</f>
        <v>film &amp; video</v>
      </c>
      <c r="R299" t="str">
        <f>RIGHT(N299, (LEN(N299) - FIND("/", N299)))</f>
        <v>documentary</v>
      </c>
      <c r="S299" s="13">
        <f>(J299/86400)+DATE(1970,1,1)</f>
        <v>42089.728020833332</v>
      </c>
      <c r="T299" s="13">
        <f>(I299/86400)+DATE(1970,1,1)</f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>(E300/D300)*100</f>
        <v>108.93241269841269</v>
      </c>
      <c r="P300" s="5">
        <f>E300/L300</f>
        <v>56.344351395730705</v>
      </c>
      <c r="Q300" t="str">
        <f>LEFT(N300, FIND("/", N300)-1)</f>
        <v>film &amp; video</v>
      </c>
      <c r="R300" t="str">
        <f>RIGHT(N300, (LEN(N300) - FIND("/", N300)))</f>
        <v>documentary</v>
      </c>
      <c r="S300" s="13">
        <f>(J300/86400)+DATE(1970,1,1)</f>
        <v>41709.463518518518</v>
      </c>
      <c r="T300" s="13">
        <f>(I300/86400)+DATE(1970,1,1)</f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>(E301/D301)*100</f>
        <v>178.95250000000001</v>
      </c>
      <c r="P301" s="5">
        <f>E301/L301</f>
        <v>73.341188524590166</v>
      </c>
      <c r="Q301" t="str">
        <f>LEFT(N301, FIND("/", N301)-1)</f>
        <v>film &amp; video</v>
      </c>
      <c r="R301" t="str">
        <f>RIGHT(N301, (LEN(N301) - FIND("/", N301)))</f>
        <v>documentary</v>
      </c>
      <c r="S301" s="13">
        <f>(J301/86400)+DATE(1970,1,1)</f>
        <v>40469.225231481483</v>
      </c>
      <c r="T301" s="13">
        <f>(I301/86400)+DATE(1970,1,1)</f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>(E302/D302)*100</f>
        <v>101.72264</v>
      </c>
      <c r="P302" s="5">
        <f>E302/L302</f>
        <v>85.337785234899329</v>
      </c>
      <c r="Q302" t="str">
        <f>LEFT(N302, FIND("/", N302)-1)</f>
        <v>film &amp; video</v>
      </c>
      <c r="R302" t="str">
        <f>RIGHT(N302, (LEN(N302) - FIND("/", N302)))</f>
        <v>documentary</v>
      </c>
      <c r="S302" s="13">
        <f>(J302/86400)+DATE(1970,1,1)</f>
        <v>40626.959930555553</v>
      </c>
      <c r="T302" s="13">
        <f>(I302/86400)+DATE(1970,1,1)</f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>(E303/D303)*100</f>
        <v>118.73499999999999</v>
      </c>
      <c r="P303" s="5">
        <f>E303/L303</f>
        <v>61.496215139442228</v>
      </c>
      <c r="Q303" t="str">
        <f>LEFT(N303, FIND("/", N303)-1)</f>
        <v>film &amp; video</v>
      </c>
      <c r="R303" t="str">
        <f>RIGHT(N303, (LEN(N303) - FIND("/", N303)))</f>
        <v>documentary</v>
      </c>
      <c r="S303" s="13">
        <f>(J303/86400)+DATE(1970,1,1)</f>
        <v>41312.737673611111</v>
      </c>
      <c r="T303" s="13">
        <f>(I303/86400)+DATE(1970,1,1)</f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>(E304/D304)*100</f>
        <v>100.46</v>
      </c>
      <c r="P304" s="5">
        <f>E304/L304</f>
        <v>93.018518518518519</v>
      </c>
      <c r="Q304" t="str">
        <f>LEFT(N304, FIND("/", N304)-1)</f>
        <v>film &amp; video</v>
      </c>
      <c r="R304" t="str">
        <f>RIGHT(N304, (LEN(N304) - FIND("/", N304)))</f>
        <v>documentary</v>
      </c>
      <c r="S304" s="13">
        <f>(J304/86400)+DATE(1970,1,1)</f>
        <v>40933.856921296298</v>
      </c>
      <c r="T304" s="13">
        <f>(I304/86400)+DATE(1970,1,1)</f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>(E305/D305)*100</f>
        <v>137.46666666666667</v>
      </c>
      <c r="P305" s="5">
        <f>E305/L305</f>
        <v>50.292682926829265</v>
      </c>
      <c r="Q305" t="str">
        <f>LEFT(N305, FIND("/", N305)-1)</f>
        <v>film &amp; video</v>
      </c>
      <c r="R305" t="str">
        <f>RIGHT(N305, (LEN(N305) - FIND("/", N305)))</f>
        <v>documentary</v>
      </c>
      <c r="S305" s="13">
        <f>(J305/86400)+DATE(1970,1,1)</f>
        <v>41032.071134259255</v>
      </c>
      <c r="T305" s="13">
        <f>(I305/86400)+DATE(1970,1,1)</f>
        <v>41062.071134259255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>(E306/D306)*100</f>
        <v>231.64705882352939</v>
      </c>
      <c r="P306" s="5">
        <f>E306/L306</f>
        <v>106.43243243243244</v>
      </c>
      <c r="Q306" t="str">
        <f>LEFT(N306, FIND("/", N306)-1)</f>
        <v>film &amp; video</v>
      </c>
      <c r="R306" t="str">
        <f>RIGHT(N306, (LEN(N306) - FIND("/", N306)))</f>
        <v>documentary</v>
      </c>
      <c r="S306" s="13">
        <f>(J306/86400)+DATE(1970,1,1)</f>
        <v>41114.094872685186</v>
      </c>
      <c r="T306" s="13">
        <f>(I306/86400)+DATE(1970,1,1)</f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>(E307/D307)*100</f>
        <v>130.33333333333331</v>
      </c>
      <c r="P307" s="5">
        <f>E307/L307</f>
        <v>51.719576719576722</v>
      </c>
      <c r="Q307" t="str">
        <f>LEFT(N307, FIND("/", N307)-1)</f>
        <v>film &amp; video</v>
      </c>
      <c r="R307" t="str">
        <f>RIGHT(N307, (LEN(N307) - FIND("/", N307)))</f>
        <v>documentary</v>
      </c>
      <c r="S307" s="13">
        <f>(J307/86400)+DATE(1970,1,1)</f>
        <v>40948.630196759259</v>
      </c>
      <c r="T307" s="13">
        <f>(I307/86400)+DATE(1970,1,1)</f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>(E308/D308)*100</f>
        <v>292.89999999999998</v>
      </c>
      <c r="P308" s="5">
        <f>E308/L308</f>
        <v>36.612499999999997</v>
      </c>
      <c r="Q308" t="str">
        <f>LEFT(N308, FIND("/", N308)-1)</f>
        <v>film &amp; video</v>
      </c>
      <c r="R308" t="str">
        <f>RIGHT(N308, (LEN(N308) - FIND("/", N308)))</f>
        <v>documentary</v>
      </c>
      <c r="S308" s="13">
        <f>(J308/86400)+DATE(1970,1,1)</f>
        <v>41333.837187500001</v>
      </c>
      <c r="T308" s="13">
        <f>(I308/86400)+DATE(1970,1,1)</f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>(E309/D309)*100</f>
        <v>111.31818181818183</v>
      </c>
      <c r="P309" s="5">
        <f>E309/L309</f>
        <v>42.517361111111114</v>
      </c>
      <c r="Q309" t="str">
        <f>LEFT(N309, FIND("/", N309)-1)</f>
        <v>film &amp; video</v>
      </c>
      <c r="R309" t="str">
        <f>RIGHT(N309, (LEN(N309) - FIND("/", N309)))</f>
        <v>documentary</v>
      </c>
      <c r="S309" s="13">
        <f>(J309/86400)+DATE(1970,1,1)</f>
        <v>41282.944456018522</v>
      </c>
      <c r="T309" s="13">
        <f>(I309/86400)+DATE(1970,1,1)</f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>(E310/D310)*100</f>
        <v>105.56666666666668</v>
      </c>
      <c r="P310" s="5">
        <f>E310/L310</f>
        <v>62.712871287128714</v>
      </c>
      <c r="Q310" t="str">
        <f>LEFT(N310, FIND("/", N310)-1)</f>
        <v>film &amp; video</v>
      </c>
      <c r="R310" t="str">
        <f>RIGHT(N310, (LEN(N310) - FIND("/", N310)))</f>
        <v>documentary</v>
      </c>
      <c r="S310" s="13">
        <f>(J310/86400)+DATE(1970,1,1)</f>
        <v>40567.694560185184</v>
      </c>
      <c r="T310" s="13">
        <f>(I310/86400)+DATE(1970,1,1)</f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>(E311/D311)*100</f>
        <v>118.94444444444446</v>
      </c>
      <c r="P311" s="5">
        <f>E311/L311</f>
        <v>89.957983193277315</v>
      </c>
      <c r="Q311" t="str">
        <f>LEFT(N311, FIND("/", N311)-1)</f>
        <v>film &amp; video</v>
      </c>
      <c r="R311" t="str">
        <f>RIGHT(N311, (LEN(N311) - FIND("/", N311)))</f>
        <v>documentary</v>
      </c>
      <c r="S311" s="13">
        <f>(J311/86400)+DATE(1970,1,1)</f>
        <v>41134.751550925925</v>
      </c>
      <c r="T311" s="13">
        <f>(I311/86400)+DATE(1970,1,1)</f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>(E312/D312)*100</f>
        <v>104.129</v>
      </c>
      <c r="P312" s="5">
        <f>E312/L312</f>
        <v>28.924722222222222</v>
      </c>
      <c r="Q312" t="str">
        <f>LEFT(N312, FIND("/", N312)-1)</f>
        <v>film &amp; video</v>
      </c>
      <c r="R312" t="str">
        <f>RIGHT(N312, (LEN(N312) - FIND("/", N312)))</f>
        <v>documentary</v>
      </c>
      <c r="S312" s="13">
        <f>(J312/86400)+DATE(1970,1,1)</f>
        <v>40821.183136574073</v>
      </c>
      <c r="T312" s="13">
        <f>(I312/86400)+DATE(1970,1,1)</f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>(E313/D313)*100</f>
        <v>104.10165000000001</v>
      </c>
      <c r="P313" s="5">
        <f>E313/L313</f>
        <v>138.8022</v>
      </c>
      <c r="Q313" t="str">
        <f>LEFT(N313, FIND("/", N313)-1)</f>
        <v>film &amp; video</v>
      </c>
      <c r="R313" t="str">
        <f>RIGHT(N313, (LEN(N313) - FIND("/", N313)))</f>
        <v>documentary</v>
      </c>
      <c r="S313" s="13">
        <f>(J313/86400)+DATE(1970,1,1)</f>
        <v>40868.219814814816</v>
      </c>
      <c r="T313" s="13">
        <f>(I313/86400)+DATE(1970,1,1)</f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>(E314/D314)*100</f>
        <v>111.87499999999999</v>
      </c>
      <c r="P314" s="5">
        <f>E314/L314</f>
        <v>61.301369863013697</v>
      </c>
      <c r="Q314" t="str">
        <f>LEFT(N314, FIND("/", N314)-1)</f>
        <v>film &amp; video</v>
      </c>
      <c r="R314" t="str">
        <f>RIGHT(N314, (LEN(N314) - FIND("/", N314)))</f>
        <v>documentary</v>
      </c>
      <c r="S314" s="13">
        <f>(J314/86400)+DATE(1970,1,1)</f>
        <v>41348.877685185187</v>
      </c>
      <c r="T314" s="13">
        <f>(I314/86400)+DATE(1970,1,1)</f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>(E315/D315)*100</f>
        <v>104.73529411764706</v>
      </c>
      <c r="P315" s="5">
        <f>E315/L315</f>
        <v>80.202702702702709</v>
      </c>
      <c r="Q315" t="str">
        <f>LEFT(N315, FIND("/", N315)-1)</f>
        <v>film &amp; video</v>
      </c>
      <c r="R315" t="str">
        <f>RIGHT(N315, (LEN(N315) - FIND("/", N315)))</f>
        <v>documentary</v>
      </c>
      <c r="S315" s="13">
        <f>(J315/86400)+DATE(1970,1,1)</f>
        <v>40357.227939814817</v>
      </c>
      <c r="T315" s="13">
        <f>(I315/86400)+DATE(1970,1,1)</f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>(E316/D316)*100</f>
        <v>385.15000000000003</v>
      </c>
      <c r="P316" s="5">
        <f>E316/L316</f>
        <v>32.095833333333331</v>
      </c>
      <c r="Q316" t="str">
        <f>LEFT(N316, FIND("/", N316)-1)</f>
        <v>film &amp; video</v>
      </c>
      <c r="R316" t="str">
        <f>RIGHT(N316, (LEN(N316) - FIND("/", N316)))</f>
        <v>documentary</v>
      </c>
      <c r="S316" s="13">
        <f>(J316/86400)+DATE(1970,1,1)</f>
        <v>41304.833194444444</v>
      </c>
      <c r="T316" s="13">
        <f>(I316/86400)+DATE(1970,1,1)</f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>(E317/D317)*100</f>
        <v>101.248</v>
      </c>
      <c r="P317" s="5">
        <f>E317/L317</f>
        <v>200.88888888888889</v>
      </c>
      <c r="Q317" t="str">
        <f>LEFT(N317, FIND("/", N317)-1)</f>
        <v>film &amp; video</v>
      </c>
      <c r="R317" t="str">
        <f>RIGHT(N317, (LEN(N317) - FIND("/", N317)))</f>
        <v>documentary</v>
      </c>
      <c r="S317" s="13">
        <f>(J317/86400)+DATE(1970,1,1)</f>
        <v>41113.77238425926</v>
      </c>
      <c r="T317" s="13">
        <f>(I317/86400)+DATE(1970,1,1)</f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>(E318/D318)*100</f>
        <v>113.77333333333333</v>
      </c>
      <c r="P318" s="5">
        <f>E318/L318</f>
        <v>108.01265822784811</v>
      </c>
      <c r="Q318" t="str">
        <f>LEFT(N318, FIND("/", N318)-1)</f>
        <v>film &amp; video</v>
      </c>
      <c r="R318" t="str">
        <f>RIGHT(N318, (LEN(N318) - FIND("/", N318)))</f>
        <v>documentary</v>
      </c>
      <c r="S318" s="13">
        <f>(J318/86400)+DATE(1970,1,1)</f>
        <v>41950.923576388886</v>
      </c>
      <c r="T318" s="13">
        <f>(I318/86400)+DATE(1970,1,1)</f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>(E319/D319)*100</f>
        <v>100.80333333333333</v>
      </c>
      <c r="P319" s="5">
        <f>E319/L319</f>
        <v>95.699367088607602</v>
      </c>
      <c r="Q319" t="str">
        <f>LEFT(N319, FIND("/", N319)-1)</f>
        <v>film &amp; video</v>
      </c>
      <c r="R319" t="str">
        <f>RIGHT(N319, (LEN(N319) - FIND("/", N319)))</f>
        <v>documentary</v>
      </c>
      <c r="S319" s="13">
        <f>(J319/86400)+DATE(1970,1,1)</f>
        <v>41589.676886574074</v>
      </c>
      <c r="T319" s="13">
        <f>(I319/86400)+DATE(1970,1,1)</f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>(E320/D320)*100</f>
        <v>283.32</v>
      </c>
      <c r="P320" s="5">
        <f>E320/L320</f>
        <v>49.880281690140848</v>
      </c>
      <c r="Q320" t="str">
        <f>LEFT(N320, FIND("/", N320)-1)</f>
        <v>film &amp; video</v>
      </c>
      <c r="R320" t="str">
        <f>RIGHT(N320, (LEN(N320) - FIND("/", N320)))</f>
        <v>documentary</v>
      </c>
      <c r="S320" s="13">
        <f>(J320/86400)+DATE(1970,1,1)</f>
        <v>41330.038784722223</v>
      </c>
      <c r="T320" s="13">
        <f>(I320/86400)+DATE(1970,1,1)</f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>(E321/D321)*100</f>
        <v>112.68</v>
      </c>
      <c r="P321" s="5">
        <f>E321/L321</f>
        <v>110.47058823529412</v>
      </c>
      <c r="Q321" t="str">
        <f>LEFT(N321, FIND("/", N321)-1)</f>
        <v>film &amp; video</v>
      </c>
      <c r="R321" t="str">
        <f>RIGHT(N321, (LEN(N321) - FIND("/", N321)))</f>
        <v>documentary</v>
      </c>
      <c r="S321" s="13">
        <f>(J321/86400)+DATE(1970,1,1)</f>
        <v>40123.83829861111</v>
      </c>
      <c r="T321" s="13">
        <f>(I321/86400)+DATE(1970,1,1)</f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>(E322/D322)*100</f>
        <v>106.58000000000001</v>
      </c>
      <c r="P322" s="5">
        <f>E322/L322</f>
        <v>134.91139240506328</v>
      </c>
      <c r="Q322" t="str">
        <f>LEFT(N322, FIND("/", N322)-1)</f>
        <v>film &amp; video</v>
      </c>
      <c r="R322" t="str">
        <f>RIGHT(N322, (LEN(N322) - FIND("/", N322)))</f>
        <v>documentary</v>
      </c>
      <c r="S322" s="13">
        <f>(J322/86400)+DATE(1970,1,1)</f>
        <v>42331.551307870366</v>
      </c>
      <c r="T322" s="13">
        <f>(I322/86400)+DATE(1970,1,1)</f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>(E323/D323)*100</f>
        <v>102.66285714285715</v>
      </c>
      <c r="P323" s="5">
        <f>E323/L323</f>
        <v>106.62314540059347</v>
      </c>
      <c r="Q323" t="str">
        <f>LEFT(N323, FIND("/", N323)-1)</f>
        <v>film &amp; video</v>
      </c>
      <c r="R323" t="str">
        <f>RIGHT(N323, (LEN(N323) - FIND("/", N323)))</f>
        <v>documentary</v>
      </c>
      <c r="S323" s="13">
        <f>(J323/86400)+DATE(1970,1,1)</f>
        <v>42647.446597222224</v>
      </c>
      <c r="T323" s="13">
        <f>(I323/86400)+DATE(1970,1,1)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>(E324/D324)*100</f>
        <v>107.91200000000001</v>
      </c>
      <c r="P324" s="5">
        <f>E324/L324</f>
        <v>145.04301075268816</v>
      </c>
      <c r="Q324" t="str">
        <f>LEFT(N324, FIND("/", N324)-1)</f>
        <v>film &amp; video</v>
      </c>
      <c r="R324" t="str">
        <f>RIGHT(N324, (LEN(N324) - FIND("/", N324)))</f>
        <v>documentary</v>
      </c>
      <c r="S324" s="13">
        <f>(J324/86400)+DATE(1970,1,1)</f>
        <v>42473.57</v>
      </c>
      <c r="T324" s="13">
        <f>(I324/86400)+DATE(1970,1,1)</f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>(E325/D325)*100</f>
        <v>123.07407407407408</v>
      </c>
      <c r="P325" s="5">
        <f>E325/L325</f>
        <v>114.58620689655173</v>
      </c>
      <c r="Q325" t="str">
        <f>LEFT(N325, FIND("/", N325)-1)</f>
        <v>film &amp; video</v>
      </c>
      <c r="R325" t="str">
        <f>RIGHT(N325, (LEN(N325) - FIND("/", N325)))</f>
        <v>documentary</v>
      </c>
      <c r="S325" s="13">
        <f>(J325/86400)+DATE(1970,1,1)</f>
        <v>42697.32136574074</v>
      </c>
      <c r="T325" s="13">
        <f>(I325/86400)+DATE(1970,1,1)</f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>(E326/D326)*100</f>
        <v>101.6</v>
      </c>
      <c r="P326" s="5">
        <f>E326/L326</f>
        <v>105.3170731707317</v>
      </c>
      <c r="Q326" t="str">
        <f>LEFT(N326, FIND("/", N326)-1)</f>
        <v>film &amp; video</v>
      </c>
      <c r="R326" t="str">
        <f>RIGHT(N326, (LEN(N326) - FIND("/", N326)))</f>
        <v>documentary</v>
      </c>
      <c r="S326" s="13">
        <f>(J326/86400)+DATE(1970,1,1)</f>
        <v>42184.626250000001</v>
      </c>
      <c r="T326" s="13">
        <f>(I326/86400)+DATE(1970,1,1)</f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>(E327/D327)*100</f>
        <v>104.396</v>
      </c>
      <c r="P327" s="5">
        <f>E327/L327</f>
        <v>70.921195652173907</v>
      </c>
      <c r="Q327" t="str">
        <f>LEFT(N327, FIND("/", N327)-1)</f>
        <v>film &amp; video</v>
      </c>
      <c r="R327" t="str">
        <f>RIGHT(N327, (LEN(N327) - FIND("/", N327)))</f>
        <v>documentary</v>
      </c>
      <c r="S327" s="13">
        <f>(J327/86400)+DATE(1970,1,1)</f>
        <v>42689.187881944439</v>
      </c>
      <c r="T327" s="13">
        <f>(I327/86400)+DATE(1970,1,1)</f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>(E328/D328)*100</f>
        <v>112.92973333333333</v>
      </c>
      <c r="P328" s="5">
        <f>E328/L328</f>
        <v>147.17167680278018</v>
      </c>
      <c r="Q328" t="str">
        <f>LEFT(N328, FIND("/", N328)-1)</f>
        <v>film &amp; video</v>
      </c>
      <c r="R328" t="str">
        <f>RIGHT(N328, (LEN(N328) - FIND("/", N328)))</f>
        <v>documentary</v>
      </c>
      <c r="S328" s="13">
        <f>(J328/86400)+DATE(1970,1,1)</f>
        <v>42775.314884259264</v>
      </c>
      <c r="T328" s="13">
        <f>(I328/86400)+DATE(1970,1,1)</f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>(E329/D329)*100</f>
        <v>136.4</v>
      </c>
      <c r="P329" s="5">
        <f>E329/L329</f>
        <v>160.47058823529412</v>
      </c>
      <c r="Q329" t="str">
        <f>LEFT(N329, FIND("/", N329)-1)</f>
        <v>film &amp; video</v>
      </c>
      <c r="R329" t="str">
        <f>RIGHT(N329, (LEN(N329) - FIND("/", N329)))</f>
        <v>documentary</v>
      </c>
      <c r="S329" s="13">
        <f>(J329/86400)+DATE(1970,1,1)</f>
        <v>42058.235289351855</v>
      </c>
      <c r="T329" s="13">
        <f>(I329/86400)+DATE(1970,1,1)</f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>(E330/D330)*100</f>
        <v>103.61439999999999</v>
      </c>
      <c r="P330" s="5">
        <f>E330/L330</f>
        <v>156.04578313253012</v>
      </c>
      <c r="Q330" t="str">
        <f>LEFT(N330, FIND("/", N330)-1)</f>
        <v>film &amp; video</v>
      </c>
      <c r="R330" t="str">
        <f>RIGHT(N330, (LEN(N330) - FIND("/", N330)))</f>
        <v>documentary</v>
      </c>
      <c r="S330" s="13">
        <f>(J330/86400)+DATE(1970,1,1)</f>
        <v>42278.946620370371</v>
      </c>
      <c r="T330" s="13">
        <f>(I330/86400)+DATE(1970,1,1)</f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>(E331/D331)*100</f>
        <v>105.5</v>
      </c>
      <c r="P331" s="5">
        <f>E331/L331</f>
        <v>63.17365269461078</v>
      </c>
      <c r="Q331" t="str">
        <f>LEFT(N331, FIND("/", N331)-1)</f>
        <v>film &amp; video</v>
      </c>
      <c r="R331" t="str">
        <f>RIGHT(N331, (LEN(N331) - FIND("/", N331)))</f>
        <v>documentary</v>
      </c>
      <c r="S331" s="13">
        <f>(J331/86400)+DATE(1970,1,1)</f>
        <v>42291.46674768519</v>
      </c>
      <c r="T331" s="13">
        <f>(I331/86400)+DATE(1970,1,1)</f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>(E332/D332)*100</f>
        <v>101.82857142857142</v>
      </c>
      <c r="P332" s="5">
        <f>E332/L332</f>
        <v>104.82352941176471</v>
      </c>
      <c r="Q332" t="str">
        <f>LEFT(N332, FIND("/", N332)-1)</f>
        <v>film &amp; video</v>
      </c>
      <c r="R332" t="str">
        <f>RIGHT(N332, (LEN(N332) - FIND("/", N332)))</f>
        <v>documentary</v>
      </c>
      <c r="S332" s="13">
        <f>(J332/86400)+DATE(1970,1,1)</f>
        <v>41379.515775462962</v>
      </c>
      <c r="T332" s="13">
        <f>(I332/86400)+DATE(1970,1,1)</f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>(E333/D333)*100</f>
        <v>106.60499999999999</v>
      </c>
      <c r="P333" s="5">
        <f>E333/L333</f>
        <v>97.356164383561648</v>
      </c>
      <c r="Q333" t="str">
        <f>LEFT(N333, FIND("/", N333)-1)</f>
        <v>film &amp; video</v>
      </c>
      <c r="R333" t="str">
        <f>RIGHT(N333, (LEN(N333) - FIND("/", N333)))</f>
        <v>documentary</v>
      </c>
      <c r="S333" s="13">
        <f>(J333/86400)+DATE(1970,1,1)</f>
        <v>42507.581412037034</v>
      </c>
      <c r="T333" s="13">
        <f>(I333/86400)+DATE(1970,1,1)</f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>(E334/D334)*100</f>
        <v>113.015</v>
      </c>
      <c r="P334" s="5">
        <f>E334/L334</f>
        <v>203.63063063063063</v>
      </c>
      <c r="Q334" t="str">
        <f>LEFT(N334, FIND("/", N334)-1)</f>
        <v>film &amp; video</v>
      </c>
      <c r="R334" t="str">
        <f>RIGHT(N334, (LEN(N334) - FIND("/", N334)))</f>
        <v>documentary</v>
      </c>
      <c r="S334" s="13">
        <f>(J334/86400)+DATE(1970,1,1)</f>
        <v>42263.680289351847</v>
      </c>
      <c r="T334" s="13">
        <f>(I334/86400)+DATE(1970,1,1)</f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>(E335/D335)*100</f>
        <v>125.22750000000001</v>
      </c>
      <c r="P335" s="5">
        <f>E335/L335</f>
        <v>188.31203007518798</v>
      </c>
      <c r="Q335" t="str">
        <f>LEFT(N335, FIND("/", N335)-1)</f>
        <v>film &amp; video</v>
      </c>
      <c r="R335" t="str">
        <f>RIGHT(N335, (LEN(N335) - FIND("/", N335)))</f>
        <v>documentary</v>
      </c>
      <c r="S335" s="13">
        <f>(J335/86400)+DATE(1970,1,1)</f>
        <v>42437.636469907404</v>
      </c>
      <c r="T335" s="13">
        <f>(I335/86400)+DATE(1970,1,1)</f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>(E336/D336)*100</f>
        <v>101.19</v>
      </c>
      <c r="P336" s="5">
        <f>E336/L336</f>
        <v>146.65217391304347</v>
      </c>
      <c r="Q336" t="str">
        <f>LEFT(N336, FIND("/", N336)-1)</f>
        <v>film &amp; video</v>
      </c>
      <c r="R336" t="str">
        <f>RIGHT(N336, (LEN(N336) - FIND("/", N336)))</f>
        <v>documentary</v>
      </c>
      <c r="S336" s="13">
        <f>(J336/86400)+DATE(1970,1,1)</f>
        <v>42101.682372685187</v>
      </c>
      <c r="T336" s="13">
        <f>(I336/86400)+DATE(1970,1,1)</f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>(E337/D337)*100</f>
        <v>102.76470588235294</v>
      </c>
      <c r="P337" s="5">
        <f>E337/L337</f>
        <v>109.1875</v>
      </c>
      <c r="Q337" t="str">
        <f>LEFT(N337, FIND("/", N337)-1)</f>
        <v>film &amp; video</v>
      </c>
      <c r="R337" t="str">
        <f>RIGHT(N337, (LEN(N337) - FIND("/", N337)))</f>
        <v>documentary</v>
      </c>
      <c r="S337" s="13">
        <f>(J337/86400)+DATE(1970,1,1)</f>
        <v>42101.737442129626</v>
      </c>
      <c r="T337" s="13">
        <f>(I337/86400)+DATE(1970,1,1)</f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>(E338/D338)*100</f>
        <v>116.83911999999998</v>
      </c>
      <c r="P338" s="5">
        <f>E338/L338</f>
        <v>59.249046653144013</v>
      </c>
      <c r="Q338" t="str">
        <f>LEFT(N338, FIND("/", N338)-1)</f>
        <v>film &amp; video</v>
      </c>
      <c r="R338" t="str">
        <f>RIGHT(N338, (LEN(N338) - FIND("/", N338)))</f>
        <v>documentary</v>
      </c>
      <c r="S338" s="13">
        <f>(J338/86400)+DATE(1970,1,1)</f>
        <v>42291.596273148149</v>
      </c>
      <c r="T338" s="13">
        <f>(I338/86400)+DATE(1970,1,1)</f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>(E339/D339)*100</f>
        <v>101.16833333333335</v>
      </c>
      <c r="P339" s="5">
        <f>E339/L339</f>
        <v>97.904838709677421</v>
      </c>
      <c r="Q339" t="str">
        <f>LEFT(N339, FIND("/", N339)-1)</f>
        <v>film &amp; video</v>
      </c>
      <c r="R339" t="str">
        <f>RIGHT(N339, (LEN(N339) - FIND("/", N339)))</f>
        <v>documentary</v>
      </c>
      <c r="S339" s="13">
        <f>(J339/86400)+DATE(1970,1,1)</f>
        <v>42047.128564814819</v>
      </c>
      <c r="T339" s="13">
        <f>(I339/86400)+DATE(1970,1,1)</f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>(E340/D340)*100</f>
        <v>110.13360000000002</v>
      </c>
      <c r="P340" s="5">
        <f>E340/L340</f>
        <v>70.000169491525426</v>
      </c>
      <c r="Q340" t="str">
        <f>LEFT(N340, FIND("/", N340)-1)</f>
        <v>film &amp; video</v>
      </c>
      <c r="R340" t="str">
        <f>RIGHT(N340, (LEN(N340) - FIND("/", N340)))</f>
        <v>documentary</v>
      </c>
      <c r="S340" s="13">
        <f>(J340/86400)+DATE(1970,1,1)</f>
        <v>42559.755671296298</v>
      </c>
      <c r="T340" s="13">
        <f>(I340/86400)+DATE(1970,1,1)</f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>(E341/D341)*100</f>
        <v>108.08333333333333</v>
      </c>
      <c r="P341" s="5">
        <f>E341/L341</f>
        <v>72.865168539325836</v>
      </c>
      <c r="Q341" t="str">
        <f>LEFT(N341, FIND("/", N341)-1)</f>
        <v>film &amp; video</v>
      </c>
      <c r="R341" t="str">
        <f>RIGHT(N341, (LEN(N341) - FIND("/", N341)))</f>
        <v>documentary</v>
      </c>
      <c r="S341" s="13">
        <f>(J341/86400)+DATE(1970,1,1)</f>
        <v>42093.760046296295</v>
      </c>
      <c r="T341" s="13">
        <f>(I341/86400)+DATE(1970,1,1)</f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>(E342/D342)*100</f>
        <v>125.02285714285715</v>
      </c>
      <c r="P342" s="5">
        <f>E342/L342</f>
        <v>146.34782608695653</v>
      </c>
      <c r="Q342" t="str">
        <f>LEFT(N342, FIND("/", N342)-1)</f>
        <v>film &amp; video</v>
      </c>
      <c r="R342" t="str">
        <f>RIGHT(N342, (LEN(N342) - FIND("/", N342)))</f>
        <v>documentary</v>
      </c>
      <c r="S342" s="13">
        <f>(J342/86400)+DATE(1970,1,1)</f>
        <v>42772.669062500005</v>
      </c>
      <c r="T342" s="13">
        <f>(I342/86400)+DATE(1970,1,1)</f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>(E343/D343)*100</f>
        <v>106.71428571428572</v>
      </c>
      <c r="P343" s="5">
        <f>E343/L343</f>
        <v>67.909090909090907</v>
      </c>
      <c r="Q343" t="str">
        <f>LEFT(N343, FIND("/", N343)-1)</f>
        <v>film &amp; video</v>
      </c>
      <c r="R343" t="str">
        <f>RIGHT(N343, (LEN(N343) - FIND("/", N343)))</f>
        <v>documentary</v>
      </c>
      <c r="S343" s="13">
        <f>(J343/86400)+DATE(1970,1,1)</f>
        <v>41894.879606481481</v>
      </c>
      <c r="T343" s="13">
        <f>(I343/86400)+DATE(1970,1,1)</f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>(E344/D344)*100</f>
        <v>100.36639999999998</v>
      </c>
      <c r="P344" s="5">
        <f>E344/L344</f>
        <v>169.85083076923075</v>
      </c>
      <c r="Q344" t="str">
        <f>LEFT(N344, FIND("/", N344)-1)</f>
        <v>film &amp; video</v>
      </c>
      <c r="R344" t="str">
        <f>RIGHT(N344, (LEN(N344) - FIND("/", N344)))</f>
        <v>documentary</v>
      </c>
      <c r="S344" s="13">
        <f>(J344/86400)+DATE(1970,1,1)</f>
        <v>42459.780844907407</v>
      </c>
      <c r="T344" s="13">
        <f>(I344/86400)+DATE(1970,1,1)</f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>(E345/D345)*100</f>
        <v>102.02863333333335</v>
      </c>
      <c r="P345" s="5">
        <f>E345/L345</f>
        <v>58.413339694656486</v>
      </c>
      <c r="Q345" t="str">
        <f>LEFT(N345, FIND("/", N345)-1)</f>
        <v>film &amp; video</v>
      </c>
      <c r="R345" t="str">
        <f>RIGHT(N345, (LEN(N345) - FIND("/", N345)))</f>
        <v>documentary</v>
      </c>
      <c r="S345" s="13">
        <f>(J345/86400)+DATE(1970,1,1)</f>
        <v>41926.73778935185</v>
      </c>
      <c r="T345" s="13">
        <f>(I345/86400)+DATE(1970,1,1)</f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>(E346/D346)*100</f>
        <v>102.08358208955224</v>
      </c>
      <c r="P346" s="5">
        <f>E346/L346</f>
        <v>119.99298245614035</v>
      </c>
      <c r="Q346" t="str">
        <f>LEFT(N346, FIND("/", N346)-1)</f>
        <v>film &amp; video</v>
      </c>
      <c r="R346" t="str">
        <f>RIGHT(N346, (LEN(N346) - FIND("/", N346)))</f>
        <v>documentary</v>
      </c>
      <c r="S346" s="13">
        <f>(J346/86400)+DATE(1970,1,1)</f>
        <v>42111.970995370371</v>
      </c>
      <c r="T346" s="13">
        <f>(I346/86400)+DATE(1970,1,1)</f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>(E347/D347)*100</f>
        <v>123.27586206896552</v>
      </c>
      <c r="P347" s="5">
        <f>E347/L347</f>
        <v>99.860335195530723</v>
      </c>
      <c r="Q347" t="str">
        <f>LEFT(N347, FIND("/", N347)-1)</f>
        <v>film &amp; video</v>
      </c>
      <c r="R347" t="str">
        <f>RIGHT(N347, (LEN(N347) - FIND("/", N347)))</f>
        <v>documentary</v>
      </c>
      <c r="S347" s="13">
        <f>(J347/86400)+DATE(1970,1,1)</f>
        <v>42114.944328703699</v>
      </c>
      <c r="T347" s="13">
        <f>(I347/86400)+DATE(1970,1,1)</f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>(E348/D348)*100</f>
        <v>170.28880000000001</v>
      </c>
      <c r="P348" s="5">
        <f>E348/L348</f>
        <v>90.579148936170213</v>
      </c>
      <c r="Q348" t="str">
        <f>LEFT(N348, FIND("/", N348)-1)</f>
        <v>film &amp; video</v>
      </c>
      <c r="R348" t="str">
        <f>RIGHT(N348, (LEN(N348) - FIND("/", N348)))</f>
        <v>documentary</v>
      </c>
      <c r="S348" s="13">
        <f>(J348/86400)+DATE(1970,1,1)</f>
        <v>42261.500243055554</v>
      </c>
      <c r="T348" s="13">
        <f>(I348/86400)+DATE(1970,1,1)</f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>(E349/D349)*100</f>
        <v>111.59049999999999</v>
      </c>
      <c r="P349" s="5">
        <f>E349/L349</f>
        <v>117.77361477572559</v>
      </c>
      <c r="Q349" t="str">
        <f>LEFT(N349, FIND("/", N349)-1)</f>
        <v>film &amp; video</v>
      </c>
      <c r="R349" t="str">
        <f>RIGHT(N349, (LEN(N349) - FIND("/", N349)))</f>
        <v>documentary</v>
      </c>
      <c r="S349" s="13">
        <f>(J349/86400)+DATE(1970,1,1)</f>
        <v>42292.495474537034</v>
      </c>
      <c r="T349" s="13">
        <f>(I349/86400)+DATE(1970,1,1)</f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>(E350/D350)*100</f>
        <v>103</v>
      </c>
      <c r="P350" s="5">
        <f>E350/L350</f>
        <v>86.554621848739501</v>
      </c>
      <c r="Q350" t="str">
        <f>LEFT(N350, FIND("/", N350)-1)</f>
        <v>film &amp; video</v>
      </c>
      <c r="R350" t="str">
        <f>RIGHT(N350, (LEN(N350) - FIND("/", N350)))</f>
        <v>documentary</v>
      </c>
      <c r="S350" s="13">
        <f>(J350/86400)+DATE(1970,1,1)</f>
        <v>42207.58699074074</v>
      </c>
      <c r="T350" s="13">
        <f>(I350/86400)+DATE(1970,1,1)</f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>(E351/D351)*100</f>
        <v>106.63570159857905</v>
      </c>
      <c r="P351" s="5">
        <f>E351/L351</f>
        <v>71.899281437125751</v>
      </c>
      <c r="Q351" t="str">
        <f>LEFT(N351, FIND("/", N351)-1)</f>
        <v>film &amp; video</v>
      </c>
      <c r="R351" t="str">
        <f>RIGHT(N351, (LEN(N351) - FIND("/", N351)))</f>
        <v>documentary</v>
      </c>
      <c r="S351" s="13">
        <f>(J351/86400)+DATE(1970,1,1)</f>
        <v>42760.498935185184</v>
      </c>
      <c r="T351" s="13">
        <f>(I351/86400)+DATE(1970,1,1)</f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>(E352/D352)*100</f>
        <v>114.75999999999999</v>
      </c>
      <c r="P352" s="5">
        <f>E352/L352</f>
        <v>129.81900452488688</v>
      </c>
      <c r="Q352" t="str">
        <f>LEFT(N352, FIND("/", N352)-1)</f>
        <v>film &amp; video</v>
      </c>
      <c r="R352" t="str">
        <f>RIGHT(N352, (LEN(N352) - FIND("/", N352)))</f>
        <v>documentary</v>
      </c>
      <c r="S352" s="13">
        <f>(J352/86400)+DATE(1970,1,1)</f>
        <v>42586.066076388888</v>
      </c>
      <c r="T352" s="13">
        <f>(I352/86400)+DATE(1970,1,1)</f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>(E353/D353)*100</f>
        <v>127.34117647058822</v>
      </c>
      <c r="P353" s="5">
        <f>E353/L353</f>
        <v>44.912863070539416</v>
      </c>
      <c r="Q353" t="str">
        <f>LEFT(N353, FIND("/", N353)-1)</f>
        <v>film &amp; video</v>
      </c>
      <c r="R353" t="str">
        <f>RIGHT(N353, (LEN(N353) - FIND("/", N353)))</f>
        <v>documentary</v>
      </c>
      <c r="S353" s="13">
        <f>(J353/86400)+DATE(1970,1,1)</f>
        <v>42427.964745370366</v>
      </c>
      <c r="T353" s="13">
        <f>(I353/86400)+DATE(1970,1,1)</f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>(E354/D354)*100</f>
        <v>116.56</v>
      </c>
      <c r="P354" s="5">
        <f>E354/L354</f>
        <v>40.755244755244753</v>
      </c>
      <c r="Q354" t="str">
        <f>LEFT(N354, FIND("/", N354)-1)</f>
        <v>film &amp; video</v>
      </c>
      <c r="R354" t="str">
        <f>RIGHT(N354, (LEN(N354) - FIND("/", N354)))</f>
        <v>documentary</v>
      </c>
      <c r="S354" s="13">
        <f>(J354/86400)+DATE(1970,1,1)</f>
        <v>41890.167453703703</v>
      </c>
      <c r="T354" s="13">
        <f>(I354/86400)+DATE(1970,1,1)</f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>(E355/D355)*100</f>
        <v>108.61819426615318</v>
      </c>
      <c r="P355" s="5">
        <f>E355/L355</f>
        <v>103.52394779771615</v>
      </c>
      <c r="Q355" t="str">
        <f>LEFT(N355, FIND("/", N355)-1)</f>
        <v>film &amp; video</v>
      </c>
      <c r="R355" t="str">
        <f>RIGHT(N355, (LEN(N355) - FIND("/", N355)))</f>
        <v>documentary</v>
      </c>
      <c r="S355" s="13">
        <f>(J355/86400)+DATE(1970,1,1)</f>
        <v>42297.791886574079</v>
      </c>
      <c r="T355" s="13">
        <f>(I355/86400)+DATE(1970,1,1)</f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>(E356/D356)*100</f>
        <v>103.94285714285714</v>
      </c>
      <c r="P356" s="5">
        <f>E356/L356</f>
        <v>125.44827586206897</v>
      </c>
      <c r="Q356" t="str">
        <f>LEFT(N356, FIND("/", N356)-1)</f>
        <v>film &amp; video</v>
      </c>
      <c r="R356" t="str">
        <f>RIGHT(N356, (LEN(N356) - FIND("/", N356)))</f>
        <v>documentary</v>
      </c>
      <c r="S356" s="13">
        <f>(J356/86400)+DATE(1970,1,1)</f>
        <v>42438.827789351853</v>
      </c>
      <c r="T356" s="13">
        <f>(I356/86400)+DATE(1970,1,1)</f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>(E357/D357)*100</f>
        <v>116.25714285714285</v>
      </c>
      <c r="P357" s="5">
        <f>E357/L357</f>
        <v>246.60606060606059</v>
      </c>
      <c r="Q357" t="str">
        <f>LEFT(N357, FIND("/", N357)-1)</f>
        <v>film &amp; video</v>
      </c>
      <c r="R357" t="str">
        <f>RIGHT(N357, (LEN(N357) - FIND("/", N357)))</f>
        <v>documentary</v>
      </c>
      <c r="S357" s="13">
        <f>(J357/86400)+DATE(1970,1,1)</f>
        <v>41943.293912037036</v>
      </c>
      <c r="T357" s="13">
        <f>(I357/86400)+DATE(1970,1,1)</f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>(E358/D358)*100</f>
        <v>102.69239999999999</v>
      </c>
      <c r="P358" s="5">
        <f>E358/L358</f>
        <v>79.401340206185566</v>
      </c>
      <c r="Q358" t="str">
        <f>LEFT(N358, FIND("/", N358)-1)</f>
        <v>film &amp; video</v>
      </c>
      <c r="R358" t="str">
        <f>RIGHT(N358, (LEN(N358) - FIND("/", N358)))</f>
        <v>documentary</v>
      </c>
      <c r="S358" s="13">
        <f>(J358/86400)+DATE(1970,1,1)</f>
        <v>42415.803159722222</v>
      </c>
      <c r="T358" s="13">
        <f>(I358/86400)+DATE(1970,1,1)</f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>(E359/D359)*100</f>
        <v>174</v>
      </c>
      <c r="P359" s="5">
        <f>E359/L359</f>
        <v>86.138613861386133</v>
      </c>
      <c r="Q359" t="str">
        <f>LEFT(N359, FIND("/", N359)-1)</f>
        <v>film &amp; video</v>
      </c>
      <c r="R359" t="str">
        <f>RIGHT(N359, (LEN(N359) - FIND("/", N359)))</f>
        <v>documentary</v>
      </c>
      <c r="S359" s="13">
        <f>(J359/86400)+DATE(1970,1,1)</f>
        <v>42078.222187499996</v>
      </c>
      <c r="T359" s="13">
        <f>(I359/86400)+DATE(1970,1,1)</f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>(E360/D360)*100</f>
        <v>103.08800000000001</v>
      </c>
      <c r="P360" s="5">
        <f>E360/L360</f>
        <v>193.04868913857678</v>
      </c>
      <c r="Q360" t="str">
        <f>LEFT(N360, FIND("/", N360)-1)</f>
        <v>film &amp; video</v>
      </c>
      <c r="R360" t="str">
        <f>RIGHT(N360, (LEN(N360) - FIND("/", N360)))</f>
        <v>documentary</v>
      </c>
      <c r="S360" s="13">
        <f>(J360/86400)+DATE(1970,1,1)</f>
        <v>42507.860196759255</v>
      </c>
      <c r="T360" s="13">
        <f>(I360/86400)+DATE(1970,1,1)</f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>(E361/D361)*100</f>
        <v>104.85537190082646</v>
      </c>
      <c r="P361" s="5">
        <f>E361/L361</f>
        <v>84.023178807947019</v>
      </c>
      <c r="Q361" t="str">
        <f>LEFT(N361, FIND("/", N361)-1)</f>
        <v>film &amp; video</v>
      </c>
      <c r="R361" t="str">
        <f>RIGHT(N361, (LEN(N361) - FIND("/", N361)))</f>
        <v>documentary</v>
      </c>
      <c r="S361" s="13">
        <f>(J361/86400)+DATE(1970,1,1)</f>
        <v>41935.070486111115</v>
      </c>
      <c r="T361" s="13">
        <f>(I361/86400)+DATE(1970,1,1)</f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>(E362/D362)*100</f>
        <v>101.375</v>
      </c>
      <c r="P362" s="5">
        <f>E362/L362</f>
        <v>139.82758620689654</v>
      </c>
      <c r="Q362" t="str">
        <f>LEFT(N362, FIND("/", N362)-1)</f>
        <v>film &amp; video</v>
      </c>
      <c r="R362" t="str">
        <f>RIGHT(N362, (LEN(N362) - FIND("/", N362)))</f>
        <v>documentary</v>
      </c>
      <c r="S362" s="13">
        <f>(J362/86400)+DATE(1970,1,1)</f>
        <v>42163.897916666669</v>
      </c>
      <c r="T362" s="13">
        <f>(I362/86400)+DATE(1970,1,1)</f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>(E363/D363)*100</f>
        <v>111.07699999999998</v>
      </c>
      <c r="P363" s="5">
        <f>E363/L363</f>
        <v>109.82189265536722</v>
      </c>
      <c r="Q363" t="str">
        <f>LEFT(N363, FIND("/", N363)-1)</f>
        <v>film &amp; video</v>
      </c>
      <c r="R363" t="str">
        <f>RIGHT(N363, (LEN(N363) - FIND("/", N363)))</f>
        <v>documentary</v>
      </c>
      <c r="S363" s="13">
        <f>(J363/86400)+DATE(1970,1,1)</f>
        <v>41936.001226851848</v>
      </c>
      <c r="T363" s="13">
        <f>(I363/86400)+DATE(1970,1,1)</f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>(E364/D364)*100</f>
        <v>124.15933781686496</v>
      </c>
      <c r="P364" s="5">
        <f>E364/L364</f>
        <v>139.53488372093022</v>
      </c>
      <c r="Q364" t="str">
        <f>LEFT(N364, FIND("/", N364)-1)</f>
        <v>film &amp; video</v>
      </c>
      <c r="R364" t="str">
        <f>RIGHT(N364, (LEN(N364) - FIND("/", N364)))</f>
        <v>documentary</v>
      </c>
      <c r="S364" s="13">
        <f>(J364/86400)+DATE(1970,1,1)</f>
        <v>41837.210543981484</v>
      </c>
      <c r="T364" s="13">
        <f>(I364/86400)+DATE(1970,1,1)</f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>(E365/D365)*100</f>
        <v>101.33333333333334</v>
      </c>
      <c r="P365" s="5">
        <f>E365/L365</f>
        <v>347.84615384615387</v>
      </c>
      <c r="Q365" t="str">
        <f>LEFT(N365, FIND("/", N365)-1)</f>
        <v>film &amp; video</v>
      </c>
      <c r="R365" t="str">
        <f>RIGHT(N365, (LEN(N365) - FIND("/", N365)))</f>
        <v>documentary</v>
      </c>
      <c r="S365" s="13">
        <f>(J365/86400)+DATE(1970,1,1)</f>
        <v>40255.744629629626</v>
      </c>
      <c r="T365" s="13">
        <f>(I365/86400)+DATE(1970,1,1)</f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>(E366/D366)*100</f>
        <v>110.16142857142856</v>
      </c>
      <c r="P366" s="5">
        <f>E366/L366</f>
        <v>68.24159292035398</v>
      </c>
      <c r="Q366" t="str">
        <f>LEFT(N366, FIND("/", N366)-1)</f>
        <v>film &amp; video</v>
      </c>
      <c r="R366" t="str">
        <f>RIGHT(N366, (LEN(N366) - FIND("/", N366)))</f>
        <v>documentary</v>
      </c>
      <c r="S366" s="13">
        <f>(J366/86400)+DATE(1970,1,1)</f>
        <v>41780.859629629631</v>
      </c>
      <c r="T366" s="13">
        <f>(I366/86400)+DATE(1970,1,1)</f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>(E367/D367)*100</f>
        <v>103.97333333333334</v>
      </c>
      <c r="P367" s="5">
        <f>E367/L367</f>
        <v>239.93846153846152</v>
      </c>
      <c r="Q367" t="str">
        <f>LEFT(N367, FIND("/", N367)-1)</f>
        <v>film &amp; video</v>
      </c>
      <c r="R367" t="str">
        <f>RIGHT(N367, (LEN(N367) - FIND("/", N367)))</f>
        <v>documentary</v>
      </c>
      <c r="S367" s="13">
        <f>(J367/86400)+DATE(1970,1,1)</f>
        <v>41668.606469907405</v>
      </c>
      <c r="T367" s="13">
        <f>(I367/86400)+DATE(1970,1,1)</f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>(E368/D368)*100</f>
        <v>101.31578947368421</v>
      </c>
      <c r="P368" s="5">
        <f>E368/L368</f>
        <v>287.31343283582089</v>
      </c>
      <c r="Q368" t="str">
        <f>LEFT(N368, FIND("/", N368)-1)</f>
        <v>film &amp; video</v>
      </c>
      <c r="R368" t="str">
        <f>RIGHT(N368, (LEN(N368) - FIND("/", N368)))</f>
        <v>documentary</v>
      </c>
      <c r="S368" s="13">
        <f>(J368/86400)+DATE(1970,1,1)</f>
        <v>41019.793032407411</v>
      </c>
      <c r="T368" s="13">
        <f>(I368/86400)+DATE(1970,1,1)</f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>(E369/D369)*100</f>
        <v>103.3501</v>
      </c>
      <c r="P369" s="5">
        <f>E369/L369</f>
        <v>86.84882352941176</v>
      </c>
      <c r="Q369" t="str">
        <f>LEFT(N369, FIND("/", N369)-1)</f>
        <v>film &amp; video</v>
      </c>
      <c r="R369" t="str">
        <f>RIGHT(N369, (LEN(N369) - FIND("/", N369)))</f>
        <v>documentary</v>
      </c>
      <c r="S369" s="13">
        <f>(J369/86400)+DATE(1970,1,1)</f>
        <v>41355.577291666668</v>
      </c>
      <c r="T369" s="13">
        <f>(I369/86400)+DATE(1970,1,1)</f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>(E370/D370)*100</f>
        <v>104.11200000000001</v>
      </c>
      <c r="P370" s="5">
        <f>E370/L370</f>
        <v>81.84905660377359</v>
      </c>
      <c r="Q370" t="str">
        <f>LEFT(N370, FIND("/", N370)-1)</f>
        <v>film &amp; video</v>
      </c>
      <c r="R370" t="str">
        <f>RIGHT(N370, (LEN(N370) - FIND("/", N370)))</f>
        <v>documentary</v>
      </c>
      <c r="S370" s="13">
        <f>(J370/86400)+DATE(1970,1,1)</f>
        <v>42043.605578703704</v>
      </c>
      <c r="T370" s="13">
        <f>(I370/86400)+DATE(1970,1,1)</f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>(E371/D371)*100</f>
        <v>110.15569230769231</v>
      </c>
      <c r="P371" s="5">
        <f>E371/L371</f>
        <v>42.874970059880241</v>
      </c>
      <c r="Q371" t="str">
        <f>LEFT(N371, FIND("/", N371)-1)</f>
        <v>film &amp; video</v>
      </c>
      <c r="R371" t="str">
        <f>RIGHT(N371, (LEN(N371) - FIND("/", N371)))</f>
        <v>documentary</v>
      </c>
      <c r="S371" s="13">
        <f>(J371/86400)+DATE(1970,1,1)</f>
        <v>40893.551724537036</v>
      </c>
      <c r="T371" s="13">
        <f>(I371/86400)+DATE(1970,1,1)</f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>(E372/D372)*100</f>
        <v>122.02</v>
      </c>
      <c r="P372" s="5">
        <f>E372/L372</f>
        <v>709.41860465116281</v>
      </c>
      <c r="Q372" t="str">
        <f>LEFT(N372, FIND("/", N372)-1)</f>
        <v>film &amp; video</v>
      </c>
      <c r="R372" t="str">
        <f>RIGHT(N372, (LEN(N372) - FIND("/", N372)))</f>
        <v>documentary</v>
      </c>
      <c r="S372" s="13">
        <f>(J372/86400)+DATE(1970,1,1)</f>
        <v>42711.795138888891</v>
      </c>
      <c r="T372" s="13">
        <f>(I372/86400)+DATE(1970,1,1)</f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>(E373/D373)*100</f>
        <v>114.16866666666667</v>
      </c>
      <c r="P373" s="5">
        <f>E373/L373</f>
        <v>161.25517890772127</v>
      </c>
      <c r="Q373" t="str">
        <f>LEFT(N373, FIND("/", N373)-1)</f>
        <v>film &amp; video</v>
      </c>
      <c r="R373" t="str">
        <f>RIGHT(N373, (LEN(N373) - FIND("/", N373)))</f>
        <v>documentary</v>
      </c>
      <c r="S373" s="13">
        <f>(J373/86400)+DATE(1970,1,1)</f>
        <v>41261.767812500002</v>
      </c>
      <c r="T373" s="13">
        <f>(I373/86400)+DATE(1970,1,1)</f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>(E374/D374)*100</f>
        <v>125.33333333333334</v>
      </c>
      <c r="P374" s="5">
        <f>E374/L374</f>
        <v>41.777777777777779</v>
      </c>
      <c r="Q374" t="str">
        <f>LEFT(N374, FIND("/", N374)-1)</f>
        <v>film &amp; video</v>
      </c>
      <c r="R374" t="str">
        <f>RIGHT(N374, (LEN(N374) - FIND("/", N374)))</f>
        <v>documentary</v>
      </c>
      <c r="S374" s="13">
        <f>(J374/86400)+DATE(1970,1,1)</f>
        <v>42425.576898148152</v>
      </c>
      <c r="T374" s="13">
        <f>(I374/86400)+DATE(1970,1,1)</f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>(E375/D375)*100</f>
        <v>106.66666666666667</v>
      </c>
      <c r="P375" s="5">
        <f>E375/L375</f>
        <v>89.887640449438209</v>
      </c>
      <c r="Q375" t="str">
        <f>LEFT(N375, FIND("/", N375)-1)</f>
        <v>film &amp; video</v>
      </c>
      <c r="R375" t="str">
        <f>RIGHT(N375, (LEN(N375) - FIND("/", N375)))</f>
        <v>documentary</v>
      </c>
      <c r="S375" s="13">
        <f>(J375/86400)+DATE(1970,1,1)</f>
        <v>41078.91201388889</v>
      </c>
      <c r="T375" s="13">
        <f>(I375/86400)+DATE(1970,1,1)</f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>(E376/D376)*100</f>
        <v>130.65</v>
      </c>
      <c r="P376" s="5">
        <f>E376/L376</f>
        <v>45.051724137931032</v>
      </c>
      <c r="Q376" t="str">
        <f>LEFT(N376, FIND("/", N376)-1)</f>
        <v>film &amp; video</v>
      </c>
      <c r="R376" t="str">
        <f>RIGHT(N376, (LEN(N376) - FIND("/", N376)))</f>
        <v>documentary</v>
      </c>
      <c r="S376" s="13">
        <f>(J376/86400)+DATE(1970,1,1)</f>
        <v>40757.889247685183</v>
      </c>
      <c r="T376" s="13">
        <f>(I376/86400)+DATE(1970,1,1)</f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>(E377/D377)*100</f>
        <v>120</v>
      </c>
      <c r="P377" s="5">
        <f>E377/L377</f>
        <v>42.857142857142854</v>
      </c>
      <c r="Q377" t="str">
        <f>LEFT(N377, FIND("/", N377)-1)</f>
        <v>film &amp; video</v>
      </c>
      <c r="R377" t="str">
        <f>RIGHT(N377, (LEN(N377) - FIND("/", N377)))</f>
        <v>documentary</v>
      </c>
      <c r="S377" s="13">
        <f>(J377/86400)+DATE(1970,1,1)</f>
        <v>41657.985081018516</v>
      </c>
      <c r="T377" s="13">
        <f>(I377/86400)+DATE(1970,1,1)</f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>(E378/D378)*100</f>
        <v>105.9591836734694</v>
      </c>
      <c r="P378" s="5">
        <f>E378/L378</f>
        <v>54.083333333333336</v>
      </c>
      <c r="Q378" t="str">
        <f>LEFT(N378, FIND("/", N378)-1)</f>
        <v>film &amp; video</v>
      </c>
      <c r="R378" t="str">
        <f>RIGHT(N378, (LEN(N378) - FIND("/", N378)))</f>
        <v>documentary</v>
      </c>
      <c r="S378" s="13">
        <f>(J378/86400)+DATE(1970,1,1)</f>
        <v>42576.452731481477</v>
      </c>
      <c r="T378" s="13">
        <f>(I378/86400)+DATE(1970,1,1)</f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>(E379/D379)*100</f>
        <v>114.39999999999999</v>
      </c>
      <c r="P379" s="5">
        <f>E379/L379</f>
        <v>103.21804511278195</v>
      </c>
      <c r="Q379" t="str">
        <f>LEFT(N379, FIND("/", N379)-1)</f>
        <v>film &amp; video</v>
      </c>
      <c r="R379" t="str">
        <f>RIGHT(N379, (LEN(N379) - FIND("/", N379)))</f>
        <v>documentary</v>
      </c>
      <c r="S379" s="13">
        <f>(J379/86400)+DATE(1970,1,1)</f>
        <v>42292.250787037032</v>
      </c>
      <c r="T379" s="13">
        <f>(I379/86400)+DATE(1970,1,1)</f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>(E380/D380)*100</f>
        <v>111.76666666666665</v>
      </c>
      <c r="P380" s="5">
        <f>E380/L380</f>
        <v>40.397590361445786</v>
      </c>
      <c r="Q380" t="str">
        <f>LEFT(N380, FIND("/", N380)-1)</f>
        <v>film &amp; video</v>
      </c>
      <c r="R380" t="str">
        <f>RIGHT(N380, (LEN(N380) - FIND("/", N380)))</f>
        <v>documentary</v>
      </c>
      <c r="S380" s="13">
        <f>(J380/86400)+DATE(1970,1,1)</f>
        <v>42370.571851851855</v>
      </c>
      <c r="T380" s="13">
        <f>(I380/86400)+DATE(1970,1,1)</f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>(E381/D381)*100</f>
        <v>116.08000000000001</v>
      </c>
      <c r="P381" s="5">
        <f>E381/L381</f>
        <v>116.85906040268456</v>
      </c>
      <c r="Q381" t="str">
        <f>LEFT(N381, FIND("/", N381)-1)</f>
        <v>film &amp; video</v>
      </c>
      <c r="R381" t="str">
        <f>RIGHT(N381, (LEN(N381) - FIND("/", N381)))</f>
        <v>documentary</v>
      </c>
      <c r="S381" s="13">
        <f>(J381/86400)+DATE(1970,1,1)</f>
        <v>40987.688333333332</v>
      </c>
      <c r="T381" s="13">
        <f>(I381/86400)+DATE(1970,1,1)</f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>(E382/D382)*100</f>
        <v>141.5</v>
      </c>
      <c r="P382" s="5">
        <f>E382/L382</f>
        <v>115.51020408163265</v>
      </c>
      <c r="Q382" t="str">
        <f>LEFT(N382, FIND("/", N382)-1)</f>
        <v>film &amp; video</v>
      </c>
      <c r="R382" t="str">
        <f>RIGHT(N382, (LEN(N382) - FIND("/", N382)))</f>
        <v>documentary</v>
      </c>
      <c r="S382" s="13">
        <f>(J382/86400)+DATE(1970,1,1)</f>
        <v>42367.719814814816</v>
      </c>
      <c r="T382" s="13">
        <f>(I382/86400)+DATE(1970,1,1)</f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>(E383/D383)*100</f>
        <v>104.72999999999999</v>
      </c>
      <c r="P383" s="5">
        <f>E383/L383</f>
        <v>104.31274900398407</v>
      </c>
      <c r="Q383" t="str">
        <f>LEFT(N383, FIND("/", N383)-1)</f>
        <v>film &amp; video</v>
      </c>
      <c r="R383" t="str">
        <f>RIGHT(N383, (LEN(N383) - FIND("/", N383)))</f>
        <v>documentary</v>
      </c>
      <c r="S383" s="13">
        <f>(J383/86400)+DATE(1970,1,1)</f>
        <v>41085.698113425926</v>
      </c>
      <c r="T383" s="13">
        <f>(I383/86400)+DATE(1970,1,1)</f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>(E384/D384)*100</f>
        <v>255.83333333333331</v>
      </c>
      <c r="P384" s="5">
        <f>E384/L384</f>
        <v>69.772727272727266</v>
      </c>
      <c r="Q384" t="str">
        <f>LEFT(N384, FIND("/", N384)-1)</f>
        <v>film &amp; video</v>
      </c>
      <c r="R384" t="str">
        <f>RIGHT(N384, (LEN(N384) - FIND("/", N384)))</f>
        <v>documentary</v>
      </c>
      <c r="S384" s="13">
        <f>(J384/86400)+DATE(1970,1,1)</f>
        <v>41144.709490740745</v>
      </c>
      <c r="T384" s="13">
        <f>(I384/86400)+DATE(1970,1,1)</f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>(E385/D385)*100</f>
        <v>206.70670670670671</v>
      </c>
      <c r="P385" s="5">
        <f>E385/L385</f>
        <v>43.020833333333336</v>
      </c>
      <c r="Q385" t="str">
        <f>LEFT(N385, FIND("/", N385)-1)</f>
        <v>film &amp; video</v>
      </c>
      <c r="R385" t="str">
        <f>RIGHT(N385, (LEN(N385) - FIND("/", N385)))</f>
        <v>documentary</v>
      </c>
      <c r="S385" s="13">
        <f>(J385/86400)+DATE(1970,1,1)</f>
        <v>41755.117581018516</v>
      </c>
      <c r="T385" s="13">
        <f>(I385/86400)+DATE(1970,1,1)</f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>(E386/D386)*100</f>
        <v>112.105</v>
      </c>
      <c r="P386" s="5">
        <f>E386/L386</f>
        <v>58.540469973890339</v>
      </c>
      <c r="Q386" t="str">
        <f>LEFT(N386, FIND("/", N386)-1)</f>
        <v>film &amp; video</v>
      </c>
      <c r="R386" t="str">
        <f>RIGHT(N386, (LEN(N386) - FIND("/", N386)))</f>
        <v>documentary</v>
      </c>
      <c r="S386" s="13">
        <f>(J386/86400)+DATE(1970,1,1)</f>
        <v>41980.781793981485</v>
      </c>
      <c r="T386" s="13">
        <f>(I386/86400)+DATE(1970,1,1)</f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>(E387/D387)*100</f>
        <v>105.982</v>
      </c>
      <c r="P387" s="5">
        <f>E387/L387</f>
        <v>111.79535864978902</v>
      </c>
      <c r="Q387" t="str">
        <f>LEFT(N387, FIND("/", N387)-1)</f>
        <v>film &amp; video</v>
      </c>
      <c r="R387" t="str">
        <f>RIGHT(N387, (LEN(N387) - FIND("/", N387)))</f>
        <v>documentary</v>
      </c>
      <c r="S387" s="13">
        <f>(J387/86400)+DATE(1970,1,1)</f>
        <v>41934.584502314814</v>
      </c>
      <c r="T387" s="13">
        <f>(I387/86400)+DATE(1970,1,1)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>(E388/D388)*100</f>
        <v>100.16666666666667</v>
      </c>
      <c r="P388" s="5">
        <f>E388/L388</f>
        <v>46.230769230769234</v>
      </c>
      <c r="Q388" t="str">
        <f>LEFT(N388, FIND("/", N388)-1)</f>
        <v>film &amp; video</v>
      </c>
      <c r="R388" t="str">
        <f>RIGHT(N388, (LEN(N388) - FIND("/", N388)))</f>
        <v>documentary</v>
      </c>
      <c r="S388" s="13">
        <f>(J388/86400)+DATE(1970,1,1)</f>
        <v>42211.951284722221</v>
      </c>
      <c r="T388" s="13">
        <f>(I388/86400)+DATE(1970,1,1)</f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>(E389/D389)*100</f>
        <v>213.98947368421051</v>
      </c>
      <c r="P389" s="5">
        <f>E389/L389</f>
        <v>144.69039145907473</v>
      </c>
      <c r="Q389" t="str">
        <f>LEFT(N389, FIND("/", N389)-1)</f>
        <v>film &amp; video</v>
      </c>
      <c r="R389" t="str">
        <f>RIGHT(N389, (LEN(N389) - FIND("/", N389)))</f>
        <v>documentary</v>
      </c>
      <c r="S389" s="13">
        <f>(J389/86400)+DATE(1970,1,1)</f>
        <v>42200.67659722222</v>
      </c>
      <c r="T389" s="13">
        <f>(I389/86400)+DATE(1970,1,1)</f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>(E390/D390)*100</f>
        <v>126.16000000000001</v>
      </c>
      <c r="P390" s="5">
        <f>E390/L390</f>
        <v>88.845070422535215</v>
      </c>
      <c r="Q390" t="str">
        <f>LEFT(N390, FIND("/", N390)-1)</f>
        <v>film &amp; video</v>
      </c>
      <c r="R390" t="str">
        <f>RIGHT(N390, (LEN(N390) - FIND("/", N390)))</f>
        <v>documentary</v>
      </c>
      <c r="S390" s="13">
        <f>(J390/86400)+DATE(1970,1,1)</f>
        <v>42549.076157407406</v>
      </c>
      <c r="T390" s="13">
        <f>(I390/86400)+DATE(1970,1,1)</f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>(E391/D391)*100</f>
        <v>181.53547058823528</v>
      </c>
      <c r="P391" s="5">
        <f>E391/L391</f>
        <v>81.75107284768211</v>
      </c>
      <c r="Q391" t="str">
        <f>LEFT(N391, FIND("/", N391)-1)</f>
        <v>film &amp; video</v>
      </c>
      <c r="R391" t="str">
        <f>RIGHT(N391, (LEN(N391) - FIND("/", N391)))</f>
        <v>documentary</v>
      </c>
      <c r="S391" s="13">
        <f>(J391/86400)+DATE(1970,1,1)</f>
        <v>41674.063078703708</v>
      </c>
      <c r="T391" s="13">
        <f>(I391/86400)+DATE(1970,1,1)</f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>(E392/D392)*100</f>
        <v>100</v>
      </c>
      <c r="P392" s="5">
        <f>E392/L392</f>
        <v>71.428571428571431</v>
      </c>
      <c r="Q392" t="str">
        <f>LEFT(N392, FIND("/", N392)-1)</f>
        <v>film &amp; video</v>
      </c>
      <c r="R392" t="str">
        <f>RIGHT(N392, (LEN(N392) - FIND("/", N392)))</f>
        <v>documentary</v>
      </c>
      <c r="S392" s="13">
        <f>(J392/86400)+DATE(1970,1,1)</f>
        <v>42112.036712962959</v>
      </c>
      <c r="T392" s="13">
        <f>(I392/86400)+DATE(1970,1,1)</f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>(E393/D393)*100</f>
        <v>100.61</v>
      </c>
      <c r="P393" s="5">
        <f>E393/L393</f>
        <v>104.25906735751295</v>
      </c>
      <c r="Q393" t="str">
        <f>LEFT(N393, FIND("/", N393)-1)</f>
        <v>film &amp; video</v>
      </c>
      <c r="R393" t="str">
        <f>RIGHT(N393, (LEN(N393) - FIND("/", N393)))</f>
        <v>documentary</v>
      </c>
      <c r="S393" s="13">
        <f>(J393/86400)+DATE(1970,1,1)</f>
        <v>40865.042256944442</v>
      </c>
      <c r="T393" s="13">
        <f>(I393/86400)+DATE(1970,1,1)</f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>(E394/D394)*100</f>
        <v>100.9027027027027</v>
      </c>
      <c r="P394" s="5">
        <f>E394/L394</f>
        <v>90.616504854368927</v>
      </c>
      <c r="Q394" t="str">
        <f>LEFT(N394, FIND("/", N394)-1)</f>
        <v>film &amp; video</v>
      </c>
      <c r="R394" t="str">
        <f>RIGHT(N394, (LEN(N394) - FIND("/", N394)))</f>
        <v>documentary</v>
      </c>
      <c r="S394" s="13">
        <f>(J394/86400)+DATE(1970,1,1)</f>
        <v>40763.717256944445</v>
      </c>
      <c r="T394" s="13">
        <f>(I394/86400)+DATE(1970,1,1)</f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>(E395/D395)*100</f>
        <v>110.446</v>
      </c>
      <c r="P395" s="5">
        <f>E395/L395</f>
        <v>157.33048433048432</v>
      </c>
      <c r="Q395" t="str">
        <f>LEFT(N395, FIND("/", N395)-1)</f>
        <v>film &amp; video</v>
      </c>
      <c r="R395" t="str">
        <f>RIGHT(N395, (LEN(N395) - FIND("/", N395)))</f>
        <v>documentary</v>
      </c>
      <c r="S395" s="13">
        <f>(J395/86400)+DATE(1970,1,1)</f>
        <v>41526.708935185183</v>
      </c>
      <c r="T395" s="13">
        <f>(I395/86400)+DATE(1970,1,1)</f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>(E396/D396)*100</f>
        <v>111.8936170212766</v>
      </c>
      <c r="P396" s="5">
        <f>E396/L396</f>
        <v>105.18</v>
      </c>
      <c r="Q396" t="str">
        <f>LEFT(N396, FIND("/", N396)-1)</f>
        <v>film &amp; video</v>
      </c>
      <c r="R396" t="str">
        <f>RIGHT(N396, (LEN(N396) - FIND("/", N396)))</f>
        <v>documentary</v>
      </c>
      <c r="S396" s="13">
        <f>(J396/86400)+DATE(1970,1,1)</f>
        <v>42417.818078703705</v>
      </c>
      <c r="T396" s="13">
        <f>(I396/86400)+DATE(1970,1,1)</f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>(E397/D397)*100</f>
        <v>108.04450000000001</v>
      </c>
      <c r="P397" s="5">
        <f>E397/L397</f>
        <v>58.719836956521746</v>
      </c>
      <c r="Q397" t="str">
        <f>LEFT(N397, FIND("/", N397)-1)</f>
        <v>film &amp; video</v>
      </c>
      <c r="R397" t="str">
        <f>RIGHT(N397, (LEN(N397) - FIND("/", N397)))</f>
        <v>documentary</v>
      </c>
      <c r="S397" s="13">
        <f>(J397/86400)+DATE(1970,1,1)</f>
        <v>40990.909259259257</v>
      </c>
      <c r="T397" s="13">
        <f>(I397/86400)+DATE(1970,1,1)</f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>(E398/D398)*100</f>
        <v>106.66666666666667</v>
      </c>
      <c r="P398" s="5">
        <f>E398/L398</f>
        <v>81.632653061224488</v>
      </c>
      <c r="Q398" t="str">
        <f>LEFT(N398, FIND("/", N398)-1)</f>
        <v>film &amp; video</v>
      </c>
      <c r="R398" t="str">
        <f>RIGHT(N398, (LEN(N398) - FIND("/", N398)))</f>
        <v>documentary</v>
      </c>
      <c r="S398" s="13">
        <f>(J398/86400)+DATE(1970,1,1)</f>
        <v>41082.564884259264</v>
      </c>
      <c r="T398" s="13">
        <f>(I398/86400)+DATE(1970,1,1)</f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>(E399/D399)*100</f>
        <v>103.90027322404372</v>
      </c>
      <c r="P399" s="5">
        <f>E399/L399</f>
        <v>56.460043668122275</v>
      </c>
      <c r="Q399" t="str">
        <f>LEFT(N399, FIND("/", N399)-1)</f>
        <v>film &amp; video</v>
      </c>
      <c r="R399" t="str">
        <f>RIGHT(N399, (LEN(N399) - FIND("/", N399)))</f>
        <v>documentary</v>
      </c>
      <c r="S399" s="13">
        <f>(J399/86400)+DATE(1970,1,1)</f>
        <v>40379.776435185187</v>
      </c>
      <c r="T399" s="13">
        <f>(I399/86400)+DATE(1970,1,1)</f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>(E400/D400)*100</f>
        <v>125.16000000000001</v>
      </c>
      <c r="P400" s="5">
        <f>E400/L400</f>
        <v>140.1044776119403</v>
      </c>
      <c r="Q400" t="str">
        <f>LEFT(N400, FIND("/", N400)-1)</f>
        <v>film &amp; video</v>
      </c>
      <c r="R400" t="str">
        <f>RIGHT(N400, (LEN(N400) - FIND("/", N400)))</f>
        <v>documentary</v>
      </c>
      <c r="S400" s="13">
        <f>(J400/86400)+DATE(1970,1,1)</f>
        <v>42078.793124999997</v>
      </c>
      <c r="T400" s="13">
        <f>(I400/86400)+DATE(1970,1,1)</f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>(E401/D401)*100</f>
        <v>106.80499999999999</v>
      </c>
      <c r="P401" s="5">
        <f>E401/L401</f>
        <v>224.85263157894738</v>
      </c>
      <c r="Q401" t="str">
        <f>LEFT(N401, FIND("/", N401)-1)</f>
        <v>film &amp; video</v>
      </c>
      <c r="R401" t="str">
        <f>RIGHT(N401, (LEN(N401) - FIND("/", N401)))</f>
        <v>documentary</v>
      </c>
      <c r="S401" s="13">
        <f>(J401/86400)+DATE(1970,1,1)</f>
        <v>42687.875775462962</v>
      </c>
      <c r="T401" s="13">
        <f>(I401/86400)+DATE(1970,1,1)</f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>(E402/D402)*100</f>
        <v>112.30249999999999</v>
      </c>
      <c r="P402" s="5">
        <f>E402/L402</f>
        <v>181.13306451612902</v>
      </c>
      <c r="Q402" t="str">
        <f>LEFT(N402, FIND("/", N402)-1)</f>
        <v>film &amp; video</v>
      </c>
      <c r="R402" t="str">
        <f>RIGHT(N402, (LEN(N402) - FIND("/", N402)))</f>
        <v>documentary</v>
      </c>
      <c r="S402" s="13">
        <f>(J402/86400)+DATE(1970,1,1)</f>
        <v>41745.635960648149</v>
      </c>
      <c r="T402" s="13">
        <f>(I402/86400)+DATE(1970,1,1)</f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>(E403/D403)*100</f>
        <v>103.812</v>
      </c>
      <c r="P403" s="5">
        <f>E403/L403</f>
        <v>711.04109589041093</v>
      </c>
      <c r="Q403" t="str">
        <f>LEFT(N403, FIND("/", N403)-1)</f>
        <v>film &amp; video</v>
      </c>
      <c r="R403" t="str">
        <f>RIGHT(N403, (LEN(N403) - FIND("/", N403)))</f>
        <v>documentary</v>
      </c>
      <c r="S403" s="13">
        <f>(J403/86400)+DATE(1970,1,1)</f>
        <v>40732.842245370368</v>
      </c>
      <c r="T403" s="13">
        <f>(I403/86400)+DATE(1970,1,1)</f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>(E404/D404)*100</f>
        <v>141.65</v>
      </c>
      <c r="P404" s="5">
        <f>E404/L404</f>
        <v>65.883720930232556</v>
      </c>
      <c r="Q404" t="str">
        <f>LEFT(N404, FIND("/", N404)-1)</f>
        <v>film &amp; video</v>
      </c>
      <c r="R404" t="str">
        <f>RIGHT(N404, (LEN(N404) - FIND("/", N404)))</f>
        <v>documentary</v>
      </c>
      <c r="S404" s="13">
        <f>(J404/86400)+DATE(1970,1,1)</f>
        <v>42292.539548611108</v>
      </c>
      <c r="T404" s="13">
        <f>(I404/86400)+DATE(1970,1,1)</f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>(E405/D405)*100</f>
        <v>105.25999999999999</v>
      </c>
      <c r="P405" s="5">
        <f>E405/L405</f>
        <v>75.185714285714283</v>
      </c>
      <c r="Q405" t="str">
        <f>LEFT(N405, FIND("/", N405)-1)</f>
        <v>film &amp; video</v>
      </c>
      <c r="R405" t="str">
        <f>RIGHT(N405, (LEN(N405) - FIND("/", N405)))</f>
        <v>documentary</v>
      </c>
      <c r="S405" s="13">
        <f>(J405/86400)+DATE(1970,1,1)</f>
        <v>40718.310659722221</v>
      </c>
      <c r="T405" s="13">
        <f>(I405/86400)+DATE(1970,1,1)</f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>(E406/D406)*100</f>
        <v>103.09142857142857</v>
      </c>
      <c r="P406" s="5">
        <f>E406/L406</f>
        <v>133.14391143911439</v>
      </c>
      <c r="Q406" t="str">
        <f>LEFT(N406, FIND("/", N406)-1)</f>
        <v>film &amp; video</v>
      </c>
      <c r="R406" t="str">
        <f>RIGHT(N406, (LEN(N406) - FIND("/", N406)))</f>
        <v>documentary</v>
      </c>
      <c r="S406" s="13">
        <f>(J406/86400)+DATE(1970,1,1)</f>
        <v>41646.628032407403</v>
      </c>
      <c r="T406" s="13">
        <f>(I406/86400)+DATE(1970,1,1)</f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>(E407/D407)*100</f>
        <v>107.65957446808511</v>
      </c>
      <c r="P407" s="5">
        <f>E407/L407</f>
        <v>55.2</v>
      </c>
      <c r="Q407" t="str">
        <f>LEFT(N407, FIND("/", N407)-1)</f>
        <v>film &amp; video</v>
      </c>
      <c r="R407" t="str">
        <f>RIGHT(N407, (LEN(N407) - FIND("/", N407)))</f>
        <v>documentary</v>
      </c>
      <c r="S407" s="13">
        <f>(J407/86400)+DATE(1970,1,1)</f>
        <v>41674.08494212963</v>
      </c>
      <c r="T407" s="13">
        <f>(I407/86400)+DATE(1970,1,1)</f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>(E408/D408)*100</f>
        <v>107.70464285714286</v>
      </c>
      <c r="P408" s="5">
        <f>E408/L408</f>
        <v>86.163714285714292</v>
      </c>
      <c r="Q408" t="str">
        <f>LEFT(N408, FIND("/", N408)-1)</f>
        <v>film &amp; video</v>
      </c>
      <c r="R408" t="str">
        <f>RIGHT(N408, (LEN(N408) - FIND("/", N408)))</f>
        <v>documentary</v>
      </c>
      <c r="S408" s="13">
        <f>(J408/86400)+DATE(1970,1,1)</f>
        <v>40638.162465277775</v>
      </c>
      <c r="T408" s="13">
        <f>(I408/86400)+DATE(1970,1,1)</f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>(E409/D409)*100</f>
        <v>101.55000000000001</v>
      </c>
      <c r="P409" s="5">
        <f>E409/L409</f>
        <v>92.318181818181813</v>
      </c>
      <c r="Q409" t="str">
        <f>LEFT(N409, FIND("/", N409)-1)</f>
        <v>film &amp; video</v>
      </c>
      <c r="R409" t="str">
        <f>RIGHT(N409, (LEN(N409) - FIND("/", N409)))</f>
        <v>documentary</v>
      </c>
      <c r="S409" s="13">
        <f>(J409/86400)+DATE(1970,1,1)</f>
        <v>40806.870949074073</v>
      </c>
      <c r="T409" s="13">
        <f>(I409/86400)+DATE(1970,1,1)</f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>(E410/D410)*100</f>
        <v>101.43766666666667</v>
      </c>
      <c r="P410" s="5">
        <f>E410/L410</f>
        <v>160.16473684210527</v>
      </c>
      <c r="Q410" t="str">
        <f>LEFT(N410, FIND("/", N410)-1)</f>
        <v>film &amp; video</v>
      </c>
      <c r="R410" t="str">
        <f>RIGHT(N410, (LEN(N410) - FIND("/", N410)))</f>
        <v>documentary</v>
      </c>
      <c r="S410" s="13">
        <f>(J410/86400)+DATE(1970,1,1)</f>
        <v>41543.735995370371</v>
      </c>
      <c r="T410" s="13">
        <f>(I410/86400)+DATE(1970,1,1)</f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>(E411/D411)*100</f>
        <v>136.80000000000001</v>
      </c>
      <c r="P411" s="5">
        <f>E411/L411</f>
        <v>45.6</v>
      </c>
      <c r="Q411" t="str">
        <f>LEFT(N411, FIND("/", N411)-1)</f>
        <v>film &amp; video</v>
      </c>
      <c r="R411" t="str">
        <f>RIGHT(N411, (LEN(N411) - FIND("/", N411)))</f>
        <v>documentary</v>
      </c>
      <c r="S411" s="13">
        <f>(J411/86400)+DATE(1970,1,1)</f>
        <v>42543.862777777773</v>
      </c>
      <c r="T411" s="13">
        <f>(I411/86400)+DATE(1970,1,1)</f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>(E412/D412)*100</f>
        <v>128.29999999999998</v>
      </c>
      <c r="P412" s="5">
        <f>E412/L412</f>
        <v>183.28571428571428</v>
      </c>
      <c r="Q412" t="str">
        <f>LEFT(N412, FIND("/", N412)-1)</f>
        <v>film &amp; video</v>
      </c>
      <c r="R412" t="str">
        <f>RIGHT(N412, (LEN(N412) - FIND("/", N412)))</f>
        <v>documentary</v>
      </c>
      <c r="S412" s="13">
        <f>(J412/86400)+DATE(1970,1,1)</f>
        <v>42113.981446759259</v>
      </c>
      <c r="T412" s="13">
        <f>(I412/86400)+DATE(1970,1,1)</f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>(E413/D413)*100</f>
        <v>101.05</v>
      </c>
      <c r="P413" s="5">
        <f>E413/L413</f>
        <v>125.78838174273859</v>
      </c>
      <c r="Q413" t="str">
        <f>LEFT(N413, FIND("/", N413)-1)</f>
        <v>film &amp; video</v>
      </c>
      <c r="R413" t="str">
        <f>RIGHT(N413, (LEN(N413) - FIND("/", N413)))</f>
        <v>documentary</v>
      </c>
      <c r="S413" s="13">
        <f>(J413/86400)+DATE(1970,1,1)</f>
        <v>41598.17597222222</v>
      </c>
      <c r="T413" s="13">
        <f>(I413/86400)+DATE(1970,1,1)</f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>(E414/D414)*100</f>
        <v>126.84</v>
      </c>
      <c r="P414" s="5">
        <f>E414/L414</f>
        <v>57.654545454545456</v>
      </c>
      <c r="Q414" t="str">
        <f>LEFT(N414, FIND("/", N414)-1)</f>
        <v>film &amp; video</v>
      </c>
      <c r="R414" t="str">
        <f>RIGHT(N414, (LEN(N414) - FIND("/", N414)))</f>
        <v>documentary</v>
      </c>
      <c r="S414" s="13">
        <f>(J414/86400)+DATE(1970,1,1)</f>
        <v>41099.742800925924</v>
      </c>
      <c r="T414" s="13">
        <f>(I414/86400)+DATE(1970,1,1)</f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>(E415/D415)*100</f>
        <v>105.0859375</v>
      </c>
      <c r="P415" s="5">
        <f>E415/L415</f>
        <v>78.660818713450297</v>
      </c>
      <c r="Q415" t="str">
        <f>LEFT(N415, FIND("/", N415)-1)</f>
        <v>film &amp; video</v>
      </c>
      <c r="R415" t="str">
        <f>RIGHT(N415, (LEN(N415) - FIND("/", N415)))</f>
        <v>documentary</v>
      </c>
      <c r="S415" s="13">
        <f>(J415/86400)+DATE(1970,1,1)</f>
        <v>41079.877442129626</v>
      </c>
      <c r="T415" s="13">
        <f>(I415/86400)+DATE(1970,1,1)</f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>(E416/D416)*100</f>
        <v>102.85405405405406</v>
      </c>
      <c r="P416" s="5">
        <f>E416/L416</f>
        <v>91.480769230769226</v>
      </c>
      <c r="Q416" t="str">
        <f>LEFT(N416, FIND("/", N416)-1)</f>
        <v>film &amp; video</v>
      </c>
      <c r="R416" t="str">
        <f>RIGHT(N416, (LEN(N416) - FIND("/", N416)))</f>
        <v>documentary</v>
      </c>
      <c r="S416" s="13">
        <f>(J416/86400)+DATE(1970,1,1)</f>
        <v>41529.063252314816</v>
      </c>
      <c r="T416" s="13">
        <f>(I416/86400)+DATE(1970,1,1)</f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>(E417/D417)*100</f>
        <v>102.14714285714285</v>
      </c>
      <c r="P417" s="5">
        <f>E417/L417</f>
        <v>68.09809523809524</v>
      </c>
      <c r="Q417" t="str">
        <f>LEFT(N417, FIND("/", N417)-1)</f>
        <v>film &amp; video</v>
      </c>
      <c r="R417" t="str">
        <f>RIGHT(N417, (LEN(N417) - FIND("/", N417)))</f>
        <v>documentary</v>
      </c>
      <c r="S417" s="13">
        <f>(J417/86400)+DATE(1970,1,1)</f>
        <v>41904.851875</v>
      </c>
      <c r="T417" s="13">
        <f>(I417/86400)+DATE(1970,1,1)</f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>(E418/D418)*100</f>
        <v>120.21700000000001</v>
      </c>
      <c r="P418" s="5">
        <f>E418/L418</f>
        <v>48.086800000000004</v>
      </c>
      <c r="Q418" t="str">
        <f>LEFT(N418, FIND("/", N418)-1)</f>
        <v>film &amp; video</v>
      </c>
      <c r="R418" t="str">
        <f>RIGHT(N418, (LEN(N418) - FIND("/", N418)))</f>
        <v>documentary</v>
      </c>
      <c r="S418" s="13">
        <f>(J418/86400)+DATE(1970,1,1)</f>
        <v>41648.396192129629</v>
      </c>
      <c r="T418" s="13">
        <f>(I418/86400)+DATE(1970,1,1)</f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>(E419/D419)*100</f>
        <v>100.24761904761905</v>
      </c>
      <c r="P419" s="5">
        <f>E419/L419</f>
        <v>202.42307692307693</v>
      </c>
      <c r="Q419" t="str">
        <f>LEFT(N419, FIND("/", N419)-1)</f>
        <v>film &amp; video</v>
      </c>
      <c r="R419" t="str">
        <f>RIGHT(N419, (LEN(N419) - FIND("/", N419)))</f>
        <v>documentary</v>
      </c>
      <c r="S419" s="13">
        <f>(J419/86400)+DATE(1970,1,1)</f>
        <v>41360.970601851848</v>
      </c>
      <c r="T419" s="13">
        <f>(I419/86400)+DATE(1970,1,1)</f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>(E420/D420)*100</f>
        <v>100.63392857142857</v>
      </c>
      <c r="P420" s="5">
        <f>E420/L420</f>
        <v>216.75</v>
      </c>
      <c r="Q420" t="str">
        <f>LEFT(N420, FIND("/", N420)-1)</f>
        <v>film &amp; video</v>
      </c>
      <c r="R420" t="str">
        <f>RIGHT(N420, (LEN(N420) - FIND("/", N420)))</f>
        <v>documentary</v>
      </c>
      <c r="S420" s="13">
        <f>(J420/86400)+DATE(1970,1,1)</f>
        <v>42178.282372685186</v>
      </c>
      <c r="T420" s="13">
        <f>(I420/86400)+DATE(1970,1,1)</f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>(E421/D421)*100</f>
        <v>100.4375</v>
      </c>
      <c r="P421" s="5">
        <f>E421/L421</f>
        <v>110.06849315068493</v>
      </c>
      <c r="Q421" t="str">
        <f>LEFT(N421, FIND("/", N421)-1)</f>
        <v>film &amp; video</v>
      </c>
      <c r="R421" t="str">
        <f>RIGHT(N421, (LEN(N421) - FIND("/", N421)))</f>
        <v>documentary</v>
      </c>
      <c r="S421" s="13">
        <f>(J421/86400)+DATE(1970,1,1)</f>
        <v>41394.842442129629</v>
      </c>
      <c r="T421" s="13">
        <f>(I421/86400)+DATE(1970,1,1)</f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>(E422/D422)*100</f>
        <v>0.43939393939393934</v>
      </c>
      <c r="P422" s="5">
        <f>E422/L422</f>
        <v>4.833333333333333</v>
      </c>
      <c r="Q422" t="str">
        <f>LEFT(N422, FIND("/", N422)-1)</f>
        <v>film &amp; video</v>
      </c>
      <c r="R422" t="str">
        <f>RIGHT(N422, (LEN(N422) - FIND("/", N422)))</f>
        <v>animation</v>
      </c>
      <c r="S422" s="13">
        <f>(J422/86400)+DATE(1970,1,1)</f>
        <v>41682.23646990741</v>
      </c>
      <c r="T422" s="13">
        <f>(I422/86400)+DATE(1970,1,1)</f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>(E423/D423)*100</f>
        <v>2.0066666666666668</v>
      </c>
      <c r="P423" s="5">
        <f>E423/L423</f>
        <v>50.166666666666664</v>
      </c>
      <c r="Q423" t="str">
        <f>LEFT(N423, FIND("/", N423)-1)</f>
        <v>film &amp; video</v>
      </c>
      <c r="R423" t="str">
        <f>RIGHT(N423, (LEN(N423) - FIND("/", N423)))</f>
        <v>animation</v>
      </c>
      <c r="S423" s="13">
        <f>(J423/86400)+DATE(1970,1,1)</f>
        <v>42177.491388888884</v>
      </c>
      <c r="T423" s="13">
        <f>(I423/86400)+DATE(1970,1,1)</f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>(E424/D424)*100</f>
        <v>1.075</v>
      </c>
      <c r="P424" s="5">
        <f>E424/L424</f>
        <v>35.833333333333336</v>
      </c>
      <c r="Q424" t="str">
        <f>LEFT(N424, FIND("/", N424)-1)</f>
        <v>film &amp; video</v>
      </c>
      <c r="R424" t="str">
        <f>RIGHT(N424, (LEN(N424) - FIND("/", N424)))</f>
        <v>animation</v>
      </c>
      <c r="S424" s="13">
        <f>(J424/86400)+DATE(1970,1,1)</f>
        <v>41863.260381944448</v>
      </c>
      <c r="T424" s="13">
        <f>(I424/86400)+DATE(1970,1,1)</f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>(E425/D425)*100</f>
        <v>0.76500000000000001</v>
      </c>
      <c r="P425" s="5">
        <f>E425/L425</f>
        <v>11.76923076923077</v>
      </c>
      <c r="Q425" t="str">
        <f>LEFT(N425, FIND("/", N425)-1)</f>
        <v>film &amp; video</v>
      </c>
      <c r="R425" t="str">
        <f>RIGHT(N425, (LEN(N425) - FIND("/", N425)))</f>
        <v>animation</v>
      </c>
      <c r="S425" s="13">
        <f>(J425/86400)+DATE(1970,1,1)</f>
        <v>41400.92627314815</v>
      </c>
      <c r="T425" s="13">
        <f>(I425/86400)+DATE(1970,1,1)</f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>(E426/D426)*100</f>
        <v>6.7966666666666677</v>
      </c>
      <c r="P426" s="5">
        <f>E426/L426</f>
        <v>40.78</v>
      </c>
      <c r="Q426" t="str">
        <f>LEFT(N426, FIND("/", N426)-1)</f>
        <v>film &amp; video</v>
      </c>
      <c r="R426" t="str">
        <f>RIGHT(N426, (LEN(N426) - FIND("/", N426)))</f>
        <v>animation</v>
      </c>
      <c r="S426" s="13">
        <f>(J426/86400)+DATE(1970,1,1)</f>
        <v>40934.376145833332</v>
      </c>
      <c r="T426" s="13">
        <f>(I426/86400)+DATE(1970,1,1)</f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>(E427/D427)*100</f>
        <v>1.2E-2</v>
      </c>
      <c r="P427" s="5">
        <f>E427/L427</f>
        <v>3</v>
      </c>
      <c r="Q427" t="str">
        <f>LEFT(N427, FIND("/", N427)-1)</f>
        <v>film &amp; video</v>
      </c>
      <c r="R427" t="str">
        <f>RIGHT(N427, (LEN(N427) - FIND("/", N427)))</f>
        <v>animation</v>
      </c>
      <c r="S427" s="13">
        <f>(J427/86400)+DATE(1970,1,1)</f>
        <v>42275.861157407402</v>
      </c>
      <c r="T427" s="13">
        <f>(I427/86400)+DATE(1970,1,1)</f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>(E428/D428)*100</f>
        <v>1.3299999999999998</v>
      </c>
      <c r="P428" s="5">
        <f>E428/L428</f>
        <v>16.625</v>
      </c>
      <c r="Q428" t="str">
        <f>LEFT(N428, FIND("/", N428)-1)</f>
        <v>film &amp; video</v>
      </c>
      <c r="R428" t="str">
        <f>RIGHT(N428, (LEN(N428) - FIND("/", N428)))</f>
        <v>animation</v>
      </c>
      <c r="S428" s="13">
        <f>(J428/86400)+DATE(1970,1,1)</f>
        <v>42400.711967592593</v>
      </c>
      <c r="T428" s="13">
        <f>(I428/86400)+DATE(1970,1,1)</f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>(E429/D429)*100</f>
        <v>0</v>
      </c>
      <c r="P429" s="5" t="e">
        <f>E429/L429</f>
        <v>#DIV/0!</v>
      </c>
      <c r="Q429" t="str">
        <f>LEFT(N429, FIND("/", N429)-1)</f>
        <v>film &amp; video</v>
      </c>
      <c r="R429" t="str">
        <f>RIGHT(N429, (LEN(N429) - FIND("/", N429)))</f>
        <v>animation</v>
      </c>
      <c r="S429" s="13">
        <f>(J429/86400)+DATE(1970,1,1)</f>
        <v>42285.90902777778</v>
      </c>
      <c r="T429" s="13">
        <f>(I429/86400)+DATE(1970,1,1)</f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>(E430/D430)*100</f>
        <v>5.6333333333333329</v>
      </c>
      <c r="P430" s="5">
        <f>E430/L430</f>
        <v>52</v>
      </c>
      <c r="Q430" t="str">
        <f>LEFT(N430, FIND("/", N430)-1)</f>
        <v>film &amp; video</v>
      </c>
      <c r="R430" t="str">
        <f>RIGHT(N430, (LEN(N430) - FIND("/", N430)))</f>
        <v>animation</v>
      </c>
      <c r="S430" s="13">
        <f>(J430/86400)+DATE(1970,1,1)</f>
        <v>41778.766724537039</v>
      </c>
      <c r="T430" s="13">
        <f>(I430/86400)+DATE(1970,1,1)</f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>(E431/D431)*100</f>
        <v>0</v>
      </c>
      <c r="P431" s="5" t="e">
        <f>E431/L431</f>
        <v>#DIV/0!</v>
      </c>
      <c r="Q431" t="str">
        <f>LEFT(N431, FIND("/", N431)-1)</f>
        <v>film &amp; video</v>
      </c>
      <c r="R431" t="str">
        <f>RIGHT(N431, (LEN(N431) - FIND("/", N431)))</f>
        <v>animation</v>
      </c>
      <c r="S431" s="13">
        <f>(J431/86400)+DATE(1970,1,1)</f>
        <v>40070.901412037041</v>
      </c>
      <c r="T431" s="13">
        <f>(I431/86400)+DATE(1970,1,1)</f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>(E432/D432)*100</f>
        <v>2.4</v>
      </c>
      <c r="P432" s="5">
        <f>E432/L432</f>
        <v>4.8</v>
      </c>
      <c r="Q432" t="str">
        <f>LEFT(N432, FIND("/", N432)-1)</f>
        <v>film &amp; video</v>
      </c>
      <c r="R432" t="str">
        <f>RIGHT(N432, (LEN(N432) - FIND("/", N432)))</f>
        <v>animation</v>
      </c>
      <c r="S432" s="13">
        <f>(J432/86400)+DATE(1970,1,1)</f>
        <v>41513.107256944444</v>
      </c>
      <c r="T432" s="13">
        <f>(I432/86400)+DATE(1970,1,1)</f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>(E433/D433)*100</f>
        <v>13.833333333333334</v>
      </c>
      <c r="P433" s="5">
        <f>E433/L433</f>
        <v>51.875</v>
      </c>
      <c r="Q433" t="str">
        <f>LEFT(N433, FIND("/", N433)-1)</f>
        <v>film &amp; video</v>
      </c>
      <c r="R433" t="str">
        <f>RIGHT(N433, (LEN(N433) - FIND("/", N433)))</f>
        <v>animation</v>
      </c>
      <c r="S433" s="13">
        <f>(J433/86400)+DATE(1970,1,1)</f>
        <v>42526.871331018519</v>
      </c>
      <c r="T433" s="13">
        <f>(I433/86400)+DATE(1970,1,1)</f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>(E434/D434)*100</f>
        <v>9.5</v>
      </c>
      <c r="P434" s="5">
        <f>E434/L434</f>
        <v>71.25</v>
      </c>
      <c r="Q434" t="str">
        <f>LEFT(N434, FIND("/", N434)-1)</f>
        <v>film &amp; video</v>
      </c>
      <c r="R434" t="str">
        <f>RIGHT(N434, (LEN(N434) - FIND("/", N434)))</f>
        <v>animation</v>
      </c>
      <c r="S434" s="13">
        <f>(J434/86400)+DATE(1970,1,1)</f>
        <v>42238.726631944446</v>
      </c>
      <c r="T434" s="13">
        <f>(I434/86400)+DATE(1970,1,1)</f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>(E435/D435)*100</f>
        <v>0</v>
      </c>
      <c r="P435" s="5" t="e">
        <f>E435/L435</f>
        <v>#DIV/0!</v>
      </c>
      <c r="Q435" t="str">
        <f>LEFT(N435, FIND("/", N435)-1)</f>
        <v>film &amp; video</v>
      </c>
      <c r="R435" t="str">
        <f>RIGHT(N435, (LEN(N435) - FIND("/", N435)))</f>
        <v>animation</v>
      </c>
      <c r="S435" s="13">
        <f>(J435/86400)+DATE(1970,1,1)</f>
        <v>42228.629884259259</v>
      </c>
      <c r="T435" s="13">
        <f>(I435/86400)+DATE(1970,1,1)</f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>(E436/D436)*100</f>
        <v>5</v>
      </c>
      <c r="P436" s="5">
        <f>E436/L436</f>
        <v>62.5</v>
      </c>
      <c r="Q436" t="str">
        <f>LEFT(N436, FIND("/", N436)-1)</f>
        <v>film &amp; video</v>
      </c>
      <c r="R436" t="str">
        <f>RIGHT(N436, (LEN(N436) - FIND("/", N436)))</f>
        <v>animation</v>
      </c>
      <c r="S436" s="13">
        <f>(J436/86400)+DATE(1970,1,1)</f>
        <v>41576.834513888891</v>
      </c>
      <c r="T436" s="13">
        <f>(I436/86400)+DATE(1970,1,1)</f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>(E437/D437)*100</f>
        <v>2.7272727272727275E-3</v>
      </c>
      <c r="P437" s="5">
        <f>E437/L437</f>
        <v>1</v>
      </c>
      <c r="Q437" t="str">
        <f>LEFT(N437, FIND("/", N437)-1)</f>
        <v>film &amp; video</v>
      </c>
      <c r="R437" t="str">
        <f>RIGHT(N437, (LEN(N437) - FIND("/", N437)))</f>
        <v>animation</v>
      </c>
      <c r="S437" s="13">
        <f>(J437/86400)+DATE(1970,1,1)</f>
        <v>41500.747453703705</v>
      </c>
      <c r="T437" s="13">
        <f>(I437/86400)+DATE(1970,1,1)</f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>(E438/D438)*100</f>
        <v>0</v>
      </c>
      <c r="P438" s="5" t="e">
        <f>E438/L438</f>
        <v>#DIV/0!</v>
      </c>
      <c r="Q438" t="str">
        <f>LEFT(N438, FIND("/", N438)-1)</f>
        <v>film &amp; video</v>
      </c>
      <c r="R438" t="str">
        <f>RIGHT(N438, (LEN(N438) - FIND("/", N438)))</f>
        <v>animation</v>
      </c>
      <c r="S438" s="13">
        <f>(J438/86400)+DATE(1970,1,1)</f>
        <v>41456.36241898148</v>
      </c>
      <c r="T438" s="13">
        <f>(I438/86400)+DATE(1970,1,1)</f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>(E439/D439)*100</f>
        <v>0</v>
      </c>
      <c r="P439" s="5" t="e">
        <f>E439/L439</f>
        <v>#DIV/0!</v>
      </c>
      <c r="Q439" t="str">
        <f>LEFT(N439, FIND("/", N439)-1)</f>
        <v>film &amp; video</v>
      </c>
      <c r="R439" t="str">
        <f>RIGHT(N439, (LEN(N439) - FIND("/", N439)))</f>
        <v>animation</v>
      </c>
      <c r="S439" s="13">
        <f>(J439/86400)+DATE(1970,1,1)</f>
        <v>42591.31858796296</v>
      </c>
      <c r="T439" s="13">
        <f>(I439/86400)+DATE(1970,1,1)</f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>(E440/D440)*100</f>
        <v>9.379999999999999</v>
      </c>
      <c r="P440" s="5">
        <f>E440/L440</f>
        <v>170.54545454545453</v>
      </c>
      <c r="Q440" t="str">
        <f>LEFT(N440, FIND("/", N440)-1)</f>
        <v>film &amp; video</v>
      </c>
      <c r="R440" t="str">
        <f>RIGHT(N440, (LEN(N440) - FIND("/", N440)))</f>
        <v>animation</v>
      </c>
      <c r="S440" s="13">
        <f>(J440/86400)+DATE(1970,1,1)</f>
        <v>42296.261087962965</v>
      </c>
      <c r="T440" s="13">
        <f>(I440/86400)+DATE(1970,1,1)</f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>(E441/D441)*100</f>
        <v>0</v>
      </c>
      <c r="P441" s="5" t="e">
        <f>E441/L441</f>
        <v>#DIV/0!</v>
      </c>
      <c r="Q441" t="str">
        <f>LEFT(N441, FIND("/", N441)-1)</f>
        <v>film &amp; video</v>
      </c>
      <c r="R441" t="str">
        <f>RIGHT(N441, (LEN(N441) - FIND("/", N441)))</f>
        <v>animation</v>
      </c>
      <c r="S441" s="13">
        <f>(J441/86400)+DATE(1970,1,1)</f>
        <v>41919.761782407411</v>
      </c>
      <c r="T441" s="13">
        <f>(I441/86400)+DATE(1970,1,1)</f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>(E442/D442)*100</f>
        <v>0.1</v>
      </c>
      <c r="P442" s="5">
        <f>E442/L442</f>
        <v>5</v>
      </c>
      <c r="Q442" t="str">
        <f>LEFT(N442, FIND("/", N442)-1)</f>
        <v>film &amp; video</v>
      </c>
      <c r="R442" t="str">
        <f>RIGHT(N442, (LEN(N442) - FIND("/", N442)))</f>
        <v>animation</v>
      </c>
      <c r="S442" s="13">
        <f>(J442/86400)+DATE(1970,1,1)</f>
        <v>42423.985567129625</v>
      </c>
      <c r="T442" s="13">
        <f>(I442/86400)+DATE(1970,1,1)</f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>(E443/D443)*100</f>
        <v>0</v>
      </c>
      <c r="P443" s="5" t="e">
        <f>E443/L443</f>
        <v>#DIV/0!</v>
      </c>
      <c r="Q443" t="str">
        <f>LEFT(N443, FIND("/", N443)-1)</f>
        <v>film &amp; video</v>
      </c>
      <c r="R443" t="str">
        <f>RIGHT(N443, (LEN(N443) - FIND("/", N443)))</f>
        <v>animation</v>
      </c>
      <c r="S443" s="13">
        <f>(J443/86400)+DATE(1970,1,1)</f>
        <v>41550.793935185182</v>
      </c>
      <c r="T443" s="13">
        <f>(I443/86400)+DATE(1970,1,1)</f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>(E444/D444)*100</f>
        <v>39.358823529411765</v>
      </c>
      <c r="P444" s="5">
        <f>E444/L444</f>
        <v>393.58823529411762</v>
      </c>
      <c r="Q444" t="str">
        <f>LEFT(N444, FIND("/", N444)-1)</f>
        <v>film &amp; video</v>
      </c>
      <c r="R444" t="str">
        <f>RIGHT(N444, (LEN(N444) - FIND("/", N444)))</f>
        <v>animation</v>
      </c>
      <c r="S444" s="13">
        <f>(J444/86400)+DATE(1970,1,1)</f>
        <v>42024.888692129629</v>
      </c>
      <c r="T444" s="13">
        <f>(I444/86400)+DATE(1970,1,1)</f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>(E445/D445)*100</f>
        <v>0.1</v>
      </c>
      <c r="P445" s="5">
        <f>E445/L445</f>
        <v>5</v>
      </c>
      <c r="Q445" t="str">
        <f>LEFT(N445, FIND("/", N445)-1)</f>
        <v>film &amp; video</v>
      </c>
      <c r="R445" t="str">
        <f>RIGHT(N445, (LEN(N445) - FIND("/", N445)))</f>
        <v>animation</v>
      </c>
      <c r="S445" s="13">
        <f>(J445/86400)+DATE(1970,1,1)</f>
        <v>41650.015057870369</v>
      </c>
      <c r="T445" s="13">
        <f>(I445/86400)+DATE(1970,1,1)</f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>(E446/D446)*100</f>
        <v>5</v>
      </c>
      <c r="P446" s="5">
        <f>E446/L446</f>
        <v>50</v>
      </c>
      <c r="Q446" t="str">
        <f>LEFT(N446, FIND("/", N446)-1)</f>
        <v>film &amp; video</v>
      </c>
      <c r="R446" t="str">
        <f>RIGHT(N446, (LEN(N446) - FIND("/", N446)))</f>
        <v>animation</v>
      </c>
      <c r="S446" s="13">
        <f>(J446/86400)+DATE(1970,1,1)</f>
        <v>40894.906956018516</v>
      </c>
      <c r="T446" s="13">
        <f>(I446/86400)+DATE(1970,1,1)</f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>(E447/D447)*100</f>
        <v>3.3333333333333335E-3</v>
      </c>
      <c r="P447" s="5">
        <f>E447/L447</f>
        <v>1</v>
      </c>
      <c r="Q447" t="str">
        <f>LEFT(N447, FIND("/", N447)-1)</f>
        <v>film &amp; video</v>
      </c>
      <c r="R447" t="str">
        <f>RIGHT(N447, (LEN(N447) - FIND("/", N447)))</f>
        <v>animation</v>
      </c>
      <c r="S447" s="13">
        <f>(J447/86400)+DATE(1970,1,1)</f>
        <v>42130.335358796292</v>
      </c>
      <c r="T447" s="13">
        <f>(I447/86400)+DATE(1970,1,1)</f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>(E448/D448)*100</f>
        <v>7.2952380952380951</v>
      </c>
      <c r="P448" s="5">
        <f>E448/L448</f>
        <v>47.875</v>
      </c>
      <c r="Q448" t="str">
        <f>LEFT(N448, FIND("/", N448)-1)</f>
        <v>film &amp; video</v>
      </c>
      <c r="R448" t="str">
        <f>RIGHT(N448, (LEN(N448) - FIND("/", N448)))</f>
        <v>animation</v>
      </c>
      <c r="S448" s="13">
        <f>(J448/86400)+DATE(1970,1,1)</f>
        <v>42037.083564814813</v>
      </c>
      <c r="T448" s="13">
        <f>(I448/86400)+DATE(1970,1,1)</f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>(E449/D449)*100</f>
        <v>1.6666666666666666E-2</v>
      </c>
      <c r="P449" s="5">
        <f>E449/L449</f>
        <v>5</v>
      </c>
      <c r="Q449" t="str">
        <f>LEFT(N449, FIND("/", N449)-1)</f>
        <v>film &amp; video</v>
      </c>
      <c r="R449" t="str">
        <f>RIGHT(N449, (LEN(N449) - FIND("/", N449)))</f>
        <v>animation</v>
      </c>
      <c r="S449" s="13">
        <f>(J449/86400)+DATE(1970,1,1)</f>
        <v>41331.555127314816</v>
      </c>
      <c r="T449" s="13">
        <f>(I449/86400)+DATE(1970,1,1)</f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>(E450/D450)*100</f>
        <v>3.2804000000000002</v>
      </c>
      <c r="P450" s="5">
        <f>E450/L450</f>
        <v>20.502500000000001</v>
      </c>
      <c r="Q450" t="str">
        <f>LEFT(N450, FIND("/", N450)-1)</f>
        <v>film &amp; video</v>
      </c>
      <c r="R450" t="str">
        <f>RIGHT(N450, (LEN(N450) - FIND("/", N450)))</f>
        <v>animation</v>
      </c>
      <c r="S450" s="13">
        <f>(J450/86400)+DATE(1970,1,1)</f>
        <v>41753.758043981477</v>
      </c>
      <c r="T450" s="13">
        <f>(I450/86400)+DATE(1970,1,1)</f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>(E451/D451)*100</f>
        <v>2.25</v>
      </c>
      <c r="P451" s="5">
        <f>E451/L451</f>
        <v>9</v>
      </c>
      <c r="Q451" t="str">
        <f>LEFT(N451, FIND("/", N451)-1)</f>
        <v>film &amp; video</v>
      </c>
      <c r="R451" t="str">
        <f>RIGHT(N451, (LEN(N451) - FIND("/", N451)))</f>
        <v>animation</v>
      </c>
      <c r="S451" s="13">
        <f>(J451/86400)+DATE(1970,1,1)</f>
        <v>41534.568113425928</v>
      </c>
      <c r="T451" s="13">
        <f>(I451/86400)+DATE(1970,1,1)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>(E452/D452)*100</f>
        <v>0.79200000000000004</v>
      </c>
      <c r="P452" s="5">
        <f>E452/L452</f>
        <v>56.571428571428569</v>
      </c>
      <c r="Q452" t="str">
        <f>LEFT(N452, FIND("/", N452)-1)</f>
        <v>film &amp; video</v>
      </c>
      <c r="R452" t="str">
        <f>RIGHT(N452, (LEN(N452) - FIND("/", N452)))</f>
        <v>animation</v>
      </c>
      <c r="S452" s="13">
        <f>(J452/86400)+DATE(1970,1,1)</f>
        <v>41654.946759259255</v>
      </c>
      <c r="T452" s="13">
        <f>(I452/86400)+DATE(1970,1,1)</f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>(E453/D453)*100</f>
        <v>0</v>
      </c>
      <c r="P453" s="5" t="e">
        <f>E453/L453</f>
        <v>#DIV/0!</v>
      </c>
      <c r="Q453" t="str">
        <f>LEFT(N453, FIND("/", N453)-1)</f>
        <v>film &amp; video</v>
      </c>
      <c r="R453" t="str">
        <f>RIGHT(N453, (LEN(N453) - FIND("/", N453)))</f>
        <v>animation</v>
      </c>
      <c r="S453" s="13">
        <f>(J453/86400)+DATE(1970,1,1)</f>
        <v>41634.715173611112</v>
      </c>
      <c r="T453" s="13">
        <f>(I453/86400)+DATE(1970,1,1)</f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>(E454/D454)*100</f>
        <v>64</v>
      </c>
      <c r="P454" s="5">
        <f>E454/L454</f>
        <v>40</v>
      </c>
      <c r="Q454" t="str">
        <f>LEFT(N454, FIND("/", N454)-1)</f>
        <v>film &amp; video</v>
      </c>
      <c r="R454" t="str">
        <f>RIGHT(N454, (LEN(N454) - FIND("/", N454)))</f>
        <v>animation</v>
      </c>
      <c r="S454" s="13">
        <f>(J454/86400)+DATE(1970,1,1)</f>
        <v>42107.703877314816</v>
      </c>
      <c r="T454" s="13">
        <f>(I454/86400)+DATE(1970,1,1)</f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>(E455/D455)*100</f>
        <v>2.7404479578392621E-2</v>
      </c>
      <c r="P455" s="5">
        <f>E455/L455</f>
        <v>13</v>
      </c>
      <c r="Q455" t="str">
        <f>LEFT(N455, FIND("/", N455)-1)</f>
        <v>film &amp; video</v>
      </c>
      <c r="R455" t="str">
        <f>RIGHT(N455, (LEN(N455) - FIND("/", N455)))</f>
        <v>animation</v>
      </c>
      <c r="S455" s="13">
        <f>(J455/86400)+DATE(1970,1,1)</f>
        <v>42038.824988425928</v>
      </c>
      <c r="T455" s="13">
        <f>(I455/86400)+DATE(1970,1,1)</f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>(E456/D456)*100</f>
        <v>0.82000000000000006</v>
      </c>
      <c r="P456" s="5">
        <f>E456/L456</f>
        <v>16.399999999999999</v>
      </c>
      <c r="Q456" t="str">
        <f>LEFT(N456, FIND("/", N456)-1)</f>
        <v>film &amp; video</v>
      </c>
      <c r="R456" t="str">
        <f>RIGHT(N456, (LEN(N456) - FIND("/", N456)))</f>
        <v>animation</v>
      </c>
      <c r="S456" s="13">
        <f>(J456/86400)+DATE(1970,1,1)</f>
        <v>41938.717256944445</v>
      </c>
      <c r="T456" s="13">
        <f>(I456/86400)+DATE(1970,1,1)</f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>(E457/D457)*100</f>
        <v>6.9230769230769221E-2</v>
      </c>
      <c r="P457" s="5">
        <f>E457/L457</f>
        <v>22.5</v>
      </c>
      <c r="Q457" t="str">
        <f>LEFT(N457, FIND("/", N457)-1)</f>
        <v>film &amp; video</v>
      </c>
      <c r="R457" t="str">
        <f>RIGHT(N457, (LEN(N457) - FIND("/", N457)))</f>
        <v>animation</v>
      </c>
      <c r="S457" s="13">
        <f>(J457/86400)+DATE(1970,1,1)</f>
        <v>40971.002569444448</v>
      </c>
      <c r="T457" s="13">
        <f>(I457/86400)+DATE(1970,1,1)</f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>(E458/D458)*100</f>
        <v>0.68631863186318631</v>
      </c>
      <c r="P458" s="5">
        <f>E458/L458</f>
        <v>20.333333333333332</v>
      </c>
      <c r="Q458" t="str">
        <f>LEFT(N458, FIND("/", N458)-1)</f>
        <v>film &amp; video</v>
      </c>
      <c r="R458" t="str">
        <f>RIGHT(N458, (LEN(N458) - FIND("/", N458)))</f>
        <v>animation</v>
      </c>
      <c r="S458" s="13">
        <f>(J458/86400)+DATE(1970,1,1)</f>
        <v>41547.694456018522</v>
      </c>
      <c r="T458" s="13">
        <f>(I458/86400)+DATE(1970,1,1)</f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>(E459/D459)*100</f>
        <v>0</v>
      </c>
      <c r="P459" s="5" t="e">
        <f>E459/L459</f>
        <v>#DIV/0!</v>
      </c>
      <c r="Q459" t="str">
        <f>LEFT(N459, FIND("/", N459)-1)</f>
        <v>film &amp; video</v>
      </c>
      <c r="R459" t="str">
        <f>RIGHT(N459, (LEN(N459) - FIND("/", N459)))</f>
        <v>animation</v>
      </c>
      <c r="S459" s="13">
        <f>(J459/86400)+DATE(1970,1,1)</f>
        <v>41837.767500000002</v>
      </c>
      <c r="T459" s="13">
        <f>(I459/86400)+DATE(1970,1,1)</f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>(E460/D460)*100</f>
        <v>8.2100000000000009</v>
      </c>
      <c r="P460" s="5">
        <f>E460/L460</f>
        <v>16.755102040816325</v>
      </c>
      <c r="Q460" t="str">
        <f>LEFT(N460, FIND("/", N460)-1)</f>
        <v>film &amp; video</v>
      </c>
      <c r="R460" t="str">
        <f>RIGHT(N460, (LEN(N460) - FIND("/", N460)))</f>
        <v>animation</v>
      </c>
      <c r="S460" s="13">
        <f>(J460/86400)+DATE(1970,1,1)</f>
        <v>41378.69976851852</v>
      </c>
      <c r="T460" s="13">
        <f>(I460/86400)+DATE(1970,1,1)</f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>(E461/D461)*100</f>
        <v>6.4102564102564097E-2</v>
      </c>
      <c r="P461" s="5">
        <f>E461/L461</f>
        <v>25</v>
      </c>
      <c r="Q461" t="str">
        <f>LEFT(N461, FIND("/", N461)-1)</f>
        <v>film &amp; video</v>
      </c>
      <c r="R461" t="str">
        <f>RIGHT(N461, (LEN(N461) - FIND("/", N461)))</f>
        <v>animation</v>
      </c>
      <c r="S461" s="13">
        <f>(J461/86400)+DATE(1970,1,1)</f>
        <v>40800.6403587963</v>
      </c>
      <c r="T461" s="13">
        <f>(I461/86400)+DATE(1970,1,1)</f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>(E462/D462)*100</f>
        <v>0.29411764705882354</v>
      </c>
      <c r="P462" s="5">
        <f>E462/L462</f>
        <v>12.5</v>
      </c>
      <c r="Q462" t="str">
        <f>LEFT(N462, FIND("/", N462)-1)</f>
        <v>film &amp; video</v>
      </c>
      <c r="R462" t="str">
        <f>RIGHT(N462, (LEN(N462) - FIND("/", N462)))</f>
        <v>animation</v>
      </c>
      <c r="S462" s="13">
        <f>(J462/86400)+DATE(1970,1,1)</f>
        <v>41759.542534722219</v>
      </c>
      <c r="T462" s="13">
        <f>(I462/86400)+DATE(1970,1,1)</f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>(E463/D463)*100</f>
        <v>0</v>
      </c>
      <c r="P463" s="5" t="e">
        <f>E463/L463</f>
        <v>#DIV/0!</v>
      </c>
      <c r="Q463" t="str">
        <f>LEFT(N463, FIND("/", N463)-1)</f>
        <v>film &amp; video</v>
      </c>
      <c r="R463" t="str">
        <f>RIGHT(N463, (LEN(N463) - FIND("/", N463)))</f>
        <v>animation</v>
      </c>
      <c r="S463" s="13">
        <f>(J463/86400)+DATE(1970,1,1)</f>
        <v>41407.84684027778</v>
      </c>
      <c r="T463" s="13">
        <f>(I463/86400)+DATE(1970,1,1)</f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>(E464/D464)*100</f>
        <v>0</v>
      </c>
      <c r="P464" s="5" t="e">
        <f>E464/L464</f>
        <v>#DIV/0!</v>
      </c>
      <c r="Q464" t="str">
        <f>LEFT(N464, FIND("/", N464)-1)</f>
        <v>film &amp; video</v>
      </c>
      <c r="R464" t="str">
        <f>RIGHT(N464, (LEN(N464) - FIND("/", N464)))</f>
        <v>animation</v>
      </c>
      <c r="S464" s="13">
        <f>(J464/86400)+DATE(1970,1,1)</f>
        <v>40705.12663194444</v>
      </c>
      <c r="T464" s="13">
        <f>(I464/86400)+DATE(1970,1,1)</f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>(E465/D465)*100</f>
        <v>2.2727272727272729</v>
      </c>
      <c r="P465" s="5">
        <f>E465/L465</f>
        <v>113.63636363636364</v>
      </c>
      <c r="Q465" t="str">
        <f>LEFT(N465, FIND("/", N465)-1)</f>
        <v>film &amp; video</v>
      </c>
      <c r="R465" t="str">
        <f>RIGHT(N465, (LEN(N465) - FIND("/", N465)))</f>
        <v>animation</v>
      </c>
      <c r="S465" s="13">
        <f>(J465/86400)+DATE(1970,1,1)</f>
        <v>40750.710104166668</v>
      </c>
      <c r="T465" s="13">
        <f>(I465/86400)+DATE(1970,1,1)</f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>(E466/D466)*100</f>
        <v>9.9009900990099015E-2</v>
      </c>
      <c r="P466" s="5">
        <f>E466/L466</f>
        <v>1</v>
      </c>
      <c r="Q466" t="str">
        <f>LEFT(N466, FIND("/", N466)-1)</f>
        <v>film &amp; video</v>
      </c>
      <c r="R466" t="str">
        <f>RIGHT(N466, (LEN(N466) - FIND("/", N466)))</f>
        <v>animation</v>
      </c>
      <c r="S466" s="13">
        <f>(J466/86400)+DATE(1970,1,1)</f>
        <v>42488.84878472222</v>
      </c>
      <c r="T466" s="13">
        <f>(I466/86400)+DATE(1970,1,1)</f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>(E467/D467)*100</f>
        <v>26.953125</v>
      </c>
      <c r="P467" s="5">
        <f>E467/L467</f>
        <v>17.25</v>
      </c>
      <c r="Q467" t="str">
        <f>LEFT(N467, FIND("/", N467)-1)</f>
        <v>film &amp; video</v>
      </c>
      <c r="R467" t="str">
        <f>RIGHT(N467, (LEN(N467) - FIND("/", N467)))</f>
        <v>animation</v>
      </c>
      <c r="S467" s="13">
        <f>(J467/86400)+DATE(1970,1,1)</f>
        <v>41801.120069444441</v>
      </c>
      <c r="T467" s="13">
        <f>(I467/86400)+DATE(1970,1,1)</f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>(E468/D468)*100</f>
        <v>0.76</v>
      </c>
      <c r="P468" s="5">
        <f>E468/L468</f>
        <v>15.2</v>
      </c>
      <c r="Q468" t="str">
        <f>LEFT(N468, FIND("/", N468)-1)</f>
        <v>film &amp; video</v>
      </c>
      <c r="R468" t="str">
        <f>RIGHT(N468, (LEN(N468) - FIND("/", N468)))</f>
        <v>animation</v>
      </c>
      <c r="S468" s="13">
        <f>(J468/86400)+DATE(1970,1,1)</f>
        <v>41129.942870370374</v>
      </c>
      <c r="T468" s="13">
        <f>(I468/86400)+DATE(1970,1,1)</f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>(E469/D469)*100</f>
        <v>21.574999999999999</v>
      </c>
      <c r="P469" s="5">
        <f>E469/L469</f>
        <v>110.64102564102564</v>
      </c>
      <c r="Q469" t="str">
        <f>LEFT(N469, FIND("/", N469)-1)</f>
        <v>film &amp; video</v>
      </c>
      <c r="R469" t="str">
        <f>RIGHT(N469, (LEN(N469) - FIND("/", N469)))</f>
        <v>animation</v>
      </c>
      <c r="S469" s="13">
        <f>(J469/86400)+DATE(1970,1,1)</f>
        <v>41135.679791666669</v>
      </c>
      <c r="T469" s="13">
        <f>(I469/86400)+DATE(1970,1,1)</f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>(E470/D470)*100</f>
        <v>0</v>
      </c>
      <c r="P470" s="5" t="e">
        <f>E470/L470</f>
        <v>#DIV/0!</v>
      </c>
      <c r="Q470" t="str">
        <f>LEFT(N470, FIND("/", N470)-1)</f>
        <v>film &amp; video</v>
      </c>
      <c r="R470" t="str">
        <f>RIGHT(N470, (LEN(N470) - FIND("/", N470)))</f>
        <v>animation</v>
      </c>
      <c r="S470" s="13">
        <f>(J470/86400)+DATE(1970,1,1)</f>
        <v>41041.167627314819</v>
      </c>
      <c r="T470" s="13">
        <f>(I470/86400)+DATE(1970,1,1)</f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>(E471/D471)*100</f>
        <v>0</v>
      </c>
      <c r="P471" s="5" t="e">
        <f>E471/L471</f>
        <v>#DIV/0!</v>
      </c>
      <c r="Q471" t="str">
        <f>LEFT(N471, FIND("/", N471)-1)</f>
        <v>film &amp; video</v>
      </c>
      <c r="R471" t="str">
        <f>RIGHT(N471, (LEN(N471) - FIND("/", N471)))</f>
        <v>animation</v>
      </c>
      <c r="S471" s="13">
        <f>(J471/86400)+DATE(1970,1,1)</f>
        <v>41827.989861111113</v>
      </c>
      <c r="T471" s="13">
        <f>(I471/86400)+DATE(1970,1,1)</f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>(E472/D472)*100</f>
        <v>1.02</v>
      </c>
      <c r="P472" s="5">
        <f>E472/L472</f>
        <v>25.5</v>
      </c>
      <c r="Q472" t="str">
        <f>LEFT(N472, FIND("/", N472)-1)</f>
        <v>film &amp; video</v>
      </c>
      <c r="R472" t="str">
        <f>RIGHT(N472, (LEN(N472) - FIND("/", N472)))</f>
        <v>animation</v>
      </c>
      <c r="S472" s="13">
        <f>(J472/86400)+DATE(1970,1,1)</f>
        <v>41605.167696759258</v>
      </c>
      <c r="T472" s="13">
        <f>(I472/86400)+DATE(1970,1,1)</f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>(E473/D473)*100</f>
        <v>11.892727272727273</v>
      </c>
      <c r="P473" s="5">
        <f>E473/L473</f>
        <v>38.476470588235294</v>
      </c>
      <c r="Q473" t="str">
        <f>LEFT(N473, FIND("/", N473)-1)</f>
        <v>film &amp; video</v>
      </c>
      <c r="R473" t="str">
        <f>RIGHT(N473, (LEN(N473) - FIND("/", N473)))</f>
        <v>animation</v>
      </c>
      <c r="S473" s="13">
        <f>(J473/86400)+DATE(1970,1,1)</f>
        <v>41703.721979166665</v>
      </c>
      <c r="T473" s="13">
        <f>(I473/86400)+DATE(1970,1,1)</f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>(E474/D474)*100</f>
        <v>17.625</v>
      </c>
      <c r="P474" s="5">
        <f>E474/L474</f>
        <v>28.2</v>
      </c>
      <c r="Q474" t="str">
        <f>LEFT(N474, FIND("/", N474)-1)</f>
        <v>film &amp; video</v>
      </c>
      <c r="R474" t="str">
        <f>RIGHT(N474, (LEN(N474) - FIND("/", N474)))</f>
        <v>animation</v>
      </c>
      <c r="S474" s="13">
        <f>(J474/86400)+DATE(1970,1,1)</f>
        <v>41844.922662037039</v>
      </c>
      <c r="T474" s="13">
        <f>(I474/86400)+DATE(1970,1,1)</f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>(E475/D475)*100</f>
        <v>2.87</v>
      </c>
      <c r="P475" s="5">
        <f>E475/L475</f>
        <v>61.5</v>
      </c>
      <c r="Q475" t="str">
        <f>LEFT(N475, FIND("/", N475)-1)</f>
        <v>film &amp; video</v>
      </c>
      <c r="R475" t="str">
        <f>RIGHT(N475, (LEN(N475) - FIND("/", N475)))</f>
        <v>animation</v>
      </c>
      <c r="S475" s="13">
        <f>(J475/86400)+DATE(1970,1,1)</f>
        <v>41869.698136574072</v>
      </c>
      <c r="T475" s="13">
        <f>(I475/86400)+DATE(1970,1,1)</f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>(E476/D476)*100</f>
        <v>3.0303030303030304E-2</v>
      </c>
      <c r="P476" s="5">
        <f>E476/L476</f>
        <v>1</v>
      </c>
      <c r="Q476" t="str">
        <f>LEFT(N476, FIND("/", N476)-1)</f>
        <v>film &amp; video</v>
      </c>
      <c r="R476" t="str">
        <f>RIGHT(N476, (LEN(N476) - FIND("/", N476)))</f>
        <v>animation</v>
      </c>
      <c r="S476" s="13">
        <f>(J476/86400)+DATE(1970,1,1)</f>
        <v>42753.329039351855</v>
      </c>
      <c r="T476" s="13">
        <f>(I476/86400)+DATE(1970,1,1)</f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>(E477/D477)*100</f>
        <v>0</v>
      </c>
      <c r="P477" s="5" t="e">
        <f>E477/L477</f>
        <v>#DIV/0!</v>
      </c>
      <c r="Q477" t="str">
        <f>LEFT(N477, FIND("/", N477)-1)</f>
        <v>film &amp; video</v>
      </c>
      <c r="R477" t="str">
        <f>RIGHT(N477, (LEN(N477) - FIND("/", N477)))</f>
        <v>animation</v>
      </c>
      <c r="S477" s="13">
        <f>(J477/86400)+DATE(1970,1,1)</f>
        <v>42100.086145833338</v>
      </c>
      <c r="T477" s="13">
        <f>(I477/86400)+DATE(1970,1,1)</f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>(E478/D478)*100</f>
        <v>2.230268181818182</v>
      </c>
      <c r="P478" s="5">
        <f>E478/L478</f>
        <v>39.569274193548388</v>
      </c>
      <c r="Q478" t="str">
        <f>LEFT(N478, FIND("/", N478)-1)</f>
        <v>film &amp; video</v>
      </c>
      <c r="R478" t="str">
        <f>RIGHT(N478, (LEN(N478) - FIND("/", N478)))</f>
        <v>animation</v>
      </c>
      <c r="S478" s="13">
        <f>(J478/86400)+DATE(1970,1,1)</f>
        <v>41757.975011574075</v>
      </c>
      <c r="T478" s="13">
        <f>(I478/86400)+DATE(1970,1,1)</f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>(E479/D479)*100</f>
        <v>0</v>
      </c>
      <c r="P479" s="5" t="e">
        <f>E479/L479</f>
        <v>#DIV/0!</v>
      </c>
      <c r="Q479" t="str">
        <f>LEFT(N479, FIND("/", N479)-1)</f>
        <v>film &amp; video</v>
      </c>
      <c r="R479" t="str">
        <f>RIGHT(N479, (LEN(N479) - FIND("/", N479)))</f>
        <v>animation</v>
      </c>
      <c r="S479" s="13">
        <f>(J479/86400)+DATE(1970,1,1)</f>
        <v>40987.83488425926</v>
      </c>
      <c r="T479" s="13">
        <f>(I479/86400)+DATE(1970,1,1)</f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>(E480/D480)*100</f>
        <v>0</v>
      </c>
      <c r="P480" s="5" t="e">
        <f>E480/L480</f>
        <v>#DIV/0!</v>
      </c>
      <c r="Q480" t="str">
        <f>LEFT(N480, FIND("/", N480)-1)</f>
        <v>film &amp; video</v>
      </c>
      <c r="R480" t="str">
        <f>RIGHT(N480, (LEN(N480) - FIND("/", N480)))</f>
        <v>animation</v>
      </c>
      <c r="S480" s="13">
        <f>(J480/86400)+DATE(1970,1,1)</f>
        <v>42065.910983796297</v>
      </c>
      <c r="T480" s="13">
        <f>(I480/86400)+DATE(1970,1,1)</f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>(E481/D481)*100</f>
        <v>32.56</v>
      </c>
      <c r="P481" s="5">
        <f>E481/L481</f>
        <v>88.8</v>
      </c>
      <c r="Q481" t="str">
        <f>LEFT(N481, FIND("/", N481)-1)</f>
        <v>film &amp; video</v>
      </c>
      <c r="R481" t="str">
        <f>RIGHT(N481, (LEN(N481) - FIND("/", N481)))</f>
        <v>animation</v>
      </c>
      <c r="S481" s="13">
        <f>(J481/86400)+DATE(1970,1,1)</f>
        <v>41904.407812500001</v>
      </c>
      <c r="T481" s="13">
        <f>(I481/86400)+DATE(1970,1,1)</f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>(E482/D482)*100</f>
        <v>19.41</v>
      </c>
      <c r="P482" s="5">
        <f>E482/L482</f>
        <v>55.457142857142856</v>
      </c>
      <c r="Q482" t="str">
        <f>LEFT(N482, FIND("/", N482)-1)</f>
        <v>film &amp; video</v>
      </c>
      <c r="R482" t="str">
        <f>RIGHT(N482, (LEN(N482) - FIND("/", N482)))</f>
        <v>animation</v>
      </c>
      <c r="S482" s="13">
        <f>(J482/86400)+DATE(1970,1,1)</f>
        <v>41465.500173611115</v>
      </c>
      <c r="T482" s="13">
        <f>(I482/86400)+DATE(1970,1,1)</f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>(E483/D483)*100</f>
        <v>6.1</v>
      </c>
      <c r="P483" s="5">
        <f>E483/L483</f>
        <v>87.142857142857139</v>
      </c>
      <c r="Q483" t="str">
        <f>LEFT(N483, FIND("/", N483)-1)</f>
        <v>film &amp; video</v>
      </c>
      <c r="R483" t="str">
        <f>RIGHT(N483, (LEN(N483) - FIND("/", N483)))</f>
        <v>animation</v>
      </c>
      <c r="S483" s="13">
        <f>(J483/86400)+DATE(1970,1,1)</f>
        <v>41162.672326388885</v>
      </c>
      <c r="T483" s="13">
        <f>(I483/86400)+DATE(1970,1,1)</f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>(E484/D484)*100</f>
        <v>0.1</v>
      </c>
      <c r="P484" s="5">
        <f>E484/L484</f>
        <v>10</v>
      </c>
      <c r="Q484" t="str">
        <f>LEFT(N484, FIND("/", N484)-1)</f>
        <v>film &amp; video</v>
      </c>
      <c r="R484" t="str">
        <f>RIGHT(N484, (LEN(N484) - FIND("/", N484)))</f>
        <v>animation</v>
      </c>
      <c r="S484" s="13">
        <f>(J484/86400)+DATE(1970,1,1)</f>
        <v>42447.896874999999</v>
      </c>
      <c r="T484" s="13">
        <f>(I484/86400)+DATE(1970,1,1)</f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>(E485/D485)*100</f>
        <v>50.2</v>
      </c>
      <c r="P485" s="5">
        <f>E485/L485</f>
        <v>51.224489795918366</v>
      </c>
      <c r="Q485" t="str">
        <f>LEFT(N485, FIND("/", N485)-1)</f>
        <v>film &amp; video</v>
      </c>
      <c r="R485" t="str">
        <f>RIGHT(N485, (LEN(N485) - FIND("/", N485)))</f>
        <v>animation</v>
      </c>
      <c r="S485" s="13">
        <f>(J485/86400)+DATE(1970,1,1)</f>
        <v>41243.197592592594</v>
      </c>
      <c r="T485" s="13">
        <f>(I485/86400)+DATE(1970,1,1)</f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>(E486/D486)*100</f>
        <v>0.18625</v>
      </c>
      <c r="P486" s="5">
        <f>E486/L486</f>
        <v>13.545454545454545</v>
      </c>
      <c r="Q486" t="str">
        <f>LEFT(N486, FIND("/", N486)-1)</f>
        <v>film &amp; video</v>
      </c>
      <c r="R486" t="str">
        <f>RIGHT(N486, (LEN(N486) - FIND("/", N486)))</f>
        <v>animation</v>
      </c>
      <c r="S486" s="13">
        <f>(J486/86400)+DATE(1970,1,1)</f>
        <v>42272.93949074074</v>
      </c>
      <c r="T486" s="13">
        <f>(I486/86400)+DATE(1970,1,1)</f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>(E487/D487)*100</f>
        <v>21.906971229845084</v>
      </c>
      <c r="P487" s="5">
        <f>E487/L487</f>
        <v>66.520080000000007</v>
      </c>
      <c r="Q487" t="str">
        <f>LEFT(N487, FIND("/", N487)-1)</f>
        <v>film &amp; video</v>
      </c>
      <c r="R487" t="str">
        <f>RIGHT(N487, (LEN(N487) - FIND("/", N487)))</f>
        <v>animation</v>
      </c>
      <c r="S487" s="13">
        <f>(J487/86400)+DATE(1970,1,1)</f>
        <v>41381.505775462967</v>
      </c>
      <c r="T487" s="13">
        <f>(I487/86400)+DATE(1970,1,1)</f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>(E488/D488)*100</f>
        <v>9.0909090909090905E-3</v>
      </c>
      <c r="P488" s="5">
        <f>E488/L488</f>
        <v>50</v>
      </c>
      <c r="Q488" t="str">
        <f>LEFT(N488, FIND("/", N488)-1)</f>
        <v>film &amp; video</v>
      </c>
      <c r="R488" t="str">
        <f>RIGHT(N488, (LEN(N488) - FIND("/", N488)))</f>
        <v>animation</v>
      </c>
      <c r="S488" s="13">
        <f>(J488/86400)+DATE(1970,1,1)</f>
        <v>41761.94258101852</v>
      </c>
      <c r="T488" s="13">
        <f>(I488/86400)+DATE(1970,1,1)</f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>(E489/D489)*100</f>
        <v>0</v>
      </c>
      <c r="P489" s="5" t="e">
        <f>E489/L489</f>
        <v>#DIV/0!</v>
      </c>
      <c r="Q489" t="str">
        <f>LEFT(N489, FIND("/", N489)-1)</f>
        <v>film &amp; video</v>
      </c>
      <c r="R489" t="str">
        <f>RIGHT(N489, (LEN(N489) - FIND("/", N489)))</f>
        <v>animation</v>
      </c>
      <c r="S489" s="13">
        <f>(J489/86400)+DATE(1970,1,1)</f>
        <v>42669.594837962963</v>
      </c>
      <c r="T489" s="13">
        <f>(I489/86400)+DATE(1970,1,1)</f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>(E490/D490)*100</f>
        <v>0</v>
      </c>
      <c r="P490" s="5" t="e">
        <f>E490/L490</f>
        <v>#DIV/0!</v>
      </c>
      <c r="Q490" t="str">
        <f>LEFT(N490, FIND("/", N490)-1)</f>
        <v>film &amp; video</v>
      </c>
      <c r="R490" t="str">
        <f>RIGHT(N490, (LEN(N490) - FIND("/", N490)))</f>
        <v>animation</v>
      </c>
      <c r="S490" s="13">
        <f>(J490/86400)+DATE(1970,1,1)</f>
        <v>42714.054398148146</v>
      </c>
      <c r="T490" s="13">
        <f>(I490/86400)+DATE(1970,1,1)</f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>(E491/D491)*100</f>
        <v>0.28667813379201834</v>
      </c>
      <c r="P491" s="5">
        <f>E491/L491</f>
        <v>71.666666666666671</v>
      </c>
      <c r="Q491" t="str">
        <f>LEFT(N491, FIND("/", N491)-1)</f>
        <v>film &amp; video</v>
      </c>
      <c r="R491" t="str">
        <f>RIGHT(N491, (LEN(N491) - FIND("/", N491)))</f>
        <v>animation</v>
      </c>
      <c r="S491" s="13">
        <f>(J491/86400)+DATE(1970,1,1)</f>
        <v>40882.481666666667</v>
      </c>
      <c r="T491" s="13">
        <f>(I491/86400)+DATE(1970,1,1)</f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>(E492/D492)*100</f>
        <v>0</v>
      </c>
      <c r="P492" s="5" t="e">
        <f>E492/L492</f>
        <v>#DIV/0!</v>
      </c>
      <c r="Q492" t="str">
        <f>LEFT(N492, FIND("/", N492)-1)</f>
        <v>film &amp; video</v>
      </c>
      <c r="R492" t="str">
        <f>RIGHT(N492, (LEN(N492) - FIND("/", N492)))</f>
        <v>animation</v>
      </c>
      <c r="S492" s="13">
        <f>(J492/86400)+DATE(1970,1,1)</f>
        <v>41113.968576388885</v>
      </c>
      <c r="T492" s="13">
        <f>(I492/86400)+DATE(1970,1,1)</f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>(E493/D493)*100</f>
        <v>0</v>
      </c>
      <c r="P493" s="5" t="e">
        <f>E493/L493</f>
        <v>#DIV/0!</v>
      </c>
      <c r="Q493" t="str">
        <f>LEFT(N493, FIND("/", N493)-1)</f>
        <v>film &amp; video</v>
      </c>
      <c r="R493" t="str">
        <f>RIGHT(N493, (LEN(N493) - FIND("/", N493)))</f>
        <v>animation</v>
      </c>
      <c r="S493" s="13">
        <f>(J493/86400)+DATE(1970,1,1)</f>
        <v>42366.982627314814</v>
      </c>
      <c r="T493" s="13">
        <f>(I493/86400)+DATE(1970,1,1)</f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>(E494/D494)*100</f>
        <v>0</v>
      </c>
      <c r="P494" s="5" t="e">
        <f>E494/L494</f>
        <v>#DIV/0!</v>
      </c>
      <c r="Q494" t="str">
        <f>LEFT(N494, FIND("/", N494)-1)</f>
        <v>film &amp; video</v>
      </c>
      <c r="R494" t="str">
        <f>RIGHT(N494, (LEN(N494) - FIND("/", N494)))</f>
        <v>animation</v>
      </c>
      <c r="S494" s="13">
        <f>(J494/86400)+DATE(1970,1,1)</f>
        <v>42596.03506944445</v>
      </c>
      <c r="T494" s="13">
        <f>(I494/86400)+DATE(1970,1,1)</f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>(E495/D495)*100</f>
        <v>0</v>
      </c>
      <c r="P495" s="5" t="e">
        <f>E495/L495</f>
        <v>#DIV/0!</v>
      </c>
      <c r="Q495" t="str">
        <f>LEFT(N495, FIND("/", N495)-1)</f>
        <v>film &amp; video</v>
      </c>
      <c r="R495" t="str">
        <f>RIGHT(N495, (LEN(N495) - FIND("/", N495)))</f>
        <v>animation</v>
      </c>
      <c r="S495" s="13">
        <f>(J495/86400)+DATE(1970,1,1)</f>
        <v>42114.726134259261</v>
      </c>
      <c r="T495" s="13">
        <f>(I495/86400)+DATE(1970,1,1)</f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>(E496/D496)*100</f>
        <v>0.155</v>
      </c>
      <c r="P496" s="5">
        <f>E496/L496</f>
        <v>10.333333333333334</v>
      </c>
      <c r="Q496" t="str">
        <f>LEFT(N496, FIND("/", N496)-1)</f>
        <v>film &amp; video</v>
      </c>
      <c r="R496" t="str">
        <f>RIGHT(N496, (LEN(N496) - FIND("/", N496)))</f>
        <v>animation</v>
      </c>
      <c r="S496" s="13">
        <f>(J496/86400)+DATE(1970,1,1)</f>
        <v>41799.830613425926</v>
      </c>
      <c r="T496" s="13">
        <f>(I496/86400)+DATE(1970,1,1)</f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>(E497/D497)*100</f>
        <v>0</v>
      </c>
      <c r="P497" s="5" t="e">
        <f>E497/L497</f>
        <v>#DIV/0!</v>
      </c>
      <c r="Q497" t="str">
        <f>LEFT(N497, FIND("/", N497)-1)</f>
        <v>film &amp; video</v>
      </c>
      <c r="R497" t="str">
        <f>RIGHT(N497, (LEN(N497) - FIND("/", N497)))</f>
        <v>animation</v>
      </c>
      <c r="S497" s="13">
        <f>(J497/86400)+DATE(1970,1,1)</f>
        <v>42171.827604166669</v>
      </c>
      <c r="T497" s="13">
        <f>(I497/86400)+DATE(1970,1,1)</f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>(E498/D498)*100</f>
        <v>1.6666666666666668E-3</v>
      </c>
      <c r="P498" s="5">
        <f>E498/L498</f>
        <v>1</v>
      </c>
      <c r="Q498" t="str">
        <f>LEFT(N498, FIND("/", N498)-1)</f>
        <v>film &amp; video</v>
      </c>
      <c r="R498" t="str">
        <f>RIGHT(N498, (LEN(N498) - FIND("/", N498)))</f>
        <v>animation</v>
      </c>
      <c r="S498" s="13">
        <f>(J498/86400)+DATE(1970,1,1)</f>
        <v>41620.93141203704</v>
      </c>
      <c r="T498" s="13">
        <f>(I498/86400)+DATE(1970,1,1)</f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>(E499/D499)*100</f>
        <v>0.6696428571428571</v>
      </c>
      <c r="P499" s="5">
        <f>E499/L499</f>
        <v>10</v>
      </c>
      <c r="Q499" t="str">
        <f>LEFT(N499, FIND("/", N499)-1)</f>
        <v>film &amp; video</v>
      </c>
      <c r="R499" t="str">
        <f>RIGHT(N499, (LEN(N499) - FIND("/", N499)))</f>
        <v>animation</v>
      </c>
      <c r="S499" s="13">
        <f>(J499/86400)+DATE(1970,1,1)</f>
        <v>41945.037789351853</v>
      </c>
      <c r="T499" s="13">
        <f>(I499/86400)+DATE(1970,1,1)</f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>(E500/D500)*100</f>
        <v>4.5985132395404564</v>
      </c>
      <c r="P500" s="5">
        <f>E500/L500</f>
        <v>136.09090909090909</v>
      </c>
      <c r="Q500" t="str">
        <f>LEFT(N500, FIND("/", N500)-1)</f>
        <v>film &amp; video</v>
      </c>
      <c r="R500" t="str">
        <f>RIGHT(N500, (LEN(N500) - FIND("/", N500)))</f>
        <v>animation</v>
      </c>
      <c r="S500" s="13">
        <f>(J500/86400)+DATE(1970,1,1)</f>
        <v>40858.762141203704</v>
      </c>
      <c r="T500" s="13">
        <f>(I500/86400)+DATE(1970,1,1)</f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>(E501/D501)*100</f>
        <v>9.5500000000000007</v>
      </c>
      <c r="P501" s="5">
        <f>E501/L501</f>
        <v>73.461538461538467</v>
      </c>
      <c r="Q501" t="str">
        <f>LEFT(N501, FIND("/", N501)-1)</f>
        <v>film &amp; video</v>
      </c>
      <c r="R501" t="str">
        <f>RIGHT(N501, (LEN(N501) - FIND("/", N501)))</f>
        <v>animation</v>
      </c>
      <c r="S501" s="13">
        <f>(J501/86400)+DATE(1970,1,1)</f>
        <v>40043.895462962959</v>
      </c>
      <c r="T501" s="13">
        <f>(I501/86400)+DATE(1970,1,1)</f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>(E502/D502)*100</f>
        <v>3.3076923076923079</v>
      </c>
      <c r="P502" s="5">
        <f>E502/L502</f>
        <v>53.75</v>
      </c>
      <c r="Q502" t="str">
        <f>LEFT(N502, FIND("/", N502)-1)</f>
        <v>film &amp; video</v>
      </c>
      <c r="R502" t="str">
        <f>RIGHT(N502, (LEN(N502) - FIND("/", N502)))</f>
        <v>animation</v>
      </c>
      <c r="S502" s="13">
        <f>(J502/86400)+DATE(1970,1,1)</f>
        <v>40247.886006944442</v>
      </c>
      <c r="T502" s="13">
        <f>(I502/86400)+DATE(1970,1,1)</f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>(E503/D503)*100</f>
        <v>0</v>
      </c>
      <c r="P503" s="5" t="e">
        <f>E503/L503</f>
        <v>#DIV/0!</v>
      </c>
      <c r="Q503" t="str">
        <f>LEFT(N503, FIND("/", N503)-1)</f>
        <v>film &amp; video</v>
      </c>
      <c r="R503" t="str">
        <f>RIGHT(N503, (LEN(N503) - FIND("/", N503)))</f>
        <v>animation</v>
      </c>
      <c r="S503" s="13">
        <f>(J503/86400)+DATE(1970,1,1)</f>
        <v>40703.234386574077</v>
      </c>
      <c r="T503" s="13">
        <f>(I503/86400)+DATE(1970,1,1)</f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>(E504/D504)*100</f>
        <v>1.1499999999999999</v>
      </c>
      <c r="P504" s="5">
        <f>E504/L504</f>
        <v>57.5</v>
      </c>
      <c r="Q504" t="str">
        <f>LEFT(N504, FIND("/", N504)-1)</f>
        <v>film &amp; video</v>
      </c>
      <c r="R504" t="str">
        <f>RIGHT(N504, (LEN(N504) - FIND("/", N504)))</f>
        <v>animation</v>
      </c>
      <c r="S504" s="13">
        <f>(J504/86400)+DATE(1970,1,1)</f>
        <v>40956.553530092591</v>
      </c>
      <c r="T504" s="13">
        <f>(I504/86400)+DATE(1970,1,1)</f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>(E505/D505)*100</f>
        <v>1.7538461538461538</v>
      </c>
      <c r="P505" s="5">
        <f>E505/L505</f>
        <v>12.666666666666666</v>
      </c>
      <c r="Q505" t="str">
        <f>LEFT(N505, FIND("/", N505)-1)</f>
        <v>film &amp; video</v>
      </c>
      <c r="R505" t="str">
        <f>RIGHT(N505, (LEN(N505) - FIND("/", N505)))</f>
        <v>animation</v>
      </c>
      <c r="S505" s="13">
        <f>(J505/86400)+DATE(1970,1,1)</f>
        <v>41991.526655092588</v>
      </c>
      <c r="T505" s="13">
        <f>(I505/86400)+DATE(1970,1,1)</f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>(E506/D506)*100</f>
        <v>1.3673469387755102</v>
      </c>
      <c r="P506" s="5">
        <f>E506/L506</f>
        <v>67</v>
      </c>
      <c r="Q506" t="str">
        <f>LEFT(N506, FIND("/", N506)-1)</f>
        <v>film &amp; video</v>
      </c>
      <c r="R506" t="str">
        <f>RIGHT(N506, (LEN(N506) - FIND("/", N506)))</f>
        <v>animation</v>
      </c>
      <c r="S506" s="13">
        <f>(J506/86400)+DATE(1970,1,1)</f>
        <v>40949.98364583333</v>
      </c>
      <c r="T506" s="13">
        <f>(I506/86400)+DATE(1970,1,1)</f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>(E507/D507)*100</f>
        <v>0.43333333333333329</v>
      </c>
      <c r="P507" s="5">
        <f>E507/L507</f>
        <v>3.7142857142857144</v>
      </c>
      <c r="Q507" t="str">
        <f>LEFT(N507, FIND("/", N507)-1)</f>
        <v>film &amp; video</v>
      </c>
      <c r="R507" t="str">
        <f>RIGHT(N507, (LEN(N507) - FIND("/", N507)))</f>
        <v>animation</v>
      </c>
      <c r="S507" s="13">
        <f>(J507/86400)+DATE(1970,1,1)</f>
        <v>42318.098217592589</v>
      </c>
      <c r="T507" s="13">
        <f>(I507/86400)+DATE(1970,1,1)</f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>(E508/D508)*100</f>
        <v>0.125</v>
      </c>
      <c r="P508" s="5">
        <f>E508/L508</f>
        <v>250</v>
      </c>
      <c r="Q508" t="str">
        <f>LEFT(N508, FIND("/", N508)-1)</f>
        <v>film &amp; video</v>
      </c>
      <c r="R508" t="str">
        <f>RIGHT(N508, (LEN(N508) - FIND("/", N508)))</f>
        <v>animation</v>
      </c>
      <c r="S508" s="13">
        <f>(J508/86400)+DATE(1970,1,1)</f>
        <v>41466.552314814813</v>
      </c>
      <c r="T508" s="13">
        <f>(I508/86400)+DATE(1970,1,1)</f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>(E509/D509)*100</f>
        <v>3.2</v>
      </c>
      <c r="P509" s="5">
        <f>E509/L509</f>
        <v>64</v>
      </c>
      <c r="Q509" t="str">
        <f>LEFT(N509, FIND("/", N509)-1)</f>
        <v>film &amp; video</v>
      </c>
      <c r="R509" t="str">
        <f>RIGHT(N509, (LEN(N509) - FIND("/", N509)))</f>
        <v>animation</v>
      </c>
      <c r="S509" s="13">
        <f>(J509/86400)+DATE(1970,1,1)</f>
        <v>41156.958993055552</v>
      </c>
      <c r="T509" s="13">
        <f>(I509/86400)+DATE(1970,1,1)</f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>(E510/D510)*100</f>
        <v>0.8</v>
      </c>
      <c r="P510" s="5">
        <f>E510/L510</f>
        <v>133.33333333333334</v>
      </c>
      <c r="Q510" t="str">
        <f>LEFT(N510, FIND("/", N510)-1)</f>
        <v>film &amp; video</v>
      </c>
      <c r="R510" t="str">
        <f>RIGHT(N510, (LEN(N510) - FIND("/", N510)))</f>
        <v>animation</v>
      </c>
      <c r="S510" s="13">
        <f>(J510/86400)+DATE(1970,1,1)</f>
        <v>40995.024317129632</v>
      </c>
      <c r="T510" s="13">
        <f>(I510/86400)+DATE(1970,1,1)</f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>(E511/D511)*100</f>
        <v>0.2</v>
      </c>
      <c r="P511" s="5">
        <f>E511/L511</f>
        <v>10</v>
      </c>
      <c r="Q511" t="str">
        <f>LEFT(N511, FIND("/", N511)-1)</f>
        <v>film &amp; video</v>
      </c>
      <c r="R511" t="str">
        <f>RIGHT(N511, (LEN(N511) - FIND("/", N511)))</f>
        <v>animation</v>
      </c>
      <c r="S511" s="13">
        <f>(J511/86400)+DATE(1970,1,1)</f>
        <v>42153.631597222222</v>
      </c>
      <c r="T511" s="13">
        <f>(I511/86400)+DATE(1970,1,1)</f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>(E512/D512)*100</f>
        <v>0</v>
      </c>
      <c r="P512" s="5" t="e">
        <f>E512/L512</f>
        <v>#DIV/0!</v>
      </c>
      <c r="Q512" t="str">
        <f>LEFT(N512, FIND("/", N512)-1)</f>
        <v>film &amp; video</v>
      </c>
      <c r="R512" t="str">
        <f>RIGHT(N512, (LEN(N512) - FIND("/", N512)))</f>
        <v>animation</v>
      </c>
      <c r="S512" s="13">
        <f>(J512/86400)+DATE(1970,1,1)</f>
        <v>42400.176377314812</v>
      </c>
      <c r="T512" s="13">
        <f>(I512/86400)+DATE(1970,1,1)</f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>(E513/D513)*100</f>
        <v>3</v>
      </c>
      <c r="P513" s="5">
        <f>E513/L513</f>
        <v>30</v>
      </c>
      <c r="Q513" t="str">
        <f>LEFT(N513, FIND("/", N513)-1)</f>
        <v>film &amp; video</v>
      </c>
      <c r="R513" t="str">
        <f>RIGHT(N513, (LEN(N513) - FIND("/", N513)))</f>
        <v>animation</v>
      </c>
      <c r="S513" s="13">
        <f>(J513/86400)+DATE(1970,1,1)</f>
        <v>41340.303032407406</v>
      </c>
      <c r="T513" s="13">
        <f>(I513/86400)+DATE(1970,1,1)</f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>(E514/D514)*100</f>
        <v>0.13749999999999998</v>
      </c>
      <c r="P514" s="5">
        <f>E514/L514</f>
        <v>5.5</v>
      </c>
      <c r="Q514" t="str">
        <f>LEFT(N514, FIND("/", N514)-1)</f>
        <v>film &amp; video</v>
      </c>
      <c r="R514" t="str">
        <f>RIGHT(N514, (LEN(N514) - FIND("/", N514)))</f>
        <v>animation</v>
      </c>
      <c r="S514" s="13">
        <f>(J514/86400)+DATE(1970,1,1)</f>
        <v>42649.742210648154</v>
      </c>
      <c r="T514" s="13">
        <f>(I514/86400)+DATE(1970,1,1)</f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>(E515/D515)*100</f>
        <v>13.923999999999999</v>
      </c>
      <c r="P515" s="5">
        <f>E515/L515</f>
        <v>102.38235294117646</v>
      </c>
      <c r="Q515" t="str">
        <f>LEFT(N515, FIND("/", N515)-1)</f>
        <v>film &amp; video</v>
      </c>
      <c r="R515" t="str">
        <f>RIGHT(N515, (LEN(N515) - FIND("/", N515)))</f>
        <v>animation</v>
      </c>
      <c r="S515" s="13">
        <f>(J515/86400)+DATE(1970,1,1)</f>
        <v>42552.653993055559</v>
      </c>
      <c r="T515" s="13">
        <f>(I515/86400)+DATE(1970,1,1)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>(E516/D516)*100</f>
        <v>3.3333333333333335</v>
      </c>
      <c r="P516" s="5">
        <f>E516/L516</f>
        <v>16.666666666666668</v>
      </c>
      <c r="Q516" t="str">
        <f>LEFT(N516, FIND("/", N516)-1)</f>
        <v>film &amp; video</v>
      </c>
      <c r="R516" t="str">
        <f>RIGHT(N516, (LEN(N516) - FIND("/", N516)))</f>
        <v>animation</v>
      </c>
      <c r="S516" s="13">
        <f>(J516/86400)+DATE(1970,1,1)</f>
        <v>41830.613969907405</v>
      </c>
      <c r="T516" s="13">
        <f>(I516/86400)+DATE(1970,1,1)</f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>(E517/D517)*100</f>
        <v>25.41340206185567</v>
      </c>
      <c r="P517" s="5">
        <f>E517/L517</f>
        <v>725.02941176470586</v>
      </c>
      <c r="Q517" t="str">
        <f>LEFT(N517, FIND("/", N517)-1)</f>
        <v>film &amp; video</v>
      </c>
      <c r="R517" t="str">
        <f>RIGHT(N517, (LEN(N517) - FIND("/", N517)))</f>
        <v>animation</v>
      </c>
      <c r="S517" s="13">
        <f>(J517/86400)+DATE(1970,1,1)</f>
        <v>42327.490752314814</v>
      </c>
      <c r="T517" s="13">
        <f>(I517/86400)+DATE(1970,1,1)</f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>(E518/D518)*100</f>
        <v>0</v>
      </c>
      <c r="P518" s="5" t="e">
        <f>E518/L518</f>
        <v>#DIV/0!</v>
      </c>
      <c r="Q518" t="str">
        <f>LEFT(N518, FIND("/", N518)-1)</f>
        <v>film &amp; video</v>
      </c>
      <c r="R518" t="str">
        <f>RIGHT(N518, (LEN(N518) - FIND("/", N518)))</f>
        <v>animation</v>
      </c>
      <c r="S518" s="13">
        <f>(J518/86400)+DATE(1970,1,1)</f>
        <v>42091.778703703705</v>
      </c>
      <c r="T518" s="13">
        <f>(I518/86400)+DATE(1970,1,1)</f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>(E519/D519)*100</f>
        <v>1.3666666666666667</v>
      </c>
      <c r="P519" s="5">
        <f>E519/L519</f>
        <v>68.333333333333329</v>
      </c>
      <c r="Q519" t="str">
        <f>LEFT(N519, FIND("/", N519)-1)</f>
        <v>film &amp; video</v>
      </c>
      <c r="R519" t="str">
        <f>RIGHT(N519, (LEN(N519) - FIND("/", N519)))</f>
        <v>animation</v>
      </c>
      <c r="S519" s="13">
        <f>(J519/86400)+DATE(1970,1,1)</f>
        <v>42738.615289351852</v>
      </c>
      <c r="T519" s="13">
        <f>(I519/86400)+DATE(1970,1,1)</f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>(E520/D520)*100</f>
        <v>0</v>
      </c>
      <c r="P520" s="5" t="e">
        <f>E520/L520</f>
        <v>#DIV/0!</v>
      </c>
      <c r="Q520" t="str">
        <f>LEFT(N520, FIND("/", N520)-1)</f>
        <v>film &amp; video</v>
      </c>
      <c r="R520" t="str">
        <f>RIGHT(N520, (LEN(N520) - FIND("/", N520)))</f>
        <v>animation</v>
      </c>
      <c r="S520" s="13">
        <f>(J520/86400)+DATE(1970,1,1)</f>
        <v>42223.616018518514</v>
      </c>
      <c r="T520" s="13">
        <f>(I520/86400)+DATE(1970,1,1)</f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>(E521/D521)*100</f>
        <v>22.881426547787683</v>
      </c>
      <c r="P521" s="5">
        <f>E521/L521</f>
        <v>39.228571428571428</v>
      </c>
      <c r="Q521" t="str">
        <f>LEFT(N521, FIND("/", N521)-1)</f>
        <v>film &amp; video</v>
      </c>
      <c r="R521" t="str">
        <f>RIGHT(N521, (LEN(N521) - FIND("/", N521)))</f>
        <v>animation</v>
      </c>
      <c r="S521" s="13">
        <f>(J521/86400)+DATE(1970,1,1)</f>
        <v>41218.391446759255</v>
      </c>
      <c r="T521" s="13">
        <f>(I521/86400)+DATE(1970,1,1)</f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>(E522/D522)*100</f>
        <v>102.1</v>
      </c>
      <c r="P522" s="5">
        <f>E522/L522</f>
        <v>150.14705882352942</v>
      </c>
      <c r="Q522" t="str">
        <f>LEFT(N522, FIND("/", N522)-1)</f>
        <v>theater</v>
      </c>
      <c r="R522" t="str">
        <f>RIGHT(N522, (LEN(N522) - FIND("/", N522)))</f>
        <v>plays</v>
      </c>
      <c r="S522" s="13">
        <f>(J522/86400)+DATE(1970,1,1)</f>
        <v>42318.702094907407</v>
      </c>
      <c r="T522" s="13">
        <f>(I522/86400)+DATE(1970,1,1)</f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>(E523/D523)*100</f>
        <v>104.64</v>
      </c>
      <c r="P523" s="5">
        <f>E523/L523</f>
        <v>93.428571428571431</v>
      </c>
      <c r="Q523" t="str">
        <f>LEFT(N523, FIND("/", N523)-1)</f>
        <v>theater</v>
      </c>
      <c r="R523" t="str">
        <f>RIGHT(N523, (LEN(N523) - FIND("/", N523)))</f>
        <v>plays</v>
      </c>
      <c r="S523" s="13">
        <f>(J523/86400)+DATE(1970,1,1)</f>
        <v>42646.092812499999</v>
      </c>
      <c r="T523" s="13">
        <f>(I523/86400)+DATE(1970,1,1)</f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>(E524/D524)*100</f>
        <v>114.66666666666667</v>
      </c>
      <c r="P524" s="5">
        <f>E524/L524</f>
        <v>110.96774193548387</v>
      </c>
      <c r="Q524" t="str">
        <f>LEFT(N524, FIND("/", N524)-1)</f>
        <v>theater</v>
      </c>
      <c r="R524" t="str">
        <f>RIGHT(N524, (LEN(N524) - FIND("/", N524)))</f>
        <v>plays</v>
      </c>
      <c r="S524" s="13">
        <f>(J524/86400)+DATE(1970,1,1)</f>
        <v>42430.040798611109</v>
      </c>
      <c r="T524" s="13">
        <f>(I524/86400)+DATE(1970,1,1)</f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>(E525/D525)*100</f>
        <v>120.6</v>
      </c>
      <c r="P525" s="5">
        <f>E525/L525</f>
        <v>71.785714285714292</v>
      </c>
      <c r="Q525" t="str">
        <f>LEFT(N525, FIND("/", N525)-1)</f>
        <v>theater</v>
      </c>
      <c r="R525" t="str">
        <f>RIGHT(N525, (LEN(N525) - FIND("/", N525)))</f>
        <v>plays</v>
      </c>
      <c r="S525" s="13">
        <f>(J525/86400)+DATE(1970,1,1)</f>
        <v>42238.13282407407</v>
      </c>
      <c r="T525" s="13">
        <f>(I525/86400)+DATE(1970,1,1)</f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>(E526/D526)*100</f>
        <v>108.67285714285715</v>
      </c>
      <c r="P526" s="5">
        <f>E526/L526</f>
        <v>29.258076923076924</v>
      </c>
      <c r="Q526" t="str">
        <f>LEFT(N526, FIND("/", N526)-1)</f>
        <v>theater</v>
      </c>
      <c r="R526" t="str">
        <f>RIGHT(N526, (LEN(N526) - FIND("/", N526)))</f>
        <v>plays</v>
      </c>
      <c r="S526" s="13">
        <f>(J526/86400)+DATE(1970,1,1)</f>
        <v>42492.717233796298</v>
      </c>
      <c r="T526" s="13">
        <f>(I526/86400)+DATE(1970,1,1)</f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>(E527/D527)*100</f>
        <v>100</v>
      </c>
      <c r="P527" s="5">
        <f>E527/L527</f>
        <v>1000</v>
      </c>
      <c r="Q527" t="str">
        <f>LEFT(N527, FIND("/", N527)-1)</f>
        <v>theater</v>
      </c>
      <c r="R527" t="str">
        <f>RIGHT(N527, (LEN(N527) - FIND("/", N527)))</f>
        <v>plays</v>
      </c>
      <c r="S527" s="13">
        <f>(J527/86400)+DATE(1970,1,1)</f>
        <v>41850.400937500002</v>
      </c>
      <c r="T527" s="13">
        <f>(I527/86400)+DATE(1970,1,1)</f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>(E528/D528)*100</f>
        <v>113.99999999999999</v>
      </c>
      <c r="P528" s="5">
        <f>E528/L528</f>
        <v>74.347826086956516</v>
      </c>
      <c r="Q528" t="str">
        <f>LEFT(N528, FIND("/", N528)-1)</f>
        <v>theater</v>
      </c>
      <c r="R528" t="str">
        <f>RIGHT(N528, (LEN(N528) - FIND("/", N528)))</f>
        <v>plays</v>
      </c>
      <c r="S528" s="13">
        <f>(J528/86400)+DATE(1970,1,1)</f>
        <v>42192.591944444444</v>
      </c>
      <c r="T528" s="13">
        <f>(I528/86400)+DATE(1970,1,1)</f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>(E529/D529)*100</f>
        <v>100.85</v>
      </c>
      <c r="P529" s="5">
        <f>E529/L529</f>
        <v>63.829113924050631</v>
      </c>
      <c r="Q529" t="str">
        <f>LEFT(N529, FIND("/", N529)-1)</f>
        <v>theater</v>
      </c>
      <c r="R529" t="str">
        <f>RIGHT(N529, (LEN(N529) - FIND("/", N529)))</f>
        <v>plays</v>
      </c>
      <c r="S529" s="13">
        <f>(J529/86400)+DATE(1970,1,1)</f>
        <v>42753.205625000002</v>
      </c>
      <c r="T529" s="13">
        <f>(I529/86400)+DATE(1970,1,1)</f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>(E530/D530)*100</f>
        <v>115.65217391304347</v>
      </c>
      <c r="P530" s="5">
        <f>E530/L530</f>
        <v>44.333333333333336</v>
      </c>
      <c r="Q530" t="str">
        <f>LEFT(N530, FIND("/", N530)-1)</f>
        <v>theater</v>
      </c>
      <c r="R530" t="str">
        <f>RIGHT(N530, (LEN(N530) - FIND("/", N530)))</f>
        <v>plays</v>
      </c>
      <c r="S530" s="13">
        <f>(J530/86400)+DATE(1970,1,1)</f>
        <v>42155.920219907406</v>
      </c>
      <c r="T530" s="13">
        <f>(I530/86400)+DATE(1970,1,1)</f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>(E531/D531)*100</f>
        <v>130.41666666666666</v>
      </c>
      <c r="P531" s="5">
        <f>E531/L531</f>
        <v>86.944444444444443</v>
      </c>
      <c r="Q531" t="str">
        <f>LEFT(N531, FIND("/", N531)-1)</f>
        <v>theater</v>
      </c>
      <c r="R531" t="str">
        <f>RIGHT(N531, (LEN(N531) - FIND("/", N531)))</f>
        <v>plays</v>
      </c>
      <c r="S531" s="13">
        <f>(J531/86400)+DATE(1970,1,1)</f>
        <v>42725.031180555554</v>
      </c>
      <c r="T531" s="13">
        <f>(I531/86400)+DATE(1970,1,1)</f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>(E532/D532)*100</f>
        <v>107.78267254038178</v>
      </c>
      <c r="P532" s="5">
        <f>E532/L532</f>
        <v>126.55172413793103</v>
      </c>
      <c r="Q532" t="str">
        <f>LEFT(N532, FIND("/", N532)-1)</f>
        <v>theater</v>
      </c>
      <c r="R532" t="str">
        <f>RIGHT(N532, (LEN(N532) - FIND("/", N532)))</f>
        <v>plays</v>
      </c>
      <c r="S532" s="13">
        <f>(J532/86400)+DATE(1970,1,1)</f>
        <v>42157.591064814813</v>
      </c>
      <c r="T532" s="13">
        <f>(I532/86400)+DATE(1970,1,1)</f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>(E533/D533)*100</f>
        <v>100</v>
      </c>
      <c r="P533" s="5">
        <f>E533/L533</f>
        <v>129.03225806451613</v>
      </c>
      <c r="Q533" t="str">
        <f>LEFT(N533, FIND("/", N533)-1)</f>
        <v>theater</v>
      </c>
      <c r="R533" t="str">
        <f>RIGHT(N533, (LEN(N533) - FIND("/", N533)))</f>
        <v>plays</v>
      </c>
      <c r="S533" s="13">
        <f>(J533/86400)+DATE(1970,1,1)</f>
        <v>42676.065150462964</v>
      </c>
      <c r="T533" s="13">
        <f>(I533/86400)+DATE(1970,1,1)</f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>(E534/D534)*100</f>
        <v>123.25</v>
      </c>
      <c r="P534" s="5">
        <f>E534/L534</f>
        <v>71.242774566473983</v>
      </c>
      <c r="Q534" t="str">
        <f>LEFT(N534, FIND("/", N534)-1)</f>
        <v>theater</v>
      </c>
      <c r="R534" t="str">
        <f>RIGHT(N534, (LEN(N534) - FIND("/", N534)))</f>
        <v>plays</v>
      </c>
      <c r="S534" s="13">
        <f>(J534/86400)+DATE(1970,1,1)</f>
        <v>42473.007037037038</v>
      </c>
      <c r="T534" s="13">
        <f>(I534/86400)+DATE(1970,1,1)</f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>(E535/D535)*100</f>
        <v>100.2</v>
      </c>
      <c r="P535" s="5">
        <f>E535/L535</f>
        <v>117.88235294117646</v>
      </c>
      <c r="Q535" t="str">
        <f>LEFT(N535, FIND("/", N535)-1)</f>
        <v>theater</v>
      </c>
      <c r="R535" t="str">
        <f>RIGHT(N535, (LEN(N535) - FIND("/", N535)))</f>
        <v>plays</v>
      </c>
      <c r="S535" s="13">
        <f>(J535/86400)+DATE(1970,1,1)</f>
        <v>42482.43478009259</v>
      </c>
      <c r="T535" s="13">
        <f>(I535/86400)+DATE(1970,1,1)</f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>(E536/D536)*100</f>
        <v>104.66666666666666</v>
      </c>
      <c r="P536" s="5">
        <f>E536/L536</f>
        <v>327.08333333333331</v>
      </c>
      <c r="Q536" t="str">
        <f>LEFT(N536, FIND("/", N536)-1)</f>
        <v>theater</v>
      </c>
      <c r="R536" t="str">
        <f>RIGHT(N536, (LEN(N536) - FIND("/", N536)))</f>
        <v>plays</v>
      </c>
      <c r="S536" s="13">
        <f>(J536/86400)+DATE(1970,1,1)</f>
        <v>42270.810995370368</v>
      </c>
      <c r="T536" s="13">
        <f>(I536/86400)+DATE(1970,1,1)</f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>(E537/D537)*100</f>
        <v>102.49999999999999</v>
      </c>
      <c r="P537" s="5">
        <f>E537/L537</f>
        <v>34.745762711864408</v>
      </c>
      <c r="Q537" t="str">
        <f>LEFT(N537, FIND("/", N537)-1)</f>
        <v>theater</v>
      </c>
      <c r="R537" t="str">
        <f>RIGHT(N537, (LEN(N537) - FIND("/", N537)))</f>
        <v>plays</v>
      </c>
      <c r="S537" s="13">
        <f>(J537/86400)+DATE(1970,1,1)</f>
        <v>42711.54519675926</v>
      </c>
      <c r="T537" s="13">
        <f>(I537/86400)+DATE(1970,1,1)</f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>(E538/D538)*100</f>
        <v>118.25757575757576</v>
      </c>
      <c r="P538" s="5">
        <f>E538/L538</f>
        <v>100.06410256410257</v>
      </c>
      <c r="Q538" t="str">
        <f>LEFT(N538, FIND("/", N538)-1)</f>
        <v>theater</v>
      </c>
      <c r="R538" t="str">
        <f>RIGHT(N538, (LEN(N538) - FIND("/", N538)))</f>
        <v>plays</v>
      </c>
      <c r="S538" s="13">
        <f>(J538/86400)+DATE(1970,1,1)</f>
        <v>42179.344988425924</v>
      </c>
      <c r="T538" s="13">
        <f>(I538/86400)+DATE(1970,1,1)</f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>(E539/D539)*100</f>
        <v>120.5</v>
      </c>
      <c r="P539" s="5">
        <f>E539/L539</f>
        <v>40.847457627118644</v>
      </c>
      <c r="Q539" t="str">
        <f>LEFT(N539, FIND("/", N539)-1)</f>
        <v>theater</v>
      </c>
      <c r="R539" t="str">
        <f>RIGHT(N539, (LEN(N539) - FIND("/", N539)))</f>
        <v>plays</v>
      </c>
      <c r="S539" s="13">
        <f>(J539/86400)+DATE(1970,1,1)</f>
        <v>42282.768414351856</v>
      </c>
      <c r="T539" s="13">
        <f>(I539/86400)+DATE(1970,1,1)</f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>(E540/D540)*100</f>
        <v>302.42</v>
      </c>
      <c r="P540" s="5">
        <f>E540/L540</f>
        <v>252.01666666666668</v>
      </c>
      <c r="Q540" t="str">
        <f>LEFT(N540, FIND("/", N540)-1)</f>
        <v>theater</v>
      </c>
      <c r="R540" t="str">
        <f>RIGHT(N540, (LEN(N540) - FIND("/", N540)))</f>
        <v>plays</v>
      </c>
      <c r="S540" s="13">
        <f>(J540/86400)+DATE(1970,1,1)</f>
        <v>42473.794710648144</v>
      </c>
      <c r="T540" s="13">
        <f>(I540/86400)+DATE(1970,1,1)</f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>(E541/D541)*100</f>
        <v>100.64400000000001</v>
      </c>
      <c r="P541" s="5">
        <f>E541/L541</f>
        <v>25.161000000000001</v>
      </c>
      <c r="Q541" t="str">
        <f>LEFT(N541, FIND("/", N541)-1)</f>
        <v>theater</v>
      </c>
      <c r="R541" t="str">
        <f>RIGHT(N541, (LEN(N541) - FIND("/", N541)))</f>
        <v>plays</v>
      </c>
      <c r="S541" s="13">
        <f>(J541/86400)+DATE(1970,1,1)</f>
        <v>42535.049849537041</v>
      </c>
      <c r="T541" s="13">
        <f>(I541/86400)+DATE(1970,1,1)</f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>(E542/D542)*100</f>
        <v>6.6666666666666671E-3</v>
      </c>
      <c r="P542" s="5">
        <f>E542/L542</f>
        <v>1</v>
      </c>
      <c r="Q542" t="str">
        <f>LEFT(N542, FIND("/", N542)-1)</f>
        <v>technology</v>
      </c>
      <c r="R542" t="str">
        <f>RIGHT(N542, (LEN(N542) - FIND("/", N542)))</f>
        <v>web</v>
      </c>
      <c r="S542" s="13">
        <f>(J542/86400)+DATE(1970,1,1)</f>
        <v>42009.817199074074</v>
      </c>
      <c r="T542" s="13">
        <f>(I542/86400)+DATE(1970,1,1)</f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>(E543/D543)*100</f>
        <v>0.55555555555555558</v>
      </c>
      <c r="P543" s="5">
        <f>E543/L543</f>
        <v>25</v>
      </c>
      <c r="Q543" t="str">
        <f>LEFT(N543, FIND("/", N543)-1)</f>
        <v>technology</v>
      </c>
      <c r="R543" t="str">
        <f>RIGHT(N543, (LEN(N543) - FIND("/", N543)))</f>
        <v>web</v>
      </c>
      <c r="S543" s="13">
        <f>(J543/86400)+DATE(1970,1,1)</f>
        <v>42276.046689814815</v>
      </c>
      <c r="T543" s="13">
        <f>(I543/86400)+DATE(1970,1,1)</f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>(E544/D544)*100</f>
        <v>3.9999999999999996E-4</v>
      </c>
      <c r="P544" s="5">
        <f>E544/L544</f>
        <v>1</v>
      </c>
      <c r="Q544" t="str">
        <f>LEFT(N544, FIND("/", N544)-1)</f>
        <v>technology</v>
      </c>
      <c r="R544" t="str">
        <f>RIGHT(N544, (LEN(N544) - FIND("/", N544)))</f>
        <v>web</v>
      </c>
      <c r="S544" s="13">
        <f>(J544/86400)+DATE(1970,1,1)</f>
        <v>42433.737453703703</v>
      </c>
      <c r="T544" s="13">
        <f>(I544/86400)+DATE(1970,1,1)</f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>(E545/D545)*100</f>
        <v>0.31818181818181818</v>
      </c>
      <c r="P545" s="5">
        <f>E545/L545</f>
        <v>35</v>
      </c>
      <c r="Q545" t="str">
        <f>LEFT(N545, FIND("/", N545)-1)</f>
        <v>technology</v>
      </c>
      <c r="R545" t="str">
        <f>RIGHT(N545, (LEN(N545) - FIND("/", N545)))</f>
        <v>web</v>
      </c>
      <c r="S545" s="13">
        <f>(J545/86400)+DATE(1970,1,1)</f>
        <v>41914.092152777775</v>
      </c>
      <c r="T545" s="13">
        <f>(I545/86400)+DATE(1970,1,1)</f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>(E546/D546)*100</f>
        <v>1.2</v>
      </c>
      <c r="P546" s="5">
        <f>E546/L546</f>
        <v>3</v>
      </c>
      <c r="Q546" t="str">
        <f>LEFT(N546, FIND("/", N546)-1)</f>
        <v>technology</v>
      </c>
      <c r="R546" t="str">
        <f>RIGHT(N546, (LEN(N546) - FIND("/", N546)))</f>
        <v>web</v>
      </c>
      <c r="S546" s="13">
        <f>(J546/86400)+DATE(1970,1,1)</f>
        <v>42525.656944444447</v>
      </c>
      <c r="T546" s="13">
        <f>(I546/86400)+DATE(1970,1,1)</f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>(E547/D547)*100</f>
        <v>27.383999999999997</v>
      </c>
      <c r="P547" s="5">
        <f>E547/L547</f>
        <v>402.70588235294116</v>
      </c>
      <c r="Q547" t="str">
        <f>LEFT(N547, FIND("/", N547)-1)</f>
        <v>technology</v>
      </c>
      <c r="R547" t="str">
        <f>RIGHT(N547, (LEN(N547) - FIND("/", N547)))</f>
        <v>web</v>
      </c>
      <c r="S547" s="13">
        <f>(J547/86400)+DATE(1970,1,1)</f>
        <v>42283.592465277776</v>
      </c>
      <c r="T547" s="13">
        <f>(I547/86400)+DATE(1970,1,1)</f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>(E548/D548)*100</f>
        <v>8.666666666666667E-2</v>
      </c>
      <c r="P548" s="5">
        <f>E548/L548</f>
        <v>26</v>
      </c>
      <c r="Q548" t="str">
        <f>LEFT(N548, FIND("/", N548)-1)</f>
        <v>technology</v>
      </c>
      <c r="R548" t="str">
        <f>RIGHT(N548, (LEN(N548) - FIND("/", N548)))</f>
        <v>web</v>
      </c>
      <c r="S548" s="13">
        <f>(J548/86400)+DATE(1970,1,1)</f>
        <v>42249.667997685188</v>
      </c>
      <c r="T548" s="13">
        <f>(I548/86400)+DATE(1970,1,1)</f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>(E549/D549)*100</f>
        <v>0</v>
      </c>
      <c r="P549" s="5" t="e">
        <f>E549/L549</f>
        <v>#DIV/0!</v>
      </c>
      <c r="Q549" t="str">
        <f>LEFT(N549, FIND("/", N549)-1)</f>
        <v>technology</v>
      </c>
      <c r="R549" t="str">
        <f>RIGHT(N549, (LEN(N549) - FIND("/", N549)))</f>
        <v>web</v>
      </c>
      <c r="S549" s="13">
        <f>(J549/86400)+DATE(1970,1,1)</f>
        <v>42380.696342592593</v>
      </c>
      <c r="T549" s="13">
        <f>(I549/86400)+DATE(1970,1,1)</f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>(E550/D550)*100</f>
        <v>0.09</v>
      </c>
      <c r="P550" s="5">
        <f>E550/L550</f>
        <v>9</v>
      </c>
      <c r="Q550" t="str">
        <f>LEFT(N550, FIND("/", N550)-1)</f>
        <v>technology</v>
      </c>
      <c r="R550" t="str">
        <f>RIGHT(N550, (LEN(N550) - FIND("/", N550)))</f>
        <v>web</v>
      </c>
      <c r="S550" s="13">
        <f>(J550/86400)+DATE(1970,1,1)</f>
        <v>42276.903333333335</v>
      </c>
      <c r="T550" s="13">
        <f>(I550/86400)+DATE(1970,1,1)</f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>(E551/D551)*100</f>
        <v>2.7199999999999998</v>
      </c>
      <c r="P551" s="5">
        <f>E551/L551</f>
        <v>8.5</v>
      </c>
      <c r="Q551" t="str">
        <f>LEFT(N551, FIND("/", N551)-1)</f>
        <v>technology</v>
      </c>
      <c r="R551" t="str">
        <f>RIGHT(N551, (LEN(N551) - FIND("/", N551)))</f>
        <v>web</v>
      </c>
      <c r="S551" s="13">
        <f>(J551/86400)+DATE(1970,1,1)</f>
        <v>42163.636828703704</v>
      </c>
      <c r="T551" s="13">
        <f>(I551/86400)+DATE(1970,1,1)</f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>(E552/D552)*100</f>
        <v>0.70000000000000007</v>
      </c>
      <c r="P552" s="5">
        <f>E552/L552</f>
        <v>8.75</v>
      </c>
      <c r="Q552" t="str">
        <f>LEFT(N552, FIND("/", N552)-1)</f>
        <v>technology</v>
      </c>
      <c r="R552" t="str">
        <f>RIGHT(N552, (LEN(N552) - FIND("/", N552)))</f>
        <v>web</v>
      </c>
      <c r="S552" s="13">
        <f>(J552/86400)+DATE(1970,1,1)</f>
        <v>42753.678761574076</v>
      </c>
      <c r="T552" s="13">
        <f>(I552/86400)+DATE(1970,1,1)</f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>(E553/D553)*100</f>
        <v>5.0413333333333332</v>
      </c>
      <c r="P553" s="5">
        <f>E553/L553</f>
        <v>135.03571428571428</v>
      </c>
      <c r="Q553" t="str">
        <f>LEFT(N553, FIND("/", N553)-1)</f>
        <v>technology</v>
      </c>
      <c r="R553" t="str">
        <f>RIGHT(N553, (LEN(N553) - FIND("/", N553)))</f>
        <v>web</v>
      </c>
      <c r="S553" s="13">
        <f>(J553/86400)+DATE(1970,1,1)</f>
        <v>42173.275740740741</v>
      </c>
      <c r="T553" s="13">
        <f>(I553/86400)+DATE(1970,1,1)</f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>(E554/D554)*100</f>
        <v>0</v>
      </c>
      <c r="P554" s="5" t="e">
        <f>E554/L554</f>
        <v>#DIV/0!</v>
      </c>
      <c r="Q554" t="str">
        <f>LEFT(N554, FIND("/", N554)-1)</f>
        <v>technology</v>
      </c>
      <c r="R554" t="str">
        <f>RIGHT(N554, (LEN(N554) - FIND("/", N554)))</f>
        <v>web</v>
      </c>
      <c r="S554" s="13">
        <f>(J554/86400)+DATE(1970,1,1)</f>
        <v>42318.616851851853</v>
      </c>
      <c r="T554" s="13">
        <f>(I554/86400)+DATE(1970,1,1)</f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>(E555/D555)*100</f>
        <v>0.49199999999999999</v>
      </c>
      <c r="P555" s="5">
        <f>E555/L555</f>
        <v>20.5</v>
      </c>
      <c r="Q555" t="str">
        <f>LEFT(N555, FIND("/", N555)-1)</f>
        <v>technology</v>
      </c>
      <c r="R555" t="str">
        <f>RIGHT(N555, (LEN(N555) - FIND("/", N555)))</f>
        <v>web</v>
      </c>
      <c r="S555" s="13">
        <f>(J555/86400)+DATE(1970,1,1)</f>
        <v>41927.71980324074</v>
      </c>
      <c r="T555" s="13">
        <f>(I555/86400)+DATE(1970,1,1)</f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>(E556/D556)*100</f>
        <v>36.589147286821706</v>
      </c>
      <c r="P556" s="5">
        <f>E556/L556</f>
        <v>64.36363636363636</v>
      </c>
      <c r="Q556" t="str">
        <f>LEFT(N556, FIND("/", N556)-1)</f>
        <v>technology</v>
      </c>
      <c r="R556" t="str">
        <f>RIGHT(N556, (LEN(N556) - FIND("/", N556)))</f>
        <v>web</v>
      </c>
      <c r="S556" s="13">
        <f>(J556/86400)+DATE(1970,1,1)</f>
        <v>41901.684861111113</v>
      </c>
      <c r="T556" s="13">
        <f>(I556/86400)+DATE(1970,1,1)</f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>(E557/D557)*100</f>
        <v>0</v>
      </c>
      <c r="P557" s="5" t="e">
        <f>E557/L557</f>
        <v>#DIV/0!</v>
      </c>
      <c r="Q557" t="str">
        <f>LEFT(N557, FIND("/", N557)-1)</f>
        <v>technology</v>
      </c>
      <c r="R557" t="str">
        <f>RIGHT(N557, (LEN(N557) - FIND("/", N557)))</f>
        <v>web</v>
      </c>
      <c r="S557" s="13">
        <f>(J557/86400)+DATE(1970,1,1)</f>
        <v>42503.353506944448</v>
      </c>
      <c r="T557" s="13">
        <f>(I557/86400)+DATE(1970,1,1)</f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>(E558/D558)*100</f>
        <v>2.5</v>
      </c>
      <c r="P558" s="5">
        <f>E558/L558</f>
        <v>200</v>
      </c>
      <c r="Q558" t="str">
        <f>LEFT(N558, FIND("/", N558)-1)</f>
        <v>technology</v>
      </c>
      <c r="R558" t="str">
        <f>RIGHT(N558, (LEN(N558) - FIND("/", N558)))</f>
        <v>web</v>
      </c>
      <c r="S558" s="13">
        <f>(J558/86400)+DATE(1970,1,1)</f>
        <v>42345.860150462962</v>
      </c>
      <c r="T558" s="13">
        <f>(I558/86400)+DATE(1970,1,1)</f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>(E559/D559)*100</f>
        <v>0.91066666666666674</v>
      </c>
      <c r="P559" s="5">
        <f>E559/L559</f>
        <v>68.3</v>
      </c>
      <c r="Q559" t="str">
        <f>LEFT(N559, FIND("/", N559)-1)</f>
        <v>technology</v>
      </c>
      <c r="R559" t="str">
        <f>RIGHT(N559, (LEN(N559) - FIND("/", N559)))</f>
        <v>web</v>
      </c>
      <c r="S559" s="13">
        <f>(J559/86400)+DATE(1970,1,1)</f>
        <v>42676.942164351851</v>
      </c>
      <c r="T559" s="13">
        <f>(I559/86400)+DATE(1970,1,1)</f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>(E560/D560)*100</f>
        <v>0</v>
      </c>
      <c r="P560" s="5" t="e">
        <f>E560/L560</f>
        <v>#DIV/0!</v>
      </c>
      <c r="Q560" t="str">
        <f>LEFT(N560, FIND("/", N560)-1)</f>
        <v>technology</v>
      </c>
      <c r="R560" t="str">
        <f>RIGHT(N560, (LEN(N560) - FIND("/", N560)))</f>
        <v>web</v>
      </c>
      <c r="S560" s="13">
        <f>(J560/86400)+DATE(1970,1,1)</f>
        <v>42057.883159722223</v>
      </c>
      <c r="T560" s="13">
        <f>(I560/86400)+DATE(1970,1,1)</f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>(E561/D561)*100</f>
        <v>2.0833333333333336E-2</v>
      </c>
      <c r="P561" s="5">
        <f>E561/L561</f>
        <v>50</v>
      </c>
      <c r="Q561" t="str">
        <f>LEFT(N561, FIND("/", N561)-1)</f>
        <v>technology</v>
      </c>
      <c r="R561" t="str">
        <f>RIGHT(N561, (LEN(N561) - FIND("/", N561)))</f>
        <v>web</v>
      </c>
      <c r="S561" s="13">
        <f>(J561/86400)+DATE(1970,1,1)</f>
        <v>42321.283101851848</v>
      </c>
      <c r="T561" s="13">
        <f>(I561/86400)+DATE(1970,1,1)</f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>(E562/D562)*100</f>
        <v>1.2E-2</v>
      </c>
      <c r="P562" s="5">
        <f>E562/L562</f>
        <v>4</v>
      </c>
      <c r="Q562" t="str">
        <f>LEFT(N562, FIND("/", N562)-1)</f>
        <v>technology</v>
      </c>
      <c r="R562" t="str">
        <f>RIGHT(N562, (LEN(N562) - FIND("/", N562)))</f>
        <v>web</v>
      </c>
      <c r="S562" s="13">
        <f>(J562/86400)+DATE(1970,1,1)</f>
        <v>41960.771354166667</v>
      </c>
      <c r="T562" s="13">
        <f>(I562/86400)+DATE(1970,1,1)</f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>(E563/D563)*100</f>
        <v>0.36666666666666664</v>
      </c>
      <c r="P563" s="5">
        <f>E563/L563</f>
        <v>27.5</v>
      </c>
      <c r="Q563" t="str">
        <f>LEFT(N563, FIND("/", N563)-1)</f>
        <v>technology</v>
      </c>
      <c r="R563" t="str">
        <f>RIGHT(N563, (LEN(N563) - FIND("/", N563)))</f>
        <v>web</v>
      </c>
      <c r="S563" s="13">
        <f>(J563/86400)+DATE(1970,1,1)</f>
        <v>42268.658715277779</v>
      </c>
      <c r="T563" s="13">
        <f>(I563/86400)+DATE(1970,1,1)</f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>(E564/D564)*100</f>
        <v>0</v>
      </c>
      <c r="P564" s="5" t="e">
        <f>E564/L564</f>
        <v>#DIV/0!</v>
      </c>
      <c r="Q564" t="str">
        <f>LEFT(N564, FIND("/", N564)-1)</f>
        <v>technology</v>
      </c>
      <c r="R564" t="str">
        <f>RIGHT(N564, (LEN(N564) - FIND("/", N564)))</f>
        <v>web</v>
      </c>
      <c r="S564" s="13">
        <f>(J564/86400)+DATE(1970,1,1)</f>
        <v>42692.389062499999</v>
      </c>
      <c r="T564" s="13">
        <f>(I564/86400)+DATE(1970,1,1)</f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>(E565/D565)*100</f>
        <v>9.0666666666666659E-2</v>
      </c>
      <c r="P565" s="5">
        <f>E565/L565</f>
        <v>34</v>
      </c>
      <c r="Q565" t="str">
        <f>LEFT(N565, FIND("/", N565)-1)</f>
        <v>technology</v>
      </c>
      <c r="R565" t="str">
        <f>RIGHT(N565, (LEN(N565) - FIND("/", N565)))</f>
        <v>web</v>
      </c>
      <c r="S565" s="13">
        <f>(J565/86400)+DATE(1970,1,1)</f>
        <v>42022.069988425923</v>
      </c>
      <c r="T565" s="13">
        <f>(I565/86400)+DATE(1970,1,1)</f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>(E566/D566)*100</f>
        <v>5.5555555555555558E-3</v>
      </c>
      <c r="P566" s="5">
        <f>E566/L566</f>
        <v>1</v>
      </c>
      <c r="Q566" t="str">
        <f>LEFT(N566, FIND("/", N566)-1)</f>
        <v>technology</v>
      </c>
      <c r="R566" t="str">
        <f>RIGHT(N566, (LEN(N566) - FIND("/", N566)))</f>
        <v>web</v>
      </c>
      <c r="S566" s="13">
        <f>(J566/86400)+DATE(1970,1,1)</f>
        <v>42411.942997685182</v>
      </c>
      <c r="T566" s="13">
        <f>(I566/86400)+DATE(1970,1,1)</f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>(E567/D567)*100</f>
        <v>0</v>
      </c>
      <c r="P567" s="5" t="e">
        <f>E567/L567</f>
        <v>#DIV/0!</v>
      </c>
      <c r="Q567" t="str">
        <f>LEFT(N567, FIND("/", N567)-1)</f>
        <v>technology</v>
      </c>
      <c r="R567" t="str">
        <f>RIGHT(N567, (LEN(N567) - FIND("/", N567)))</f>
        <v>web</v>
      </c>
      <c r="S567" s="13">
        <f>(J567/86400)+DATE(1970,1,1)</f>
        <v>42165.78528935185</v>
      </c>
      <c r="T567" s="13">
        <f>(I567/86400)+DATE(1970,1,1)</f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>(E568/D568)*100</f>
        <v>0.02</v>
      </c>
      <c r="P568" s="5">
        <f>E568/L568</f>
        <v>1</v>
      </c>
      <c r="Q568" t="str">
        <f>LEFT(N568, FIND("/", N568)-1)</f>
        <v>technology</v>
      </c>
      <c r="R568" t="str">
        <f>RIGHT(N568, (LEN(N568) - FIND("/", N568)))</f>
        <v>web</v>
      </c>
      <c r="S568" s="13">
        <f>(J568/86400)+DATE(1970,1,1)</f>
        <v>42535.68440972222</v>
      </c>
      <c r="T568" s="13">
        <f>(I568/86400)+DATE(1970,1,1)</f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>(E569/D569)*100</f>
        <v>0</v>
      </c>
      <c r="P569" s="5" t="e">
        <f>E569/L569</f>
        <v>#DIV/0!</v>
      </c>
      <c r="Q569" t="str">
        <f>LEFT(N569, FIND("/", N569)-1)</f>
        <v>technology</v>
      </c>
      <c r="R569" t="str">
        <f>RIGHT(N569, (LEN(N569) - FIND("/", N569)))</f>
        <v>web</v>
      </c>
      <c r="S569" s="13">
        <f>(J569/86400)+DATE(1970,1,1)</f>
        <v>41975.842523148152</v>
      </c>
      <c r="T569" s="13">
        <f>(I569/86400)+DATE(1970,1,1)</f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>(E570/D570)*100</f>
        <v>1</v>
      </c>
      <c r="P570" s="5">
        <f>E570/L570</f>
        <v>49</v>
      </c>
      <c r="Q570" t="str">
        <f>LEFT(N570, FIND("/", N570)-1)</f>
        <v>technology</v>
      </c>
      <c r="R570" t="str">
        <f>RIGHT(N570, (LEN(N570) - FIND("/", N570)))</f>
        <v>web</v>
      </c>
      <c r="S570" s="13">
        <f>(J570/86400)+DATE(1970,1,1)</f>
        <v>42348.9215625</v>
      </c>
      <c r="T570" s="13">
        <f>(I570/86400)+DATE(1970,1,1)</f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>(E571/D571)*100</f>
        <v>0.8</v>
      </c>
      <c r="P571" s="5">
        <f>E571/L571</f>
        <v>20</v>
      </c>
      <c r="Q571" t="str">
        <f>LEFT(N571, FIND("/", N571)-1)</f>
        <v>technology</v>
      </c>
      <c r="R571" t="str">
        <f>RIGHT(N571, (LEN(N571) - FIND("/", N571)))</f>
        <v>web</v>
      </c>
      <c r="S571" s="13">
        <f>(J571/86400)+DATE(1970,1,1)</f>
        <v>42340.847361111111</v>
      </c>
      <c r="T571" s="13">
        <f>(I571/86400)+DATE(1970,1,1)</f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>(E572/D572)*100</f>
        <v>0.16705882352941176</v>
      </c>
      <c r="P572" s="5">
        <f>E572/L572</f>
        <v>142</v>
      </c>
      <c r="Q572" t="str">
        <f>LEFT(N572, FIND("/", N572)-1)</f>
        <v>technology</v>
      </c>
      <c r="R572" t="str">
        <f>RIGHT(N572, (LEN(N572) - FIND("/", N572)))</f>
        <v>web</v>
      </c>
      <c r="S572" s="13">
        <f>(J572/86400)+DATE(1970,1,1)</f>
        <v>42388.798252314809</v>
      </c>
      <c r="T572" s="13">
        <f>(I572/86400)+DATE(1970,1,1)</f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>(E573/D573)*100</f>
        <v>0.42399999999999999</v>
      </c>
      <c r="P573" s="5">
        <f>E573/L573</f>
        <v>53</v>
      </c>
      <c r="Q573" t="str">
        <f>LEFT(N573, FIND("/", N573)-1)</f>
        <v>technology</v>
      </c>
      <c r="R573" t="str">
        <f>RIGHT(N573, (LEN(N573) - FIND("/", N573)))</f>
        <v>web</v>
      </c>
      <c r="S573" s="13">
        <f>(J573/86400)+DATE(1970,1,1)</f>
        <v>42192.816238425927</v>
      </c>
      <c r="T573" s="13">
        <f>(I573/86400)+DATE(1970,1,1)</f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>(E574/D574)*100</f>
        <v>0</v>
      </c>
      <c r="P574" s="5" t="e">
        <f>E574/L574</f>
        <v>#DIV/0!</v>
      </c>
      <c r="Q574" t="str">
        <f>LEFT(N574, FIND("/", N574)-1)</f>
        <v>technology</v>
      </c>
      <c r="R574" t="str">
        <f>RIGHT(N574, (LEN(N574) - FIND("/", N574)))</f>
        <v>web</v>
      </c>
      <c r="S574" s="13">
        <f>(J574/86400)+DATE(1970,1,1)</f>
        <v>42282.716296296298</v>
      </c>
      <c r="T574" s="13">
        <f>(I574/86400)+DATE(1970,1,1)</f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>(E575/D575)*100</f>
        <v>0.38925389253892539</v>
      </c>
      <c r="P575" s="5">
        <f>E575/L575</f>
        <v>38.444444444444443</v>
      </c>
      <c r="Q575" t="str">
        <f>LEFT(N575, FIND("/", N575)-1)</f>
        <v>technology</v>
      </c>
      <c r="R575" t="str">
        <f>RIGHT(N575, (LEN(N575) - FIND("/", N575)))</f>
        <v>web</v>
      </c>
      <c r="S575" s="13">
        <f>(J575/86400)+DATE(1970,1,1)</f>
        <v>41963.050127314811</v>
      </c>
      <c r="T575" s="13">
        <f>(I575/86400)+DATE(1970,1,1)</f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>(E576/D576)*100</f>
        <v>0.7155635062611807</v>
      </c>
      <c r="P576" s="5">
        <f>E576/L576</f>
        <v>20</v>
      </c>
      <c r="Q576" t="str">
        <f>LEFT(N576, FIND("/", N576)-1)</f>
        <v>technology</v>
      </c>
      <c r="R576" t="str">
        <f>RIGHT(N576, (LEN(N576) - FIND("/", N576)))</f>
        <v>web</v>
      </c>
      <c r="S576" s="13">
        <f>(J576/86400)+DATE(1970,1,1)</f>
        <v>42632.443368055552</v>
      </c>
      <c r="T576" s="13">
        <f>(I576/86400)+DATE(1970,1,1)</f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>(E577/D577)*100</f>
        <v>0.43166666666666664</v>
      </c>
      <c r="P577" s="5">
        <f>E577/L577</f>
        <v>64.75</v>
      </c>
      <c r="Q577" t="str">
        <f>LEFT(N577, FIND("/", N577)-1)</f>
        <v>technology</v>
      </c>
      <c r="R577" t="str">
        <f>RIGHT(N577, (LEN(N577) - FIND("/", N577)))</f>
        <v>web</v>
      </c>
      <c r="S577" s="13">
        <f>(J577/86400)+DATE(1970,1,1)</f>
        <v>42138.692627314813</v>
      </c>
      <c r="T577" s="13">
        <f>(I577/86400)+DATE(1970,1,1)</f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>(E578/D578)*100</f>
        <v>1.25E-3</v>
      </c>
      <c r="P578" s="5">
        <f>E578/L578</f>
        <v>1</v>
      </c>
      <c r="Q578" t="str">
        <f>LEFT(N578, FIND("/", N578)-1)</f>
        <v>technology</v>
      </c>
      <c r="R578" t="str">
        <f>RIGHT(N578, (LEN(N578) - FIND("/", N578)))</f>
        <v>web</v>
      </c>
      <c r="S578" s="13">
        <f>(J578/86400)+DATE(1970,1,1)</f>
        <v>42031.471666666665</v>
      </c>
      <c r="T578" s="13">
        <f>(I578/86400)+DATE(1970,1,1)</f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>(E579/D579)*100</f>
        <v>0.2</v>
      </c>
      <c r="P579" s="5">
        <f>E579/L579</f>
        <v>10</v>
      </c>
      <c r="Q579" t="str">
        <f>LEFT(N579, FIND("/", N579)-1)</f>
        <v>technology</v>
      </c>
      <c r="R579" t="str">
        <f>RIGHT(N579, (LEN(N579) - FIND("/", N579)))</f>
        <v>web</v>
      </c>
      <c r="S579" s="13">
        <f>(J579/86400)+DATE(1970,1,1)</f>
        <v>42450.589143518519</v>
      </c>
      <c r="T579" s="13">
        <f>(I579/86400)+DATE(1970,1,1)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>(E580/D580)*100</f>
        <v>1.12E-2</v>
      </c>
      <c r="P580" s="5">
        <f>E580/L580</f>
        <v>2</v>
      </c>
      <c r="Q580" t="str">
        <f>LEFT(N580, FIND("/", N580)-1)</f>
        <v>technology</v>
      </c>
      <c r="R580" t="str">
        <f>RIGHT(N580, (LEN(N580) - FIND("/", N580)))</f>
        <v>web</v>
      </c>
      <c r="S580" s="13">
        <f>(J580/86400)+DATE(1970,1,1)</f>
        <v>42230.578622685185</v>
      </c>
      <c r="T580" s="13">
        <f>(I580/86400)+DATE(1970,1,1)</f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>(E581/D581)*100</f>
        <v>1.4583333333333333</v>
      </c>
      <c r="P581" s="5">
        <f>E581/L581</f>
        <v>35</v>
      </c>
      <c r="Q581" t="str">
        <f>LEFT(N581, FIND("/", N581)-1)</f>
        <v>technology</v>
      </c>
      <c r="R581" t="str">
        <f>RIGHT(N581, (LEN(N581) - FIND("/", N581)))</f>
        <v>web</v>
      </c>
      <c r="S581" s="13">
        <f>(J581/86400)+DATE(1970,1,1)</f>
        <v>41968.852118055554</v>
      </c>
      <c r="T581" s="13">
        <f>(I581/86400)+DATE(1970,1,1)</f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>(E582/D582)*100</f>
        <v>3.3333333333333333E-2</v>
      </c>
      <c r="P582" s="5">
        <f>E582/L582</f>
        <v>1</v>
      </c>
      <c r="Q582" t="str">
        <f>LEFT(N582, FIND("/", N582)-1)</f>
        <v>technology</v>
      </c>
      <c r="R582" t="str">
        <f>RIGHT(N582, (LEN(N582) - FIND("/", N582)))</f>
        <v>web</v>
      </c>
      <c r="S582" s="13">
        <f>(J582/86400)+DATE(1970,1,1)</f>
        <v>42605.908182870371</v>
      </c>
      <c r="T582" s="13">
        <f>(I582/86400)+DATE(1970,1,1)</f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>(E583/D583)*100</f>
        <v>0</v>
      </c>
      <c r="P583" s="5" t="e">
        <f>E583/L583</f>
        <v>#DIV/0!</v>
      </c>
      <c r="Q583" t="str">
        <f>LEFT(N583, FIND("/", N583)-1)</f>
        <v>technology</v>
      </c>
      <c r="R583" t="str">
        <f>RIGHT(N583, (LEN(N583) - FIND("/", N583)))</f>
        <v>web</v>
      </c>
      <c r="S583" s="13">
        <f>(J583/86400)+DATE(1970,1,1)</f>
        <v>42188.012777777782</v>
      </c>
      <c r="T583" s="13">
        <f>(I583/86400)+DATE(1970,1,1)</f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>(E584/D584)*100</f>
        <v>0</v>
      </c>
      <c r="P584" s="5" t="e">
        <f>E584/L584</f>
        <v>#DIV/0!</v>
      </c>
      <c r="Q584" t="str">
        <f>LEFT(N584, FIND("/", N584)-1)</f>
        <v>technology</v>
      </c>
      <c r="R584" t="str">
        <f>RIGHT(N584, (LEN(N584) - FIND("/", N584)))</f>
        <v>web</v>
      </c>
      <c r="S584" s="13">
        <f>(J584/86400)+DATE(1970,1,1)</f>
        <v>42055.739803240736</v>
      </c>
      <c r="T584" s="13">
        <f>(I584/86400)+DATE(1970,1,1)</f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>(E585/D585)*100</f>
        <v>1.1111111111111112E-2</v>
      </c>
      <c r="P585" s="5">
        <f>E585/L585</f>
        <v>1</v>
      </c>
      <c r="Q585" t="str">
        <f>LEFT(N585, FIND("/", N585)-1)</f>
        <v>technology</v>
      </c>
      <c r="R585" t="str">
        <f>RIGHT(N585, (LEN(N585) - FIND("/", N585)))</f>
        <v>web</v>
      </c>
      <c r="S585" s="13">
        <f>(J585/86400)+DATE(1970,1,1)</f>
        <v>42052.93850694444</v>
      </c>
      <c r="T585" s="13">
        <f>(I585/86400)+DATE(1970,1,1)</f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>(E586/D586)*100</f>
        <v>1</v>
      </c>
      <c r="P586" s="5">
        <f>E586/L586</f>
        <v>5</v>
      </c>
      <c r="Q586" t="str">
        <f>LEFT(N586, FIND("/", N586)-1)</f>
        <v>technology</v>
      </c>
      <c r="R586" t="str">
        <f>RIGHT(N586, (LEN(N586) - FIND("/", N586)))</f>
        <v>web</v>
      </c>
      <c r="S586" s="13">
        <f>(J586/86400)+DATE(1970,1,1)</f>
        <v>42049.716620370367</v>
      </c>
      <c r="T586" s="13">
        <f>(I586/86400)+DATE(1970,1,1)</f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>(E587/D587)*100</f>
        <v>0</v>
      </c>
      <c r="P587" s="5" t="e">
        <f>E587/L587</f>
        <v>#DIV/0!</v>
      </c>
      <c r="Q587" t="str">
        <f>LEFT(N587, FIND("/", N587)-1)</f>
        <v>technology</v>
      </c>
      <c r="R587" t="str">
        <f>RIGHT(N587, (LEN(N587) - FIND("/", N587)))</f>
        <v>web</v>
      </c>
      <c r="S587" s="13">
        <f>(J587/86400)+DATE(1970,1,1)</f>
        <v>42283.3909375</v>
      </c>
      <c r="T587" s="13">
        <f>(I587/86400)+DATE(1970,1,1)</f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>(E588/D588)*100</f>
        <v>0.55999999999999994</v>
      </c>
      <c r="P588" s="5">
        <f>E588/L588</f>
        <v>14</v>
      </c>
      <c r="Q588" t="str">
        <f>LEFT(N588, FIND("/", N588)-1)</f>
        <v>technology</v>
      </c>
      <c r="R588" t="str">
        <f>RIGHT(N588, (LEN(N588) - FIND("/", N588)))</f>
        <v>web</v>
      </c>
      <c r="S588" s="13">
        <f>(J588/86400)+DATE(1970,1,1)</f>
        <v>42020.854247685187</v>
      </c>
      <c r="T588" s="13">
        <f>(I588/86400)+DATE(1970,1,1)</f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>(E589/D589)*100</f>
        <v>9.0833333333333339</v>
      </c>
      <c r="P589" s="5">
        <f>E589/L589</f>
        <v>389.28571428571428</v>
      </c>
      <c r="Q589" t="str">
        <f>LEFT(N589, FIND("/", N589)-1)</f>
        <v>technology</v>
      </c>
      <c r="R589" t="str">
        <f>RIGHT(N589, (LEN(N589) - FIND("/", N589)))</f>
        <v>web</v>
      </c>
      <c r="S589" s="13">
        <f>(J589/86400)+DATE(1970,1,1)</f>
        <v>42080.757326388892</v>
      </c>
      <c r="T589" s="13">
        <f>(I589/86400)+DATE(1970,1,1)</f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>(E590/D590)*100</f>
        <v>3.3444444444444441</v>
      </c>
      <c r="P590" s="5">
        <f>E590/L590</f>
        <v>150.5</v>
      </c>
      <c r="Q590" t="str">
        <f>LEFT(N590, FIND("/", N590)-1)</f>
        <v>technology</v>
      </c>
      <c r="R590" t="str">
        <f>RIGHT(N590, (LEN(N590) - FIND("/", N590)))</f>
        <v>web</v>
      </c>
      <c r="S590" s="13">
        <f>(J590/86400)+DATE(1970,1,1)</f>
        <v>42631.769513888888</v>
      </c>
      <c r="T590" s="13">
        <f>(I590/86400)+DATE(1970,1,1)</f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>(E591/D591)*100</f>
        <v>1.3333333333333334E-2</v>
      </c>
      <c r="P591" s="5">
        <f>E591/L591</f>
        <v>1</v>
      </c>
      <c r="Q591" t="str">
        <f>LEFT(N591, FIND("/", N591)-1)</f>
        <v>technology</v>
      </c>
      <c r="R591" t="str">
        <f>RIGHT(N591, (LEN(N591) - FIND("/", N591)))</f>
        <v>web</v>
      </c>
      <c r="S591" s="13">
        <f>(J591/86400)+DATE(1970,1,1)</f>
        <v>42178.614571759259</v>
      </c>
      <c r="T591" s="13">
        <f>(I591/86400)+DATE(1970,1,1)</f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>(E592/D592)*100</f>
        <v>4.46</v>
      </c>
      <c r="P592" s="5">
        <f>E592/L592</f>
        <v>24.777777777777779</v>
      </c>
      <c r="Q592" t="str">
        <f>LEFT(N592, FIND("/", N592)-1)</f>
        <v>technology</v>
      </c>
      <c r="R592" t="str">
        <f>RIGHT(N592, (LEN(N592) - FIND("/", N592)))</f>
        <v>web</v>
      </c>
      <c r="S592" s="13">
        <f>(J592/86400)+DATE(1970,1,1)</f>
        <v>42377.554756944446</v>
      </c>
      <c r="T592" s="13">
        <f>(I592/86400)+DATE(1970,1,1)</f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>(E593/D593)*100</f>
        <v>6.0999999999999999E-2</v>
      </c>
      <c r="P593" s="5">
        <f>E593/L593</f>
        <v>30.5</v>
      </c>
      <c r="Q593" t="str">
        <f>LEFT(N593, FIND("/", N593)-1)</f>
        <v>technology</v>
      </c>
      <c r="R593" t="str">
        <f>RIGHT(N593, (LEN(N593) - FIND("/", N593)))</f>
        <v>web</v>
      </c>
      <c r="S593" s="13">
        <f>(J593/86400)+DATE(1970,1,1)</f>
        <v>42177.543171296296</v>
      </c>
      <c r="T593" s="13">
        <f>(I593/86400)+DATE(1970,1,1)</f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>(E594/D594)*100</f>
        <v>3.3333333333333335</v>
      </c>
      <c r="P594" s="5">
        <f>E594/L594</f>
        <v>250</v>
      </c>
      <c r="Q594" t="str">
        <f>LEFT(N594, FIND("/", N594)-1)</f>
        <v>technology</v>
      </c>
      <c r="R594" t="str">
        <f>RIGHT(N594, (LEN(N594) - FIND("/", N594)))</f>
        <v>web</v>
      </c>
      <c r="S594" s="13">
        <f>(J594/86400)+DATE(1970,1,1)</f>
        <v>41946.232175925928</v>
      </c>
      <c r="T594" s="13">
        <f>(I594/86400)+DATE(1970,1,1)</f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>(E595/D595)*100</f>
        <v>23</v>
      </c>
      <c r="P595" s="5">
        <f>E595/L595</f>
        <v>16.428571428571427</v>
      </c>
      <c r="Q595" t="str">
        <f>LEFT(N595, FIND("/", N595)-1)</f>
        <v>technology</v>
      </c>
      <c r="R595" t="str">
        <f>RIGHT(N595, (LEN(N595) - FIND("/", N595)))</f>
        <v>web</v>
      </c>
      <c r="S595" s="13">
        <f>(J595/86400)+DATE(1970,1,1)</f>
        <v>42070.677604166667</v>
      </c>
      <c r="T595" s="13">
        <f>(I595/86400)+DATE(1970,1,1)</f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>(E596/D596)*100</f>
        <v>0.104</v>
      </c>
      <c r="P596" s="5">
        <f>E596/L596</f>
        <v>13</v>
      </c>
      <c r="Q596" t="str">
        <f>LEFT(N596, FIND("/", N596)-1)</f>
        <v>technology</v>
      </c>
      <c r="R596" t="str">
        <f>RIGHT(N596, (LEN(N596) - FIND("/", N596)))</f>
        <v>web</v>
      </c>
      <c r="S596" s="13">
        <f>(J596/86400)+DATE(1970,1,1)</f>
        <v>42446.780162037037</v>
      </c>
      <c r="T596" s="13">
        <f>(I596/86400)+DATE(1970,1,1)</f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>(E597/D597)*100</f>
        <v>0.42599999999999999</v>
      </c>
      <c r="P597" s="5">
        <f>E597/L597</f>
        <v>53.25</v>
      </c>
      <c r="Q597" t="str">
        <f>LEFT(N597, FIND("/", N597)-1)</f>
        <v>technology</v>
      </c>
      <c r="R597" t="str">
        <f>RIGHT(N597, (LEN(N597) - FIND("/", N597)))</f>
        <v>web</v>
      </c>
      <c r="S597" s="13">
        <f>(J597/86400)+DATE(1970,1,1)</f>
        <v>42083.069884259261</v>
      </c>
      <c r="T597" s="13">
        <f>(I597/86400)+DATE(1970,1,1)</f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>(E598/D598)*100</f>
        <v>0.03</v>
      </c>
      <c r="P598" s="5">
        <f>E598/L598</f>
        <v>3</v>
      </c>
      <c r="Q598" t="str">
        <f>LEFT(N598, FIND("/", N598)-1)</f>
        <v>technology</v>
      </c>
      <c r="R598" t="str">
        <f>RIGHT(N598, (LEN(N598) - FIND("/", N598)))</f>
        <v>web</v>
      </c>
      <c r="S598" s="13">
        <f>(J598/86400)+DATE(1970,1,1)</f>
        <v>42646.896898148145</v>
      </c>
      <c r="T598" s="13">
        <f>(I598/86400)+DATE(1970,1,1)</f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>(E599/D599)*100</f>
        <v>0.26666666666666666</v>
      </c>
      <c r="P599" s="5">
        <f>E599/L599</f>
        <v>10</v>
      </c>
      <c r="Q599" t="str">
        <f>LEFT(N599, FIND("/", N599)-1)</f>
        <v>technology</v>
      </c>
      <c r="R599" t="str">
        <f>RIGHT(N599, (LEN(N599) - FIND("/", N599)))</f>
        <v>web</v>
      </c>
      <c r="S599" s="13">
        <f>(J599/86400)+DATE(1970,1,1)</f>
        <v>42545.705266203702</v>
      </c>
      <c r="T599" s="13">
        <f>(I599/86400)+DATE(1970,1,1)</f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>(E600/D600)*100</f>
        <v>34</v>
      </c>
      <c r="P600" s="5">
        <f>E600/L600</f>
        <v>121.42857142857143</v>
      </c>
      <c r="Q600" t="str">
        <f>LEFT(N600, FIND("/", N600)-1)</f>
        <v>technology</v>
      </c>
      <c r="R600" t="str">
        <f>RIGHT(N600, (LEN(N600) - FIND("/", N600)))</f>
        <v>web</v>
      </c>
      <c r="S600" s="13">
        <f>(J600/86400)+DATE(1970,1,1)</f>
        <v>41948.00209490741</v>
      </c>
      <c r="T600" s="13">
        <f>(I600/86400)+DATE(1970,1,1)</f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>(E601/D601)*100</f>
        <v>6.2E-2</v>
      </c>
      <c r="P601" s="5">
        <f>E601/L601</f>
        <v>15.5</v>
      </c>
      <c r="Q601" t="str">
        <f>LEFT(N601, FIND("/", N601)-1)</f>
        <v>technology</v>
      </c>
      <c r="R601" t="str">
        <f>RIGHT(N601, (LEN(N601) - FIND("/", N601)))</f>
        <v>web</v>
      </c>
      <c r="S601" s="13">
        <f>(J601/86400)+DATE(1970,1,1)</f>
        <v>42047.812523148154</v>
      </c>
      <c r="T601" s="13">
        <f>(I601/86400)+DATE(1970,1,1)</f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>(E602/D602)*100</f>
        <v>2</v>
      </c>
      <c r="P602" s="5">
        <f>E602/L602</f>
        <v>100</v>
      </c>
      <c r="Q602" t="str">
        <f>LEFT(N602, FIND("/", N602)-1)</f>
        <v>technology</v>
      </c>
      <c r="R602" t="str">
        <f>RIGHT(N602, (LEN(N602) - FIND("/", N602)))</f>
        <v>web</v>
      </c>
      <c r="S602" s="13">
        <f>(J602/86400)+DATE(1970,1,1)</f>
        <v>42073.798171296294</v>
      </c>
      <c r="T602" s="13">
        <f>(I602/86400)+DATE(1970,1,1)</f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>(E603/D603)*100</f>
        <v>1.4000000000000001</v>
      </c>
      <c r="P603" s="5">
        <f>E603/L603</f>
        <v>23.333333333333332</v>
      </c>
      <c r="Q603" t="str">
        <f>LEFT(N603, FIND("/", N603)-1)</f>
        <v>technology</v>
      </c>
      <c r="R603" t="str">
        <f>RIGHT(N603, (LEN(N603) - FIND("/", N603)))</f>
        <v>web</v>
      </c>
      <c r="S603" s="13">
        <f>(J603/86400)+DATE(1970,1,1)</f>
        <v>41969.858090277776</v>
      </c>
      <c r="T603" s="13">
        <f>(I603/86400)+DATE(1970,1,1)</f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>(E604/D604)*100</f>
        <v>0</v>
      </c>
      <c r="P604" s="5" t="e">
        <f>E604/L604</f>
        <v>#DIV/0!</v>
      </c>
      <c r="Q604" t="str">
        <f>LEFT(N604, FIND("/", N604)-1)</f>
        <v>technology</v>
      </c>
      <c r="R604" t="str">
        <f>RIGHT(N604, (LEN(N604) - FIND("/", N604)))</f>
        <v>web</v>
      </c>
      <c r="S604" s="13">
        <f>(J604/86400)+DATE(1970,1,1)</f>
        <v>42143.79415509259</v>
      </c>
      <c r="T604" s="13">
        <f>(I604/86400)+DATE(1970,1,1)</f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>(E605/D605)*100</f>
        <v>3.9334666666666664</v>
      </c>
      <c r="P605" s="5">
        <f>E605/L605</f>
        <v>45.386153846153846</v>
      </c>
      <c r="Q605" t="str">
        <f>LEFT(N605, FIND("/", N605)-1)</f>
        <v>technology</v>
      </c>
      <c r="R605" t="str">
        <f>RIGHT(N605, (LEN(N605) - FIND("/", N605)))</f>
        <v>web</v>
      </c>
      <c r="S605" s="13">
        <f>(J605/86400)+DATE(1970,1,1)</f>
        <v>41835.639155092591</v>
      </c>
      <c r="T605" s="13">
        <f>(I605/86400)+DATE(1970,1,1)</f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>(E606/D606)*100</f>
        <v>0</v>
      </c>
      <c r="P606" s="5" t="e">
        <f>E606/L606</f>
        <v>#DIV/0!</v>
      </c>
      <c r="Q606" t="str">
        <f>LEFT(N606, FIND("/", N606)-1)</f>
        <v>technology</v>
      </c>
      <c r="R606" t="str">
        <f>RIGHT(N606, (LEN(N606) - FIND("/", N606)))</f>
        <v>web</v>
      </c>
      <c r="S606" s="13">
        <f>(J606/86400)+DATE(1970,1,1)</f>
        <v>41849.035370370373</v>
      </c>
      <c r="T606" s="13">
        <f>(I606/86400)+DATE(1970,1,1)</f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>(E607/D607)*100</f>
        <v>2.62</v>
      </c>
      <c r="P607" s="5">
        <f>E607/L607</f>
        <v>16.375</v>
      </c>
      <c r="Q607" t="str">
        <f>LEFT(N607, FIND("/", N607)-1)</f>
        <v>technology</v>
      </c>
      <c r="R607" t="str">
        <f>RIGHT(N607, (LEN(N607) - FIND("/", N607)))</f>
        <v>web</v>
      </c>
      <c r="S607" s="13">
        <f>(J607/86400)+DATE(1970,1,1)</f>
        <v>42194.357731481483</v>
      </c>
      <c r="T607" s="13">
        <f>(I607/86400)+DATE(1970,1,1)</f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>(E608/D608)*100</f>
        <v>0.2</v>
      </c>
      <c r="P608" s="5">
        <f>E608/L608</f>
        <v>10</v>
      </c>
      <c r="Q608" t="str">
        <f>LEFT(N608, FIND("/", N608)-1)</f>
        <v>technology</v>
      </c>
      <c r="R608" t="str">
        <f>RIGHT(N608, (LEN(N608) - FIND("/", N608)))</f>
        <v>web</v>
      </c>
      <c r="S608" s="13">
        <f>(J608/86400)+DATE(1970,1,1)</f>
        <v>42102.650567129633</v>
      </c>
      <c r="T608" s="13">
        <f>(I608/86400)+DATE(1970,1,1)</f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>(E609/D609)*100</f>
        <v>0</v>
      </c>
      <c r="P609" s="5" t="e">
        <f>E609/L609</f>
        <v>#DIV/0!</v>
      </c>
      <c r="Q609" t="str">
        <f>LEFT(N609, FIND("/", N609)-1)</f>
        <v>technology</v>
      </c>
      <c r="R609" t="str">
        <f>RIGHT(N609, (LEN(N609) - FIND("/", N609)))</f>
        <v>web</v>
      </c>
      <c r="S609" s="13">
        <f>(J609/86400)+DATE(1970,1,1)</f>
        <v>42300.825648148151</v>
      </c>
      <c r="T609" s="13">
        <f>(I609/86400)+DATE(1970,1,1)</f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>(E610/D610)*100</f>
        <v>0.97400000000000009</v>
      </c>
      <c r="P610" s="5">
        <f>E610/L610</f>
        <v>292.2</v>
      </c>
      <c r="Q610" t="str">
        <f>LEFT(N610, FIND("/", N610)-1)</f>
        <v>technology</v>
      </c>
      <c r="R610" t="str">
        <f>RIGHT(N610, (LEN(N610) - FIND("/", N610)))</f>
        <v>web</v>
      </c>
      <c r="S610" s="13">
        <f>(J610/86400)+DATE(1970,1,1)</f>
        <v>42140.921064814815</v>
      </c>
      <c r="T610" s="13">
        <f>(I610/86400)+DATE(1970,1,1)</f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>(E611/D611)*100</f>
        <v>0.64102564102564097</v>
      </c>
      <c r="P611" s="5">
        <f>E611/L611</f>
        <v>5</v>
      </c>
      <c r="Q611" t="str">
        <f>LEFT(N611, FIND("/", N611)-1)</f>
        <v>technology</v>
      </c>
      <c r="R611" t="str">
        <f>RIGHT(N611, (LEN(N611) - FIND("/", N611)))</f>
        <v>web</v>
      </c>
      <c r="S611" s="13">
        <f>(J611/86400)+DATE(1970,1,1)</f>
        <v>42307.034074074079</v>
      </c>
      <c r="T611" s="13">
        <f>(I611/86400)+DATE(1970,1,1)</f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>(E612/D612)*100</f>
        <v>0</v>
      </c>
      <c r="P612" s="5" t="e">
        <f>E612/L612</f>
        <v>#DIV/0!</v>
      </c>
      <c r="Q612" t="str">
        <f>LEFT(N612, FIND("/", N612)-1)</f>
        <v>technology</v>
      </c>
      <c r="R612" t="str">
        <f>RIGHT(N612, (LEN(N612) - FIND("/", N612)))</f>
        <v>web</v>
      </c>
      <c r="S612" s="13">
        <f>(J612/86400)+DATE(1970,1,1)</f>
        <v>42086.83085648148</v>
      </c>
      <c r="T612" s="13">
        <f>(I612/86400)+DATE(1970,1,1)</f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>(E613/D613)*100</f>
        <v>0</v>
      </c>
      <c r="P613" s="5" t="e">
        <f>E613/L613</f>
        <v>#DIV/0!</v>
      </c>
      <c r="Q613" t="str">
        <f>LEFT(N613, FIND("/", N613)-1)</f>
        <v>technology</v>
      </c>
      <c r="R613" t="str">
        <f>RIGHT(N613, (LEN(N613) - FIND("/", N613)))</f>
        <v>web</v>
      </c>
      <c r="S613" s="13">
        <f>(J613/86400)+DATE(1970,1,1)</f>
        <v>42328.560613425929</v>
      </c>
      <c r="T613" s="13">
        <f>(I613/86400)+DATE(1970,1,1)</f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>(E614/D614)*100</f>
        <v>0</v>
      </c>
      <c r="P614" s="5" t="e">
        <f>E614/L614</f>
        <v>#DIV/0!</v>
      </c>
      <c r="Q614" t="str">
        <f>LEFT(N614, FIND("/", N614)-1)</f>
        <v>technology</v>
      </c>
      <c r="R614" t="str">
        <f>RIGHT(N614, (LEN(N614) - FIND("/", N614)))</f>
        <v>web</v>
      </c>
      <c r="S614" s="13">
        <f>(J614/86400)+DATE(1970,1,1)</f>
        <v>42585.031782407408</v>
      </c>
      <c r="T614" s="13">
        <f>(I614/86400)+DATE(1970,1,1)</f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>(E615/D615)*100</f>
        <v>21.363333333333333</v>
      </c>
      <c r="P615" s="5">
        <f>E615/L615</f>
        <v>105.93388429752066</v>
      </c>
      <c r="Q615" t="str">
        <f>LEFT(N615, FIND("/", N615)-1)</f>
        <v>technology</v>
      </c>
      <c r="R615" t="str">
        <f>RIGHT(N615, (LEN(N615) - FIND("/", N615)))</f>
        <v>web</v>
      </c>
      <c r="S615" s="13">
        <f>(J615/86400)+DATE(1970,1,1)</f>
        <v>42247.496759259258</v>
      </c>
      <c r="T615" s="13">
        <f>(I615/86400)+DATE(1970,1,1)</f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>(E616/D616)*100</f>
        <v>0</v>
      </c>
      <c r="P616" s="5" t="e">
        <f>E616/L616</f>
        <v>#DIV/0!</v>
      </c>
      <c r="Q616" t="str">
        <f>LEFT(N616, FIND("/", N616)-1)</f>
        <v>technology</v>
      </c>
      <c r="R616" t="str">
        <f>RIGHT(N616, (LEN(N616) - FIND("/", N616)))</f>
        <v>web</v>
      </c>
      <c r="S616" s="13">
        <f>(J616/86400)+DATE(1970,1,1)</f>
        <v>42515.061805555553</v>
      </c>
      <c r="T616" s="13">
        <f>(I616/86400)+DATE(1970,1,1)</f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>(E617/D617)*100</f>
        <v>0</v>
      </c>
      <c r="P617" s="5" t="e">
        <f>E617/L617</f>
        <v>#DIV/0!</v>
      </c>
      <c r="Q617" t="str">
        <f>LEFT(N617, FIND("/", N617)-1)</f>
        <v>technology</v>
      </c>
      <c r="R617" t="str">
        <f>RIGHT(N617, (LEN(N617) - FIND("/", N617)))</f>
        <v>web</v>
      </c>
      <c r="S617" s="13">
        <f>(J617/86400)+DATE(1970,1,1)</f>
        <v>42242.122210648144</v>
      </c>
      <c r="T617" s="13">
        <f>(I617/86400)+DATE(1970,1,1)</f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>(E618/D618)*100</f>
        <v>0</v>
      </c>
      <c r="P618" s="5" t="e">
        <f>E618/L618</f>
        <v>#DIV/0!</v>
      </c>
      <c r="Q618" t="str">
        <f>LEFT(N618, FIND("/", N618)-1)</f>
        <v>technology</v>
      </c>
      <c r="R618" t="str">
        <f>RIGHT(N618, (LEN(N618) - FIND("/", N618)))</f>
        <v>web</v>
      </c>
      <c r="S618" s="13">
        <f>(J618/86400)+DATE(1970,1,1)</f>
        <v>42761.376238425924</v>
      </c>
      <c r="T618" s="13">
        <f>(I618/86400)+DATE(1970,1,1)</f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>(E619/D619)*100</f>
        <v>3</v>
      </c>
      <c r="P619" s="5">
        <f>E619/L619</f>
        <v>20</v>
      </c>
      <c r="Q619" t="str">
        <f>LEFT(N619, FIND("/", N619)-1)</f>
        <v>technology</v>
      </c>
      <c r="R619" t="str">
        <f>RIGHT(N619, (LEN(N619) - FIND("/", N619)))</f>
        <v>web</v>
      </c>
      <c r="S619" s="13">
        <f>(J619/86400)+DATE(1970,1,1)</f>
        <v>42087.343090277776</v>
      </c>
      <c r="T619" s="13">
        <f>(I619/86400)+DATE(1970,1,1)</f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>(E620/D620)*100</f>
        <v>0</v>
      </c>
      <c r="P620" s="5" t="e">
        <f>E620/L620</f>
        <v>#DIV/0!</v>
      </c>
      <c r="Q620" t="str">
        <f>LEFT(N620, FIND("/", N620)-1)</f>
        <v>technology</v>
      </c>
      <c r="R620" t="str">
        <f>RIGHT(N620, (LEN(N620) - FIND("/", N620)))</f>
        <v>web</v>
      </c>
      <c r="S620" s="13">
        <f>(J620/86400)+DATE(1970,1,1)</f>
        <v>42317.810219907406</v>
      </c>
      <c r="T620" s="13">
        <f>(I620/86400)+DATE(1970,1,1)</f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>(E621/D621)*100</f>
        <v>3.9999999999999996E-5</v>
      </c>
      <c r="P621" s="5">
        <f>E621/L621</f>
        <v>1</v>
      </c>
      <c r="Q621" t="str">
        <f>LEFT(N621, FIND("/", N621)-1)</f>
        <v>technology</v>
      </c>
      <c r="R621" t="str">
        <f>RIGHT(N621, (LEN(N621) - FIND("/", N621)))</f>
        <v>web</v>
      </c>
      <c r="S621" s="13">
        <f>(J621/86400)+DATE(1970,1,1)</f>
        <v>41908.650347222225</v>
      </c>
      <c r="T621" s="13">
        <f>(I621/86400)+DATE(1970,1,1)</f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>(E622/D622)*100</f>
        <v>1</v>
      </c>
      <c r="P622" s="5">
        <f>E622/L622</f>
        <v>300</v>
      </c>
      <c r="Q622" t="str">
        <f>LEFT(N622, FIND("/", N622)-1)</f>
        <v>technology</v>
      </c>
      <c r="R622" t="str">
        <f>RIGHT(N622, (LEN(N622) - FIND("/", N622)))</f>
        <v>web</v>
      </c>
      <c r="S622" s="13">
        <f>(J622/86400)+DATE(1970,1,1)</f>
        <v>41831.716874999998</v>
      </c>
      <c r="T622" s="13">
        <f>(I622/86400)+DATE(1970,1,1)</f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>(E623/D623)*100</f>
        <v>1.044</v>
      </c>
      <c r="P623" s="5">
        <f>E623/L623</f>
        <v>87</v>
      </c>
      <c r="Q623" t="str">
        <f>LEFT(N623, FIND("/", N623)-1)</f>
        <v>technology</v>
      </c>
      <c r="R623" t="str">
        <f>RIGHT(N623, (LEN(N623) - FIND("/", N623)))</f>
        <v>web</v>
      </c>
      <c r="S623" s="13">
        <f>(J623/86400)+DATE(1970,1,1)</f>
        <v>42528.987696759257</v>
      </c>
      <c r="T623" s="13">
        <f>(I623/86400)+DATE(1970,1,1)</f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>(E624/D624)*100</f>
        <v>5.6833333333333336</v>
      </c>
      <c r="P624" s="5">
        <f>E624/L624</f>
        <v>37.888888888888886</v>
      </c>
      <c r="Q624" t="str">
        <f>LEFT(N624, FIND("/", N624)-1)</f>
        <v>technology</v>
      </c>
      <c r="R624" t="str">
        <f>RIGHT(N624, (LEN(N624) - FIND("/", N624)))</f>
        <v>web</v>
      </c>
      <c r="S624" s="13">
        <f>(J624/86400)+DATE(1970,1,1)</f>
        <v>42532.774745370371</v>
      </c>
      <c r="T624" s="13">
        <f>(I624/86400)+DATE(1970,1,1)</f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>(E625/D625)*100</f>
        <v>0</v>
      </c>
      <c r="P625" s="5" t="e">
        <f>E625/L625</f>
        <v>#DIV/0!</v>
      </c>
      <c r="Q625" t="str">
        <f>LEFT(N625, FIND("/", N625)-1)</f>
        <v>technology</v>
      </c>
      <c r="R625" t="str">
        <f>RIGHT(N625, (LEN(N625) - FIND("/", N625)))</f>
        <v>web</v>
      </c>
      <c r="S625" s="13">
        <f>(J625/86400)+DATE(1970,1,1)</f>
        <v>42122.009224537032</v>
      </c>
      <c r="T625" s="13">
        <f>(I625/86400)+DATE(1970,1,1)</f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>(E626/D626)*100</f>
        <v>0</v>
      </c>
      <c r="P626" s="5" t="e">
        <f>E626/L626</f>
        <v>#DIV/0!</v>
      </c>
      <c r="Q626" t="str">
        <f>LEFT(N626, FIND("/", N626)-1)</f>
        <v>technology</v>
      </c>
      <c r="R626" t="str">
        <f>RIGHT(N626, (LEN(N626) - FIND("/", N626)))</f>
        <v>web</v>
      </c>
      <c r="S626" s="13">
        <f>(J626/86400)+DATE(1970,1,1)</f>
        <v>42108.988900462966</v>
      </c>
      <c r="T626" s="13">
        <f>(I626/86400)+DATE(1970,1,1)</f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>(E627/D627)*100</f>
        <v>0</v>
      </c>
      <c r="P627" s="5" t="e">
        <f>E627/L627</f>
        <v>#DIV/0!</v>
      </c>
      <c r="Q627" t="str">
        <f>LEFT(N627, FIND("/", N627)-1)</f>
        <v>technology</v>
      </c>
      <c r="R627" t="str">
        <f>RIGHT(N627, (LEN(N627) - FIND("/", N627)))</f>
        <v>web</v>
      </c>
      <c r="S627" s="13">
        <f>(J627/86400)+DATE(1970,1,1)</f>
        <v>42790.895567129628</v>
      </c>
      <c r="T627" s="13">
        <f>(I627/86400)+DATE(1970,1,1)</f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>(E628/D628)*100</f>
        <v>17.380000000000003</v>
      </c>
      <c r="P628" s="5">
        <f>E628/L628</f>
        <v>111.41025641025641</v>
      </c>
      <c r="Q628" t="str">
        <f>LEFT(N628, FIND("/", N628)-1)</f>
        <v>technology</v>
      </c>
      <c r="R628" t="str">
        <f>RIGHT(N628, (LEN(N628) - FIND("/", N628)))</f>
        <v>web</v>
      </c>
      <c r="S628" s="13">
        <f>(J628/86400)+DATE(1970,1,1)</f>
        <v>42198.559479166666</v>
      </c>
      <c r="T628" s="13">
        <f>(I628/86400)+DATE(1970,1,1)</f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>(E629/D629)*100</f>
        <v>0.02</v>
      </c>
      <c r="P629" s="5">
        <f>E629/L629</f>
        <v>90</v>
      </c>
      <c r="Q629" t="str">
        <f>LEFT(N629, FIND("/", N629)-1)</f>
        <v>technology</v>
      </c>
      <c r="R629" t="str">
        <f>RIGHT(N629, (LEN(N629) - FIND("/", N629)))</f>
        <v>web</v>
      </c>
      <c r="S629" s="13">
        <f>(J629/86400)+DATE(1970,1,1)</f>
        <v>42384.306840277779</v>
      </c>
      <c r="T629" s="13">
        <f>(I629/86400)+DATE(1970,1,1)</f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>(E630/D630)*100</f>
        <v>0</v>
      </c>
      <c r="P630" s="5" t="e">
        <f>E630/L630</f>
        <v>#DIV/0!</v>
      </c>
      <c r="Q630" t="str">
        <f>LEFT(N630, FIND("/", N630)-1)</f>
        <v>technology</v>
      </c>
      <c r="R630" t="str">
        <f>RIGHT(N630, (LEN(N630) - FIND("/", N630)))</f>
        <v>web</v>
      </c>
      <c r="S630" s="13">
        <f>(J630/86400)+DATE(1970,1,1)</f>
        <v>41803.692789351851</v>
      </c>
      <c r="T630" s="13">
        <f>(I630/86400)+DATE(1970,1,1)</f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>(E631/D631)*100</f>
        <v>0.17500000000000002</v>
      </c>
      <c r="P631" s="5">
        <f>E631/L631</f>
        <v>116.66666666666667</v>
      </c>
      <c r="Q631" t="str">
        <f>LEFT(N631, FIND("/", N631)-1)</f>
        <v>technology</v>
      </c>
      <c r="R631" t="str">
        <f>RIGHT(N631, (LEN(N631) - FIND("/", N631)))</f>
        <v>web</v>
      </c>
      <c r="S631" s="13">
        <f>(J631/86400)+DATE(1970,1,1)</f>
        <v>42474.637824074074</v>
      </c>
      <c r="T631" s="13">
        <f>(I631/86400)+DATE(1970,1,1)</f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>(E632/D632)*100</f>
        <v>8.3340278356529712E-2</v>
      </c>
      <c r="P632" s="5">
        <f>E632/L632</f>
        <v>10</v>
      </c>
      <c r="Q632" t="str">
        <f>LEFT(N632, FIND("/", N632)-1)</f>
        <v>technology</v>
      </c>
      <c r="R632" t="str">
        <f>RIGHT(N632, (LEN(N632) - FIND("/", N632)))</f>
        <v>web</v>
      </c>
      <c r="S632" s="13">
        <f>(J632/86400)+DATE(1970,1,1)</f>
        <v>42223.619456018518</v>
      </c>
      <c r="T632" s="13">
        <f>(I632/86400)+DATE(1970,1,1)</f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>(E633/D633)*100</f>
        <v>1.38</v>
      </c>
      <c r="P633" s="5">
        <f>E633/L633</f>
        <v>76.666666666666671</v>
      </c>
      <c r="Q633" t="str">
        <f>LEFT(N633, FIND("/", N633)-1)</f>
        <v>technology</v>
      </c>
      <c r="R633" t="str">
        <f>RIGHT(N633, (LEN(N633) - FIND("/", N633)))</f>
        <v>web</v>
      </c>
      <c r="S633" s="13">
        <f>(J633/86400)+DATE(1970,1,1)</f>
        <v>42489.772326388891</v>
      </c>
      <c r="T633" s="13">
        <f>(I633/86400)+DATE(1970,1,1)</f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>(E634/D634)*100</f>
        <v>0</v>
      </c>
      <c r="P634" s="5" t="e">
        <f>E634/L634</f>
        <v>#DIV/0!</v>
      </c>
      <c r="Q634" t="str">
        <f>LEFT(N634, FIND("/", N634)-1)</f>
        <v>technology</v>
      </c>
      <c r="R634" t="str">
        <f>RIGHT(N634, (LEN(N634) - FIND("/", N634)))</f>
        <v>web</v>
      </c>
      <c r="S634" s="13">
        <f>(J634/86400)+DATE(1970,1,1)</f>
        <v>42303.659317129626</v>
      </c>
      <c r="T634" s="13">
        <f>(I634/86400)+DATE(1970,1,1)</f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>(E635/D635)*100</f>
        <v>12.45</v>
      </c>
      <c r="P635" s="5">
        <f>E635/L635</f>
        <v>49.8</v>
      </c>
      <c r="Q635" t="str">
        <f>LEFT(N635, FIND("/", N635)-1)</f>
        <v>technology</v>
      </c>
      <c r="R635" t="str">
        <f>RIGHT(N635, (LEN(N635) - FIND("/", N635)))</f>
        <v>web</v>
      </c>
      <c r="S635" s="13">
        <f>(J635/86400)+DATE(1970,1,1)</f>
        <v>42507.299328703702</v>
      </c>
      <c r="T635" s="13">
        <f>(I635/86400)+DATE(1970,1,1)</f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>(E636/D636)*100</f>
        <v>0.02</v>
      </c>
      <c r="P636" s="5">
        <f>E636/L636</f>
        <v>1</v>
      </c>
      <c r="Q636" t="str">
        <f>LEFT(N636, FIND("/", N636)-1)</f>
        <v>technology</v>
      </c>
      <c r="R636" t="str">
        <f>RIGHT(N636, (LEN(N636) - FIND("/", N636)))</f>
        <v>web</v>
      </c>
      <c r="S636" s="13">
        <f>(J636/86400)+DATE(1970,1,1)</f>
        <v>42031.928576388891</v>
      </c>
      <c r="T636" s="13">
        <f>(I636/86400)+DATE(1970,1,1)</f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>(E637/D637)*100</f>
        <v>8.0000000000000002E-3</v>
      </c>
      <c r="P637" s="5">
        <f>E637/L637</f>
        <v>2</v>
      </c>
      <c r="Q637" t="str">
        <f>LEFT(N637, FIND("/", N637)-1)</f>
        <v>technology</v>
      </c>
      <c r="R637" t="str">
        <f>RIGHT(N637, (LEN(N637) - FIND("/", N637)))</f>
        <v>web</v>
      </c>
      <c r="S637" s="13">
        <f>(J637/86400)+DATE(1970,1,1)</f>
        <v>42076.092152777783</v>
      </c>
      <c r="T637" s="13">
        <f>(I637/86400)+DATE(1970,1,1)</f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>(E638/D638)*100</f>
        <v>0.2</v>
      </c>
      <c r="P638" s="5">
        <f>E638/L638</f>
        <v>4</v>
      </c>
      <c r="Q638" t="str">
        <f>LEFT(N638, FIND("/", N638)-1)</f>
        <v>technology</v>
      </c>
      <c r="R638" t="str">
        <f>RIGHT(N638, (LEN(N638) - FIND("/", N638)))</f>
        <v>web</v>
      </c>
      <c r="S638" s="13">
        <f>(J638/86400)+DATE(1970,1,1)</f>
        <v>42131.455439814818</v>
      </c>
      <c r="T638" s="13">
        <f>(I638/86400)+DATE(1970,1,1)</f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>(E639/D639)*100</f>
        <v>0</v>
      </c>
      <c r="P639" s="5" t="e">
        <f>E639/L639</f>
        <v>#DIV/0!</v>
      </c>
      <c r="Q639" t="str">
        <f>LEFT(N639, FIND("/", N639)-1)</f>
        <v>technology</v>
      </c>
      <c r="R639" t="str">
        <f>RIGHT(N639, (LEN(N639) - FIND("/", N639)))</f>
        <v>web</v>
      </c>
      <c r="S639" s="13">
        <f>(J639/86400)+DATE(1970,1,1)</f>
        <v>42762.962013888886</v>
      </c>
      <c r="T639" s="13">
        <f>(I639/86400)+DATE(1970,1,1)</f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>(E640/D640)*100</f>
        <v>9.0000000000000011E-3</v>
      </c>
      <c r="P640" s="5">
        <f>E640/L640</f>
        <v>3</v>
      </c>
      <c r="Q640" t="str">
        <f>LEFT(N640, FIND("/", N640)-1)</f>
        <v>technology</v>
      </c>
      <c r="R640" t="str">
        <f>RIGHT(N640, (LEN(N640) - FIND("/", N640)))</f>
        <v>web</v>
      </c>
      <c r="S640" s="13">
        <f>(J640/86400)+DATE(1970,1,1)</f>
        <v>42759.593310185184</v>
      </c>
      <c r="T640" s="13">
        <f>(I640/86400)+DATE(1970,1,1)</f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>(E641/D641)*100</f>
        <v>9.9999999999999991E-5</v>
      </c>
      <c r="P641" s="5">
        <f>E641/L641</f>
        <v>1</v>
      </c>
      <c r="Q641" t="str">
        <f>LEFT(N641, FIND("/", N641)-1)</f>
        <v>technology</v>
      </c>
      <c r="R641" t="str">
        <f>RIGHT(N641, (LEN(N641) - FIND("/", N641)))</f>
        <v>web</v>
      </c>
      <c r="S641" s="13">
        <f>(J641/86400)+DATE(1970,1,1)</f>
        <v>41865.583275462966</v>
      </c>
      <c r="T641" s="13">
        <f>(I641/86400)+DATE(1970,1,1)</f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>(E642/D642)*100</f>
        <v>144.28571428571428</v>
      </c>
      <c r="P642" s="5">
        <f>E642/L642</f>
        <v>50.5</v>
      </c>
      <c r="Q642" t="str">
        <f>LEFT(N642, FIND("/", N642)-1)</f>
        <v>technology</v>
      </c>
      <c r="R642" t="str">
        <f>RIGHT(N642, (LEN(N642) - FIND("/", N642)))</f>
        <v>wearables</v>
      </c>
      <c r="S642" s="13">
        <f>(J642/86400)+DATE(1970,1,1)</f>
        <v>42683.420312499999</v>
      </c>
      <c r="T642" s="13">
        <f>(I642/86400)+DATE(1970,1,1)</f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>(E643/D643)*100</f>
        <v>119.16249999999999</v>
      </c>
      <c r="P643" s="5">
        <f>E643/L643</f>
        <v>151.31746031746033</v>
      </c>
      <c r="Q643" t="str">
        <f>LEFT(N643, FIND("/", N643)-1)</f>
        <v>technology</v>
      </c>
      <c r="R643" t="str">
        <f>RIGHT(N643, (LEN(N643) - FIND("/", N643)))</f>
        <v>wearables</v>
      </c>
      <c r="S643" s="13">
        <f>(J643/86400)+DATE(1970,1,1)</f>
        <v>42199.57</v>
      </c>
      <c r="T643" s="13">
        <f>(I643/86400)+DATE(1970,1,1)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>(E644/D644)*100</f>
        <v>1460.4850000000001</v>
      </c>
      <c r="P644" s="5">
        <f>E644/L644</f>
        <v>134.3592456301748</v>
      </c>
      <c r="Q644" t="str">
        <f>LEFT(N644, FIND("/", N644)-1)</f>
        <v>technology</v>
      </c>
      <c r="R644" t="str">
        <f>RIGHT(N644, (LEN(N644) - FIND("/", N644)))</f>
        <v>wearables</v>
      </c>
      <c r="S644" s="13">
        <f>(J644/86400)+DATE(1970,1,1)</f>
        <v>42199.651319444441</v>
      </c>
      <c r="T644" s="13">
        <f>(I644/86400)+DATE(1970,1,1)</f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>(E645/D645)*100</f>
        <v>105.80799999999999</v>
      </c>
      <c r="P645" s="5">
        <f>E645/L645</f>
        <v>174.02631578947367</v>
      </c>
      <c r="Q645" t="str">
        <f>LEFT(N645, FIND("/", N645)-1)</f>
        <v>technology</v>
      </c>
      <c r="R645" t="str">
        <f>RIGHT(N645, (LEN(N645) - FIND("/", N645)))</f>
        <v>wearables</v>
      </c>
      <c r="S645" s="13">
        <f>(J645/86400)+DATE(1970,1,1)</f>
        <v>42100.642071759255</v>
      </c>
      <c r="T645" s="13">
        <f>(I645/86400)+DATE(1970,1,1)</f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>(E646/D646)*100</f>
        <v>300.11791999999997</v>
      </c>
      <c r="P646" s="5">
        <f>E646/L646</f>
        <v>73.486268364348675</v>
      </c>
      <c r="Q646" t="str">
        <f>LEFT(N646, FIND("/", N646)-1)</f>
        <v>technology</v>
      </c>
      <c r="R646" t="str">
        <f>RIGHT(N646, (LEN(N646) - FIND("/", N646)))</f>
        <v>wearables</v>
      </c>
      <c r="S646" s="13">
        <f>(J646/86400)+DATE(1970,1,1)</f>
        <v>41898.665960648148</v>
      </c>
      <c r="T646" s="13">
        <f>(I646/86400)+DATE(1970,1,1)</f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>(E647/D647)*100</f>
        <v>278.7</v>
      </c>
      <c r="P647" s="5">
        <f>E647/L647</f>
        <v>23.518987341772153</v>
      </c>
      <c r="Q647" t="str">
        <f>LEFT(N647, FIND("/", N647)-1)</f>
        <v>technology</v>
      </c>
      <c r="R647" t="str">
        <f>RIGHT(N647, (LEN(N647) - FIND("/", N647)))</f>
        <v>wearables</v>
      </c>
      <c r="S647" s="13">
        <f>(J647/86400)+DATE(1970,1,1)</f>
        <v>42564.026319444441</v>
      </c>
      <c r="T647" s="13">
        <f>(I647/86400)+DATE(1970,1,1)</f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>(E648/D648)*100</f>
        <v>131.87625</v>
      </c>
      <c r="P648" s="5">
        <f>E648/L648</f>
        <v>39.074444444444445</v>
      </c>
      <c r="Q648" t="str">
        <f>LEFT(N648, FIND("/", N648)-1)</f>
        <v>technology</v>
      </c>
      <c r="R648" t="str">
        <f>RIGHT(N648, (LEN(N648) - FIND("/", N648)))</f>
        <v>wearables</v>
      </c>
      <c r="S648" s="13">
        <f>(J648/86400)+DATE(1970,1,1)</f>
        <v>41832.852627314816</v>
      </c>
      <c r="T648" s="13">
        <f>(I648/86400)+DATE(1970,1,1)</f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>(E649/D649)*100</f>
        <v>107.05</v>
      </c>
      <c r="P649" s="5">
        <f>E649/L649</f>
        <v>125.94117647058823</v>
      </c>
      <c r="Q649" t="str">
        <f>LEFT(N649, FIND("/", N649)-1)</f>
        <v>technology</v>
      </c>
      <c r="R649" t="str">
        <f>RIGHT(N649, (LEN(N649) - FIND("/", N649)))</f>
        <v>wearables</v>
      </c>
      <c r="S649" s="13">
        <f>(J649/86400)+DATE(1970,1,1)</f>
        <v>42416.767928240741</v>
      </c>
      <c r="T649" s="13">
        <f>(I649/86400)+DATE(1970,1,1)</f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>(E650/D650)*100</f>
        <v>126.82285714285715</v>
      </c>
      <c r="P650" s="5">
        <f>E650/L650</f>
        <v>1644</v>
      </c>
      <c r="Q650" t="str">
        <f>LEFT(N650, FIND("/", N650)-1)</f>
        <v>technology</v>
      </c>
      <c r="R650" t="str">
        <f>RIGHT(N650, (LEN(N650) - FIND("/", N650)))</f>
        <v>wearables</v>
      </c>
      <c r="S650" s="13">
        <f>(J650/86400)+DATE(1970,1,1)</f>
        <v>41891.693379629629</v>
      </c>
      <c r="T650" s="13">
        <f>(I650/86400)+DATE(1970,1,1)</f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>(E651/D651)*100</f>
        <v>139.96</v>
      </c>
      <c r="P651" s="5">
        <f>E651/L651</f>
        <v>42.670731707317074</v>
      </c>
      <c r="Q651" t="str">
        <f>LEFT(N651, FIND("/", N651)-1)</f>
        <v>technology</v>
      </c>
      <c r="R651" t="str">
        <f>RIGHT(N651, (LEN(N651) - FIND("/", N651)))</f>
        <v>wearables</v>
      </c>
      <c r="S651" s="13">
        <f>(J651/86400)+DATE(1970,1,1)</f>
        <v>41877.912187499998</v>
      </c>
      <c r="T651" s="13">
        <f>(I651/86400)+DATE(1970,1,1)</f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>(E652/D652)*100</f>
        <v>112.4</v>
      </c>
      <c r="P652" s="5">
        <f>E652/L652</f>
        <v>35.125</v>
      </c>
      <c r="Q652" t="str">
        <f>LEFT(N652, FIND("/", N652)-1)</f>
        <v>technology</v>
      </c>
      <c r="R652" t="str">
        <f>RIGHT(N652, (LEN(N652) - FIND("/", N652)))</f>
        <v>wearables</v>
      </c>
      <c r="S652" s="13">
        <f>(J652/86400)+DATE(1970,1,1)</f>
        <v>41932.036851851852</v>
      </c>
      <c r="T652" s="13">
        <f>(I652/86400)+DATE(1970,1,1)</f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>(E653/D653)*100</f>
        <v>100.52799999999999</v>
      </c>
      <c r="P653" s="5">
        <f>E653/L653</f>
        <v>239.35238095238094</v>
      </c>
      <c r="Q653" t="str">
        <f>LEFT(N653, FIND("/", N653)-1)</f>
        <v>technology</v>
      </c>
      <c r="R653" t="str">
        <f>RIGHT(N653, (LEN(N653) - FIND("/", N653)))</f>
        <v>wearables</v>
      </c>
      <c r="S653" s="13">
        <f>(J653/86400)+DATE(1970,1,1)</f>
        <v>41956.017488425925</v>
      </c>
      <c r="T653" s="13">
        <f>(I653/86400)+DATE(1970,1,1)</f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>(E654/D654)*100</f>
        <v>100.46666666666665</v>
      </c>
      <c r="P654" s="5">
        <f>E654/L654</f>
        <v>107.64285714285714</v>
      </c>
      <c r="Q654" t="str">
        <f>LEFT(N654, FIND("/", N654)-1)</f>
        <v>technology</v>
      </c>
      <c r="R654" t="str">
        <f>RIGHT(N654, (LEN(N654) - FIND("/", N654)))</f>
        <v>wearables</v>
      </c>
      <c r="S654" s="13">
        <f>(J654/86400)+DATE(1970,1,1)</f>
        <v>42675.690393518518</v>
      </c>
      <c r="T654" s="13">
        <f>(I654/86400)+DATE(1970,1,1)</f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>(E655/D655)*100</f>
        <v>141.446</v>
      </c>
      <c r="P655" s="5">
        <f>E655/L655</f>
        <v>95.830623306233065</v>
      </c>
      <c r="Q655" t="str">
        <f>LEFT(N655, FIND("/", N655)-1)</f>
        <v>technology</v>
      </c>
      <c r="R655" t="str">
        <f>RIGHT(N655, (LEN(N655) - FIND("/", N655)))</f>
        <v>wearables</v>
      </c>
      <c r="S655" s="13">
        <f>(J655/86400)+DATE(1970,1,1)</f>
        <v>42199.618518518517</v>
      </c>
      <c r="T655" s="13">
        <f>(I655/86400)+DATE(1970,1,1)</f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>(E656/D656)*100</f>
        <v>267.29166666666669</v>
      </c>
      <c r="P656" s="5">
        <f>E656/L656</f>
        <v>31.663376110562684</v>
      </c>
      <c r="Q656" t="str">
        <f>LEFT(N656, FIND("/", N656)-1)</f>
        <v>technology</v>
      </c>
      <c r="R656" t="str">
        <f>RIGHT(N656, (LEN(N656) - FIND("/", N656)))</f>
        <v>wearables</v>
      </c>
      <c r="S656" s="13">
        <f>(J656/86400)+DATE(1970,1,1)</f>
        <v>42163.957326388889</v>
      </c>
      <c r="T656" s="13">
        <f>(I656/86400)+DATE(1970,1,1)</f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>(E657/D657)*100</f>
        <v>146.88749999999999</v>
      </c>
      <c r="P657" s="5">
        <f>E657/L657</f>
        <v>42.886861313868614</v>
      </c>
      <c r="Q657" t="str">
        <f>LEFT(N657, FIND("/", N657)-1)</f>
        <v>technology</v>
      </c>
      <c r="R657" t="str">
        <f>RIGHT(N657, (LEN(N657) - FIND("/", N657)))</f>
        <v>wearables</v>
      </c>
      <c r="S657" s="13">
        <f>(J657/86400)+DATE(1970,1,1)</f>
        <v>42045.957314814819</v>
      </c>
      <c r="T657" s="13">
        <f>(I657/86400)+DATE(1970,1,1)</f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>(E658/D658)*100</f>
        <v>213.56</v>
      </c>
      <c r="P658" s="5">
        <f>E658/L658</f>
        <v>122.73563218390805</v>
      </c>
      <c r="Q658" t="str">
        <f>LEFT(N658, FIND("/", N658)-1)</f>
        <v>technology</v>
      </c>
      <c r="R658" t="str">
        <f>RIGHT(N658, (LEN(N658) - FIND("/", N658)))</f>
        <v>wearables</v>
      </c>
      <c r="S658" s="13">
        <f>(J658/86400)+DATE(1970,1,1)</f>
        <v>42417.804618055554</v>
      </c>
      <c r="T658" s="13">
        <f>(I658/86400)+DATE(1970,1,1)</f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>(E659/D659)*100</f>
        <v>125.69999999999999</v>
      </c>
      <c r="P659" s="5">
        <f>E659/L659</f>
        <v>190.45454545454547</v>
      </c>
      <c r="Q659" t="str">
        <f>LEFT(N659, FIND("/", N659)-1)</f>
        <v>technology</v>
      </c>
      <c r="R659" t="str">
        <f>RIGHT(N659, (LEN(N659) - FIND("/", N659)))</f>
        <v>wearables</v>
      </c>
      <c r="S659" s="13">
        <f>(J659/86400)+DATE(1970,1,1)</f>
        <v>42331.84574074074</v>
      </c>
      <c r="T659" s="13">
        <f>(I659/86400)+DATE(1970,1,1)</f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>(E660/D660)*100</f>
        <v>104.46206037108834</v>
      </c>
      <c r="P660" s="5">
        <f>E660/L660</f>
        <v>109.33695652173913</v>
      </c>
      <c r="Q660" t="str">
        <f>LEFT(N660, FIND("/", N660)-1)</f>
        <v>technology</v>
      </c>
      <c r="R660" t="str">
        <f>RIGHT(N660, (LEN(N660) - FIND("/", N660)))</f>
        <v>wearables</v>
      </c>
      <c r="S660" s="13">
        <f>(J660/86400)+DATE(1970,1,1)</f>
        <v>42179.160752314812</v>
      </c>
      <c r="T660" s="13">
        <f>(I660/86400)+DATE(1970,1,1)</f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>(E661/D661)*100</f>
        <v>100.56666666666668</v>
      </c>
      <c r="P661" s="5">
        <f>E661/L661</f>
        <v>143.66666666666666</v>
      </c>
      <c r="Q661" t="str">
        <f>LEFT(N661, FIND("/", N661)-1)</f>
        <v>technology</v>
      </c>
      <c r="R661" t="str">
        <f>RIGHT(N661, (LEN(N661) - FIND("/", N661)))</f>
        <v>wearables</v>
      </c>
      <c r="S661" s="13">
        <f>(J661/86400)+DATE(1970,1,1)</f>
        <v>42209.593692129631</v>
      </c>
      <c r="T661" s="13">
        <f>(I661/86400)+DATE(1970,1,1)</f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>(E662/D662)*100</f>
        <v>3.0579999999999998</v>
      </c>
      <c r="P662" s="5">
        <f>E662/L662</f>
        <v>84.944444444444443</v>
      </c>
      <c r="Q662" t="str">
        <f>LEFT(N662, FIND("/", N662)-1)</f>
        <v>technology</v>
      </c>
      <c r="R662" t="str">
        <f>RIGHT(N662, (LEN(N662) - FIND("/", N662)))</f>
        <v>wearables</v>
      </c>
      <c r="S662" s="13">
        <f>(J662/86400)+DATE(1970,1,1)</f>
        <v>41922.741655092592</v>
      </c>
      <c r="T662" s="13">
        <f>(I662/86400)+DATE(1970,1,1)</f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>(E663/D663)*100</f>
        <v>0.95</v>
      </c>
      <c r="P663" s="5">
        <f>E663/L663</f>
        <v>10.555555555555555</v>
      </c>
      <c r="Q663" t="str">
        <f>LEFT(N663, FIND("/", N663)-1)</f>
        <v>technology</v>
      </c>
      <c r="R663" t="str">
        <f>RIGHT(N663, (LEN(N663) - FIND("/", N663)))</f>
        <v>wearables</v>
      </c>
      <c r="S663" s="13">
        <f>(J663/86400)+DATE(1970,1,1)</f>
        <v>42636.645358796297</v>
      </c>
      <c r="T663" s="13">
        <f>(I663/86400)+DATE(1970,1,1)</f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>(E664/D664)*100</f>
        <v>0.4</v>
      </c>
      <c r="P664" s="5">
        <f>E664/L664</f>
        <v>39</v>
      </c>
      <c r="Q664" t="str">
        <f>LEFT(N664, FIND("/", N664)-1)</f>
        <v>technology</v>
      </c>
      <c r="R664" t="str">
        <f>RIGHT(N664, (LEN(N664) - FIND("/", N664)))</f>
        <v>wearables</v>
      </c>
      <c r="S664" s="13">
        <f>(J664/86400)+DATE(1970,1,1)</f>
        <v>41990.438043981485</v>
      </c>
      <c r="T664" s="13">
        <f>(I664/86400)+DATE(1970,1,1)</f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>(E665/D665)*100</f>
        <v>0.35000000000000003</v>
      </c>
      <c r="P665" s="5">
        <f>E665/L665</f>
        <v>100</v>
      </c>
      <c r="Q665" t="str">
        <f>LEFT(N665, FIND("/", N665)-1)</f>
        <v>technology</v>
      </c>
      <c r="R665" t="str">
        <f>RIGHT(N665, (LEN(N665) - FIND("/", N665)))</f>
        <v>wearables</v>
      </c>
      <c r="S665" s="13">
        <f>(J665/86400)+DATE(1970,1,1)</f>
        <v>42173.843240740738</v>
      </c>
      <c r="T665" s="13">
        <f>(I665/86400)+DATE(1970,1,1)</f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>(E666/D666)*100</f>
        <v>7.5333333333333332</v>
      </c>
      <c r="P666" s="5">
        <f>E666/L666</f>
        <v>31.172413793103448</v>
      </c>
      <c r="Q666" t="str">
        <f>LEFT(N666, FIND("/", N666)-1)</f>
        <v>technology</v>
      </c>
      <c r="R666" t="str">
        <f>RIGHT(N666, (LEN(N666) - FIND("/", N666)))</f>
        <v>wearables</v>
      </c>
      <c r="S666" s="13">
        <f>(J666/86400)+DATE(1970,1,1)</f>
        <v>42077.666377314818</v>
      </c>
      <c r="T666" s="13">
        <f>(I666/86400)+DATE(1970,1,1)</f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>(E667/D667)*100</f>
        <v>18.64</v>
      </c>
      <c r="P667" s="5">
        <f>E667/L667</f>
        <v>155.33333333333334</v>
      </c>
      <c r="Q667" t="str">
        <f>LEFT(N667, FIND("/", N667)-1)</f>
        <v>technology</v>
      </c>
      <c r="R667" t="str">
        <f>RIGHT(N667, (LEN(N667) - FIND("/", N667)))</f>
        <v>wearables</v>
      </c>
      <c r="S667" s="13">
        <f>(J667/86400)+DATE(1970,1,1)</f>
        <v>42688.711354166662</v>
      </c>
      <c r="T667" s="13">
        <f>(I667/86400)+DATE(1970,1,1)</f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>(E668/D668)*100</f>
        <v>4.0000000000000001E-3</v>
      </c>
      <c r="P668" s="5">
        <f>E668/L668</f>
        <v>2</v>
      </c>
      <c r="Q668" t="str">
        <f>LEFT(N668, FIND("/", N668)-1)</f>
        <v>technology</v>
      </c>
      <c r="R668" t="str">
        <f>RIGHT(N668, (LEN(N668) - FIND("/", N668)))</f>
        <v>wearables</v>
      </c>
      <c r="S668" s="13">
        <f>(J668/86400)+DATE(1970,1,1)</f>
        <v>41838.832152777773</v>
      </c>
      <c r="T668" s="13">
        <f>(I668/86400)+DATE(1970,1,1)</f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>(E669/D669)*100</f>
        <v>10.02</v>
      </c>
      <c r="P669" s="5">
        <f>E669/L669</f>
        <v>178.92857142857142</v>
      </c>
      <c r="Q669" t="str">
        <f>LEFT(N669, FIND("/", N669)-1)</f>
        <v>technology</v>
      </c>
      <c r="R669" t="str">
        <f>RIGHT(N669, (LEN(N669) - FIND("/", N669)))</f>
        <v>wearables</v>
      </c>
      <c r="S669" s="13">
        <f>(J669/86400)+DATE(1970,1,1)</f>
        <v>42632.373414351852</v>
      </c>
      <c r="T669" s="13">
        <f>(I669/86400)+DATE(1970,1,1)</f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>(E670/D670)*100</f>
        <v>4.5600000000000005</v>
      </c>
      <c r="P670" s="5">
        <f>E670/L670</f>
        <v>27.36</v>
      </c>
      <c r="Q670" t="str">
        <f>LEFT(N670, FIND("/", N670)-1)</f>
        <v>technology</v>
      </c>
      <c r="R670" t="str">
        <f>RIGHT(N670, (LEN(N670) - FIND("/", N670)))</f>
        <v>wearables</v>
      </c>
      <c r="S670" s="13">
        <f>(J670/86400)+DATE(1970,1,1)</f>
        <v>42090.831273148149</v>
      </c>
      <c r="T670" s="13">
        <f>(I670/86400)+DATE(1970,1,1)</f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>(E671/D671)*100</f>
        <v>21.5075</v>
      </c>
      <c r="P671" s="5">
        <f>E671/L671</f>
        <v>1536.25</v>
      </c>
      <c r="Q671" t="str">
        <f>LEFT(N671, FIND("/", N671)-1)</f>
        <v>technology</v>
      </c>
      <c r="R671" t="str">
        <f>RIGHT(N671, (LEN(N671) - FIND("/", N671)))</f>
        <v>wearables</v>
      </c>
      <c r="S671" s="13">
        <f>(J671/86400)+DATE(1970,1,1)</f>
        <v>42527.625671296293</v>
      </c>
      <c r="T671" s="13">
        <f>(I671/86400)+DATE(1970,1,1)</f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>(E672/D672)*100</f>
        <v>29.276666666666667</v>
      </c>
      <c r="P672" s="5">
        <f>E672/L672</f>
        <v>84.99677419354839</v>
      </c>
      <c r="Q672" t="str">
        <f>LEFT(N672, FIND("/", N672)-1)</f>
        <v>technology</v>
      </c>
      <c r="R672" t="str">
        <f>RIGHT(N672, (LEN(N672) - FIND("/", N672)))</f>
        <v>wearables</v>
      </c>
      <c r="S672" s="13">
        <f>(J672/86400)+DATE(1970,1,1)</f>
        <v>42506.709722222222</v>
      </c>
      <c r="T672" s="13">
        <f>(I672/86400)+DATE(1970,1,1)</f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>(E673/D673)*100</f>
        <v>39.426666666666662</v>
      </c>
      <c r="P673" s="5">
        <f>E673/L673</f>
        <v>788.5333333333333</v>
      </c>
      <c r="Q673" t="str">
        <f>LEFT(N673, FIND("/", N673)-1)</f>
        <v>technology</v>
      </c>
      <c r="R673" t="str">
        <f>RIGHT(N673, (LEN(N673) - FIND("/", N673)))</f>
        <v>wearables</v>
      </c>
      <c r="S673" s="13">
        <f>(J673/86400)+DATE(1970,1,1)</f>
        <v>41984.692731481482</v>
      </c>
      <c r="T673" s="13">
        <f>(I673/86400)+DATE(1970,1,1)</f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>(E674/D674)*100</f>
        <v>21.628</v>
      </c>
      <c r="P674" s="5">
        <f>E674/L674</f>
        <v>50.29767441860465</v>
      </c>
      <c r="Q674" t="str">
        <f>LEFT(N674, FIND("/", N674)-1)</f>
        <v>technology</v>
      </c>
      <c r="R674" t="str">
        <f>RIGHT(N674, (LEN(N674) - FIND("/", N674)))</f>
        <v>wearables</v>
      </c>
      <c r="S674" s="13">
        <f>(J674/86400)+DATE(1970,1,1)</f>
        <v>41974.219490740739</v>
      </c>
      <c r="T674" s="13">
        <f>(I674/86400)+DATE(1970,1,1)</f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>(E675/D675)*100</f>
        <v>0.20500000000000002</v>
      </c>
      <c r="P675" s="5">
        <f>E675/L675</f>
        <v>68.333333333333329</v>
      </c>
      <c r="Q675" t="str">
        <f>LEFT(N675, FIND("/", N675)-1)</f>
        <v>technology</v>
      </c>
      <c r="R675" t="str">
        <f>RIGHT(N675, (LEN(N675) - FIND("/", N675)))</f>
        <v>wearables</v>
      </c>
      <c r="S675" s="13">
        <f>(J675/86400)+DATE(1970,1,1)</f>
        <v>41838.840474537035</v>
      </c>
      <c r="T675" s="13">
        <f>(I675/86400)+DATE(1970,1,1)</f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>(E676/D676)*100</f>
        <v>0.03</v>
      </c>
      <c r="P676" s="5">
        <f>E676/L676</f>
        <v>7.5</v>
      </c>
      <c r="Q676" t="str">
        <f>LEFT(N676, FIND("/", N676)-1)</f>
        <v>technology</v>
      </c>
      <c r="R676" t="str">
        <f>RIGHT(N676, (LEN(N676) - FIND("/", N676)))</f>
        <v>wearables</v>
      </c>
      <c r="S676" s="13">
        <f>(J676/86400)+DATE(1970,1,1)</f>
        <v>41803.116053240738</v>
      </c>
      <c r="T676" s="13">
        <f>(I676/86400)+DATE(1970,1,1)</f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>(E677/D677)*100</f>
        <v>14.85</v>
      </c>
      <c r="P677" s="5">
        <f>E677/L677</f>
        <v>34.269230769230766</v>
      </c>
      <c r="Q677" t="str">
        <f>LEFT(N677, FIND("/", N677)-1)</f>
        <v>technology</v>
      </c>
      <c r="R677" t="str">
        <f>RIGHT(N677, (LEN(N677) - FIND("/", N677)))</f>
        <v>wearables</v>
      </c>
      <c r="S677" s="13">
        <f>(J677/86400)+DATE(1970,1,1)</f>
        <v>41975.930601851855</v>
      </c>
      <c r="T677" s="13">
        <f>(I677/86400)+DATE(1970,1,1)</f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>(E678/D678)*100</f>
        <v>1.4710000000000001</v>
      </c>
      <c r="P678" s="5">
        <f>E678/L678</f>
        <v>61.291666666666664</v>
      </c>
      <c r="Q678" t="str">
        <f>LEFT(N678, FIND("/", N678)-1)</f>
        <v>technology</v>
      </c>
      <c r="R678" t="str">
        <f>RIGHT(N678, (LEN(N678) - FIND("/", N678)))</f>
        <v>wearables</v>
      </c>
      <c r="S678" s="13">
        <f>(J678/86400)+DATE(1970,1,1)</f>
        <v>42012.76829861111</v>
      </c>
      <c r="T678" s="13">
        <f>(I678/86400)+DATE(1970,1,1)</f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>(E679/D679)*100</f>
        <v>25.584</v>
      </c>
      <c r="P679" s="5">
        <f>E679/L679</f>
        <v>133.25</v>
      </c>
      <c r="Q679" t="str">
        <f>LEFT(N679, FIND("/", N679)-1)</f>
        <v>technology</v>
      </c>
      <c r="R679" t="str">
        <f>RIGHT(N679, (LEN(N679) - FIND("/", N679)))</f>
        <v>wearables</v>
      </c>
      <c r="S679" s="13">
        <f>(J679/86400)+DATE(1970,1,1)</f>
        <v>42504.403877314813</v>
      </c>
      <c r="T679" s="13">
        <f>(I679/86400)+DATE(1970,1,1)</f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>(E680/D680)*100</f>
        <v>3.8206896551724134</v>
      </c>
      <c r="P680" s="5">
        <f>E680/L680</f>
        <v>65.17647058823529</v>
      </c>
      <c r="Q680" t="str">
        <f>LEFT(N680, FIND("/", N680)-1)</f>
        <v>technology</v>
      </c>
      <c r="R680" t="str">
        <f>RIGHT(N680, (LEN(N680) - FIND("/", N680)))</f>
        <v>wearables</v>
      </c>
      <c r="S680" s="13">
        <f>(J680/86400)+DATE(1970,1,1)</f>
        <v>42481.376597222217</v>
      </c>
      <c r="T680" s="13">
        <f>(I680/86400)+DATE(1970,1,1)</f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>(E681/D681)*100</f>
        <v>15.485964912280703</v>
      </c>
      <c r="P681" s="5">
        <f>E681/L681</f>
        <v>93.90425531914893</v>
      </c>
      <c r="Q681" t="str">
        <f>LEFT(N681, FIND("/", N681)-1)</f>
        <v>technology</v>
      </c>
      <c r="R681" t="str">
        <f>RIGHT(N681, (LEN(N681) - FIND("/", N681)))</f>
        <v>wearables</v>
      </c>
      <c r="S681" s="13">
        <f>(J681/86400)+DATE(1970,1,1)</f>
        <v>42556.695706018523</v>
      </c>
      <c r="T681" s="13">
        <f>(I681/86400)+DATE(1970,1,1)</f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>(E682/D682)*100</f>
        <v>25.912000000000003</v>
      </c>
      <c r="P682" s="5">
        <f>E682/L682</f>
        <v>150.65116279069767</v>
      </c>
      <c r="Q682" t="str">
        <f>LEFT(N682, FIND("/", N682)-1)</f>
        <v>technology</v>
      </c>
      <c r="R682" t="str">
        <f>RIGHT(N682, (LEN(N682) - FIND("/", N682)))</f>
        <v>wearables</v>
      </c>
      <c r="S682" s="13">
        <f>(J682/86400)+DATE(1970,1,1)</f>
        <v>41864.501516203702</v>
      </c>
      <c r="T682" s="13">
        <f>(I682/86400)+DATE(1970,1,1)</f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>(E683/D683)*100</f>
        <v>0.04</v>
      </c>
      <c r="P683" s="5">
        <f>E683/L683</f>
        <v>1</v>
      </c>
      <c r="Q683" t="str">
        <f>LEFT(N683, FIND("/", N683)-1)</f>
        <v>technology</v>
      </c>
      <c r="R683" t="str">
        <f>RIGHT(N683, (LEN(N683) - FIND("/", N683)))</f>
        <v>wearables</v>
      </c>
      <c r="S683" s="13">
        <f>(J683/86400)+DATE(1970,1,1)</f>
        <v>42639.805601851855</v>
      </c>
      <c r="T683" s="13">
        <f>(I683/86400)+DATE(1970,1,1)</f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>(E684/D684)*100</f>
        <v>0.106</v>
      </c>
      <c r="P684" s="5">
        <f>E684/L684</f>
        <v>13.25</v>
      </c>
      <c r="Q684" t="str">
        <f>LEFT(N684, FIND("/", N684)-1)</f>
        <v>technology</v>
      </c>
      <c r="R684" t="str">
        <f>RIGHT(N684, (LEN(N684) - FIND("/", N684)))</f>
        <v>wearables</v>
      </c>
      <c r="S684" s="13">
        <f>(J684/86400)+DATE(1970,1,1)</f>
        <v>42778.765300925923</v>
      </c>
      <c r="T684" s="13">
        <f>(I684/86400)+DATE(1970,1,1)</f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>(E685/D685)*100</f>
        <v>0.85142857142857142</v>
      </c>
      <c r="P685" s="5">
        <f>E685/L685</f>
        <v>99.333333333333329</v>
      </c>
      <c r="Q685" t="str">
        <f>LEFT(N685, FIND("/", N685)-1)</f>
        <v>technology</v>
      </c>
      <c r="R685" t="str">
        <f>RIGHT(N685, (LEN(N685) - FIND("/", N685)))</f>
        <v>wearables</v>
      </c>
      <c r="S685" s="13">
        <f>(J685/86400)+DATE(1970,1,1)</f>
        <v>42634.900046296301</v>
      </c>
      <c r="T685" s="13">
        <f>(I685/86400)+DATE(1970,1,1)</f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>(E686/D686)*100</f>
        <v>7.4837500000000006</v>
      </c>
      <c r="P686" s="5">
        <f>E686/L686</f>
        <v>177.39259259259259</v>
      </c>
      <c r="Q686" t="str">
        <f>LEFT(N686, FIND("/", N686)-1)</f>
        <v>technology</v>
      </c>
      <c r="R686" t="str">
        <f>RIGHT(N686, (LEN(N686) - FIND("/", N686)))</f>
        <v>wearables</v>
      </c>
      <c r="S686" s="13">
        <f>(J686/86400)+DATE(1970,1,1)</f>
        <v>41809.473275462966</v>
      </c>
      <c r="T686" s="13">
        <f>(I686/86400)+DATE(1970,1,1)</f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>(E687/D687)*100</f>
        <v>27.650000000000002</v>
      </c>
      <c r="P687" s="5">
        <f>E687/L687</f>
        <v>55.3</v>
      </c>
      <c r="Q687" t="str">
        <f>LEFT(N687, FIND("/", N687)-1)</f>
        <v>technology</v>
      </c>
      <c r="R687" t="str">
        <f>RIGHT(N687, (LEN(N687) - FIND("/", N687)))</f>
        <v>wearables</v>
      </c>
      <c r="S687" s="13">
        <f>(J687/86400)+DATE(1970,1,1)</f>
        <v>41971.866574074069</v>
      </c>
      <c r="T687" s="13">
        <f>(I687/86400)+DATE(1970,1,1)</f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>(E688/D688)*100</f>
        <v>0</v>
      </c>
      <c r="P688" s="5" t="e">
        <f>E688/L688</f>
        <v>#DIV/0!</v>
      </c>
      <c r="Q688" t="str">
        <f>LEFT(N688, FIND("/", N688)-1)</f>
        <v>technology</v>
      </c>
      <c r="R688" t="str">
        <f>RIGHT(N688, (LEN(N688) - FIND("/", N688)))</f>
        <v>wearables</v>
      </c>
      <c r="S688" s="13">
        <f>(J688/86400)+DATE(1970,1,1)</f>
        <v>42189.673263888893</v>
      </c>
      <c r="T688" s="13">
        <f>(I688/86400)+DATE(1970,1,1)</f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>(E689/D689)*100</f>
        <v>3.55</v>
      </c>
      <c r="P689" s="5">
        <f>E689/L689</f>
        <v>591.66666666666663</v>
      </c>
      <c r="Q689" t="str">
        <f>LEFT(N689, FIND("/", N689)-1)</f>
        <v>technology</v>
      </c>
      <c r="R689" t="str">
        <f>RIGHT(N689, (LEN(N689) - FIND("/", N689)))</f>
        <v>wearables</v>
      </c>
      <c r="S689" s="13">
        <f>(J689/86400)+DATE(1970,1,1)</f>
        <v>42711.750613425931</v>
      </c>
      <c r="T689" s="13">
        <f>(I689/86400)+DATE(1970,1,1)</f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>(E690/D690)*100</f>
        <v>72.989999999999995</v>
      </c>
      <c r="P690" s="5">
        <f>E690/L690</f>
        <v>405.5</v>
      </c>
      <c r="Q690" t="str">
        <f>LEFT(N690, FIND("/", N690)-1)</f>
        <v>technology</v>
      </c>
      <c r="R690" t="str">
        <f>RIGHT(N690, (LEN(N690) - FIND("/", N690)))</f>
        <v>wearables</v>
      </c>
      <c r="S690" s="13">
        <f>(J690/86400)+DATE(1970,1,1)</f>
        <v>42262.104780092588</v>
      </c>
      <c r="T690" s="13">
        <f>(I690/86400)+DATE(1970,1,1)</f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>(E691/D691)*100</f>
        <v>57.648750000000007</v>
      </c>
      <c r="P691" s="5">
        <f>E691/L691</f>
        <v>343.14732142857144</v>
      </c>
      <c r="Q691" t="str">
        <f>LEFT(N691, FIND("/", N691)-1)</f>
        <v>technology</v>
      </c>
      <c r="R691" t="str">
        <f>RIGHT(N691, (LEN(N691) - FIND("/", N691)))</f>
        <v>wearables</v>
      </c>
      <c r="S691" s="13">
        <f>(J691/86400)+DATE(1970,1,1)</f>
        <v>42675.66778935185</v>
      </c>
      <c r="T691" s="13">
        <f>(I691/86400)+DATE(1970,1,1)</f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>(E692/D692)*100</f>
        <v>12.34</v>
      </c>
      <c r="P692" s="5">
        <f>E692/L692</f>
        <v>72.588235294117652</v>
      </c>
      <c r="Q692" t="str">
        <f>LEFT(N692, FIND("/", N692)-1)</f>
        <v>technology</v>
      </c>
      <c r="R692" t="str">
        <f>RIGHT(N692, (LEN(N692) - FIND("/", N692)))</f>
        <v>wearables</v>
      </c>
      <c r="S692" s="13">
        <f>(J692/86400)+DATE(1970,1,1)</f>
        <v>42579.634733796294</v>
      </c>
      <c r="T692" s="13">
        <f>(I692/86400)+DATE(1970,1,1)</f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>(E693/D693)*100</f>
        <v>0.52</v>
      </c>
      <c r="P693" s="5">
        <f>E693/L693</f>
        <v>26</v>
      </c>
      <c r="Q693" t="str">
        <f>LEFT(N693, FIND("/", N693)-1)</f>
        <v>technology</v>
      </c>
      <c r="R693" t="str">
        <f>RIGHT(N693, (LEN(N693) - FIND("/", N693)))</f>
        <v>wearables</v>
      </c>
      <c r="S693" s="13">
        <f>(J693/86400)+DATE(1970,1,1)</f>
        <v>42158.028310185182</v>
      </c>
      <c r="T693" s="13">
        <f>(I693/86400)+DATE(1970,1,1)</f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>(E694/D694)*100</f>
        <v>6.5299999999999994</v>
      </c>
      <c r="P694" s="5">
        <f>E694/L694</f>
        <v>6.4975124378109452</v>
      </c>
      <c r="Q694" t="str">
        <f>LEFT(N694, FIND("/", N694)-1)</f>
        <v>technology</v>
      </c>
      <c r="R694" t="str">
        <f>RIGHT(N694, (LEN(N694) - FIND("/", N694)))</f>
        <v>wearables</v>
      </c>
      <c r="S694" s="13">
        <f>(J694/86400)+DATE(1970,1,1)</f>
        <v>42696.37572916667</v>
      </c>
      <c r="T694" s="13">
        <f>(I694/86400)+DATE(1970,1,1)</f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>(E695/D695)*100</f>
        <v>35.338000000000001</v>
      </c>
      <c r="P695" s="5">
        <f>E695/L695</f>
        <v>119.38513513513513</v>
      </c>
      <c r="Q695" t="str">
        <f>LEFT(N695, FIND("/", N695)-1)</f>
        <v>technology</v>
      </c>
      <c r="R695" t="str">
        <f>RIGHT(N695, (LEN(N695) - FIND("/", N695)))</f>
        <v>wearables</v>
      </c>
      <c r="S695" s="13">
        <f>(J695/86400)+DATE(1970,1,1)</f>
        <v>42094.808182870373</v>
      </c>
      <c r="T695" s="13">
        <f>(I695/86400)+DATE(1970,1,1)</f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>(E696/D696)*100</f>
        <v>0.39333333333333331</v>
      </c>
      <c r="P696" s="5">
        <f>E696/L696</f>
        <v>84.285714285714292</v>
      </c>
      <c r="Q696" t="str">
        <f>LEFT(N696, FIND("/", N696)-1)</f>
        <v>technology</v>
      </c>
      <c r="R696" t="str">
        <f>RIGHT(N696, (LEN(N696) - FIND("/", N696)))</f>
        <v>wearables</v>
      </c>
      <c r="S696" s="13">
        <f>(J696/86400)+DATE(1970,1,1)</f>
        <v>42737.663877314815</v>
      </c>
      <c r="T696" s="13">
        <f>(I696/86400)+DATE(1970,1,1)</f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>(E697/D697)*100</f>
        <v>1.06</v>
      </c>
      <c r="P697" s="5">
        <f>E697/L697</f>
        <v>90.857142857142861</v>
      </c>
      <c r="Q697" t="str">
        <f>LEFT(N697, FIND("/", N697)-1)</f>
        <v>technology</v>
      </c>
      <c r="R697" t="str">
        <f>RIGHT(N697, (LEN(N697) - FIND("/", N697)))</f>
        <v>wearables</v>
      </c>
      <c r="S697" s="13">
        <f>(J697/86400)+DATE(1970,1,1)</f>
        <v>41913.521064814813</v>
      </c>
      <c r="T697" s="13">
        <f>(I697/86400)+DATE(1970,1,1)</f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>(E698/D698)*100</f>
        <v>5.7142857142857147E-4</v>
      </c>
      <c r="P698" s="5">
        <f>E698/L698</f>
        <v>1</v>
      </c>
      <c r="Q698" t="str">
        <f>LEFT(N698, FIND("/", N698)-1)</f>
        <v>technology</v>
      </c>
      <c r="R698" t="str">
        <f>RIGHT(N698, (LEN(N698) - FIND("/", N698)))</f>
        <v>wearables</v>
      </c>
      <c r="S698" s="13">
        <f>(J698/86400)+DATE(1970,1,1)</f>
        <v>41815.927106481482</v>
      </c>
      <c r="T698" s="13">
        <f>(I698/86400)+DATE(1970,1,1)</f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>(E699/D699)*100</f>
        <v>46.379999999999995</v>
      </c>
      <c r="P699" s="5">
        <f>E699/L699</f>
        <v>20.342105263157894</v>
      </c>
      <c r="Q699" t="str">
        <f>LEFT(N699, FIND("/", N699)-1)</f>
        <v>technology</v>
      </c>
      <c r="R699" t="str">
        <f>RIGHT(N699, (LEN(N699) - FIND("/", N699)))</f>
        <v>wearables</v>
      </c>
      <c r="S699" s="13">
        <f>(J699/86400)+DATE(1970,1,1)</f>
        <v>42388.523020833338</v>
      </c>
      <c r="T699" s="13">
        <f>(I699/86400)+DATE(1970,1,1)</f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>(E700/D700)*100</f>
        <v>15.39</v>
      </c>
      <c r="P700" s="5">
        <f>E700/L700</f>
        <v>530.68965517241384</v>
      </c>
      <c r="Q700" t="str">
        <f>LEFT(N700, FIND("/", N700)-1)</f>
        <v>technology</v>
      </c>
      <c r="R700" t="str">
        <f>RIGHT(N700, (LEN(N700) - FIND("/", N700)))</f>
        <v>wearables</v>
      </c>
      <c r="S700" s="13">
        <f>(J700/86400)+DATE(1970,1,1)</f>
        <v>41866.931076388893</v>
      </c>
      <c r="T700" s="13">
        <f>(I700/86400)+DATE(1970,1,1)</f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>(E701/D701)*100</f>
        <v>82.422107692307705</v>
      </c>
      <c r="P701" s="5">
        <f>E701/L701</f>
        <v>120.39184269662923</v>
      </c>
      <c r="Q701" t="str">
        <f>LEFT(N701, FIND("/", N701)-1)</f>
        <v>technology</v>
      </c>
      <c r="R701" t="str">
        <f>RIGHT(N701, (LEN(N701) - FIND("/", N701)))</f>
        <v>wearables</v>
      </c>
      <c r="S701" s="13">
        <f>(J701/86400)+DATE(1970,1,1)</f>
        <v>41563.485509259262</v>
      </c>
      <c r="T701" s="13">
        <f>(I701/86400)+DATE(1970,1,1)</f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>(E702/D702)*100</f>
        <v>2.6866666666666665</v>
      </c>
      <c r="P702" s="5">
        <f>E702/L702</f>
        <v>13</v>
      </c>
      <c r="Q702" t="str">
        <f>LEFT(N702, FIND("/", N702)-1)</f>
        <v>technology</v>
      </c>
      <c r="R702" t="str">
        <f>RIGHT(N702, (LEN(N702) - FIND("/", N702)))</f>
        <v>wearables</v>
      </c>
      <c r="S702" s="13">
        <f>(J702/86400)+DATE(1970,1,1)</f>
        <v>42715.688437500001</v>
      </c>
      <c r="T702" s="13">
        <f>(I702/86400)+DATE(1970,1,1)</f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>(E703/D703)*100</f>
        <v>26.6</v>
      </c>
      <c r="P703" s="5">
        <f>E703/L703</f>
        <v>291.33333333333331</v>
      </c>
      <c r="Q703" t="str">
        <f>LEFT(N703, FIND("/", N703)-1)</f>
        <v>technology</v>
      </c>
      <c r="R703" t="str">
        <f>RIGHT(N703, (LEN(N703) - FIND("/", N703)))</f>
        <v>wearables</v>
      </c>
      <c r="S703" s="13">
        <f>(J703/86400)+DATE(1970,1,1)</f>
        <v>41813.662962962961</v>
      </c>
      <c r="T703" s="13">
        <f>(I703/86400)+DATE(1970,1,1)</f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>(E704/D704)*100</f>
        <v>30.813400000000001</v>
      </c>
      <c r="P704" s="5">
        <f>E704/L704</f>
        <v>124.9191891891892</v>
      </c>
      <c r="Q704" t="str">
        <f>LEFT(N704, FIND("/", N704)-1)</f>
        <v>technology</v>
      </c>
      <c r="R704" t="str">
        <f>RIGHT(N704, (LEN(N704) - FIND("/", N704)))</f>
        <v>wearables</v>
      </c>
      <c r="S704" s="13">
        <f>(J704/86400)+DATE(1970,1,1)</f>
        <v>42668.726701388892</v>
      </c>
      <c r="T704" s="13">
        <f>(I704/86400)+DATE(1970,1,1)</f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>(E705/D705)*100</f>
        <v>5.58</v>
      </c>
      <c r="P705" s="5">
        <f>E705/L705</f>
        <v>119.57142857142857</v>
      </c>
      <c r="Q705" t="str">
        <f>LEFT(N705, FIND("/", N705)-1)</f>
        <v>technology</v>
      </c>
      <c r="R705" t="str">
        <f>RIGHT(N705, (LEN(N705) - FIND("/", N705)))</f>
        <v>wearables</v>
      </c>
      <c r="S705" s="13">
        <f>(J705/86400)+DATE(1970,1,1)</f>
        <v>42711.950798611113</v>
      </c>
      <c r="T705" s="13">
        <f>(I705/86400)+DATE(1970,1,1)</f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>(E706/D706)*100</f>
        <v>0.87454545454545463</v>
      </c>
      <c r="P706" s="5">
        <f>E706/L706</f>
        <v>120.25</v>
      </c>
      <c r="Q706" t="str">
        <f>LEFT(N706, FIND("/", N706)-1)</f>
        <v>technology</v>
      </c>
      <c r="R706" t="str">
        <f>RIGHT(N706, (LEN(N706) - FIND("/", N706)))</f>
        <v>wearables</v>
      </c>
      <c r="S706" s="13">
        <f>(J706/86400)+DATE(1970,1,1)</f>
        <v>42726.192916666667</v>
      </c>
      <c r="T706" s="13">
        <f>(I706/86400)+DATE(1970,1,1)</f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>(E707/D707)*100</f>
        <v>0.97699999999999987</v>
      </c>
      <c r="P707" s="5">
        <f>E707/L707</f>
        <v>195.4</v>
      </c>
      <c r="Q707" t="str">
        <f>LEFT(N707, FIND("/", N707)-1)</f>
        <v>technology</v>
      </c>
      <c r="R707" t="str">
        <f>RIGHT(N707, (LEN(N707) - FIND("/", N707)))</f>
        <v>wearables</v>
      </c>
      <c r="S707" s="13">
        <f>(J707/86400)+DATE(1970,1,1)</f>
        <v>42726.491643518515</v>
      </c>
      <c r="T707" s="13">
        <f>(I707/86400)+DATE(1970,1,1)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>(E708/D708)*100</f>
        <v>0</v>
      </c>
      <c r="P708" s="5" t="e">
        <f>E708/L708</f>
        <v>#DIV/0!</v>
      </c>
      <c r="Q708" t="str">
        <f>LEFT(N708, FIND("/", N708)-1)</f>
        <v>technology</v>
      </c>
      <c r="R708" t="str">
        <f>RIGHT(N708, (LEN(N708) - FIND("/", N708)))</f>
        <v>wearables</v>
      </c>
      <c r="S708" s="13">
        <f>(J708/86400)+DATE(1970,1,1)</f>
        <v>42676.995173611111</v>
      </c>
      <c r="T708" s="13">
        <f>(I708/86400)+DATE(1970,1,1)</f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>(E709/D709)*100</f>
        <v>78.927352941176466</v>
      </c>
      <c r="P709" s="5">
        <f>E709/L709</f>
        <v>117.69868421052631</v>
      </c>
      <c r="Q709" t="str">
        <f>LEFT(N709, FIND("/", N709)-1)</f>
        <v>technology</v>
      </c>
      <c r="R709" t="str">
        <f>RIGHT(N709, (LEN(N709) - FIND("/", N709)))</f>
        <v>wearables</v>
      </c>
      <c r="S709" s="13">
        <f>(J709/86400)+DATE(1970,1,1)</f>
        <v>42696.663506944446</v>
      </c>
      <c r="T709" s="13">
        <f>(I709/86400)+DATE(1970,1,1)</f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>(E710/D710)*100</f>
        <v>22.092500000000001</v>
      </c>
      <c r="P710" s="5">
        <f>E710/L710</f>
        <v>23.948509485094849</v>
      </c>
      <c r="Q710" t="str">
        <f>LEFT(N710, FIND("/", N710)-1)</f>
        <v>technology</v>
      </c>
      <c r="R710" t="str">
        <f>RIGHT(N710, (LEN(N710) - FIND("/", N710)))</f>
        <v>wearables</v>
      </c>
      <c r="S710" s="13">
        <f>(J710/86400)+DATE(1970,1,1)</f>
        <v>41835.581018518518</v>
      </c>
      <c r="T710" s="13">
        <f>(I710/86400)+DATE(1970,1,1)</f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>(E711/D711)*100</f>
        <v>0.40666666666666662</v>
      </c>
      <c r="P711" s="5">
        <f>E711/L711</f>
        <v>30.5</v>
      </c>
      <c r="Q711" t="str">
        <f>LEFT(N711, FIND("/", N711)-1)</f>
        <v>technology</v>
      </c>
      <c r="R711" t="str">
        <f>RIGHT(N711, (LEN(N711) - FIND("/", N711)))</f>
        <v>wearables</v>
      </c>
      <c r="S711" s="13">
        <f>(J711/86400)+DATE(1970,1,1)</f>
        <v>41948.041192129633</v>
      </c>
      <c r="T711" s="13">
        <f>(I711/86400)+DATE(1970,1,1)</f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>(E712/D712)*100</f>
        <v>0</v>
      </c>
      <c r="P712" s="5" t="e">
        <f>E712/L712</f>
        <v>#DIV/0!</v>
      </c>
      <c r="Q712" t="str">
        <f>LEFT(N712, FIND("/", N712)-1)</f>
        <v>technology</v>
      </c>
      <c r="R712" t="str">
        <f>RIGHT(N712, (LEN(N712) - FIND("/", N712)))</f>
        <v>wearables</v>
      </c>
      <c r="S712" s="13">
        <f>(J712/86400)+DATE(1970,1,1)</f>
        <v>41837.984976851854</v>
      </c>
      <c r="T712" s="13">
        <f>(I712/86400)+DATE(1970,1,1)</f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>(E713/D713)*100</f>
        <v>33.790999999999997</v>
      </c>
      <c r="P713" s="5">
        <f>E713/L713</f>
        <v>99.973372781065095</v>
      </c>
      <c r="Q713" t="str">
        <f>LEFT(N713, FIND("/", N713)-1)</f>
        <v>technology</v>
      </c>
      <c r="R713" t="str">
        <f>RIGHT(N713, (LEN(N713) - FIND("/", N713)))</f>
        <v>wearables</v>
      </c>
      <c r="S713" s="13">
        <f>(J713/86400)+DATE(1970,1,1)</f>
        <v>42678.459120370375</v>
      </c>
      <c r="T713" s="13">
        <f>(I713/86400)+DATE(1970,1,1)</f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>(E714/D714)*100</f>
        <v>0.21649484536082475</v>
      </c>
      <c r="P714" s="5">
        <f>E714/L714</f>
        <v>26.25</v>
      </c>
      <c r="Q714" t="str">
        <f>LEFT(N714, FIND("/", N714)-1)</f>
        <v>technology</v>
      </c>
      <c r="R714" t="str">
        <f>RIGHT(N714, (LEN(N714) - FIND("/", N714)))</f>
        <v>wearables</v>
      </c>
      <c r="S714" s="13">
        <f>(J714/86400)+DATE(1970,1,1)</f>
        <v>42384.680925925924</v>
      </c>
      <c r="T714" s="13">
        <f>(I714/86400)+DATE(1970,1,1)</f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>(E715/D715)*100</f>
        <v>0.79600000000000004</v>
      </c>
      <c r="P715" s="5">
        <f>E715/L715</f>
        <v>199</v>
      </c>
      <c r="Q715" t="str">
        <f>LEFT(N715, FIND("/", N715)-1)</f>
        <v>technology</v>
      </c>
      <c r="R715" t="str">
        <f>RIGHT(N715, (LEN(N715) - FIND("/", N715)))</f>
        <v>wearables</v>
      </c>
      <c r="S715" s="13">
        <f>(J715/86400)+DATE(1970,1,1)</f>
        <v>42496.529305555552</v>
      </c>
      <c r="T715" s="13">
        <f>(I715/86400)+DATE(1970,1,1)</f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>(E716/D716)*100</f>
        <v>14.993333333333334</v>
      </c>
      <c r="P716" s="5">
        <f>E716/L716</f>
        <v>80.321428571428569</v>
      </c>
      <c r="Q716" t="str">
        <f>LEFT(N716, FIND("/", N716)-1)</f>
        <v>technology</v>
      </c>
      <c r="R716" t="str">
        <f>RIGHT(N716, (LEN(N716) - FIND("/", N716)))</f>
        <v>wearables</v>
      </c>
      <c r="S716" s="13">
        <f>(J716/86400)+DATE(1970,1,1)</f>
        <v>42734.787986111114</v>
      </c>
      <c r="T716" s="13">
        <f>(I716/86400)+DATE(1970,1,1)</f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>(E717/D717)*100</f>
        <v>5.0509090909090908</v>
      </c>
      <c r="P717" s="5">
        <f>E717/L717</f>
        <v>115.75</v>
      </c>
      <c r="Q717" t="str">
        <f>LEFT(N717, FIND("/", N717)-1)</f>
        <v>technology</v>
      </c>
      <c r="R717" t="str">
        <f>RIGHT(N717, (LEN(N717) - FIND("/", N717)))</f>
        <v>wearables</v>
      </c>
      <c r="S717" s="13">
        <f>(J717/86400)+DATE(1970,1,1)</f>
        <v>42273.090740740736</v>
      </c>
      <c r="T717" s="13">
        <f>(I717/86400)+DATE(1970,1,1)</f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>(E718/D718)*100</f>
        <v>10.214285714285715</v>
      </c>
      <c r="P718" s="5">
        <f>E718/L718</f>
        <v>44.6875</v>
      </c>
      <c r="Q718" t="str">
        <f>LEFT(N718, FIND("/", N718)-1)</f>
        <v>technology</v>
      </c>
      <c r="R718" t="str">
        <f>RIGHT(N718, (LEN(N718) - FIND("/", N718)))</f>
        <v>wearables</v>
      </c>
      <c r="S718" s="13">
        <f>(J718/86400)+DATE(1970,1,1)</f>
        <v>41940.658645833333</v>
      </c>
      <c r="T718" s="13">
        <f>(I718/86400)+DATE(1970,1,1)</f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>(E719/D719)*100</f>
        <v>0.30499999999999999</v>
      </c>
      <c r="P719" s="5">
        <f>E719/L719</f>
        <v>76.25</v>
      </c>
      <c r="Q719" t="str">
        <f>LEFT(N719, FIND("/", N719)-1)</f>
        <v>technology</v>
      </c>
      <c r="R719" t="str">
        <f>RIGHT(N719, (LEN(N719) - FIND("/", N719)))</f>
        <v>wearables</v>
      </c>
      <c r="S719" s="13">
        <f>(J719/86400)+DATE(1970,1,1)</f>
        <v>41857.854189814811</v>
      </c>
      <c r="T719" s="13">
        <f>(I719/86400)+DATE(1970,1,1)</f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>(E720/D720)*100</f>
        <v>0.75</v>
      </c>
      <c r="P720" s="5">
        <f>E720/L720</f>
        <v>22.5</v>
      </c>
      <c r="Q720" t="str">
        <f>LEFT(N720, FIND("/", N720)-1)</f>
        <v>technology</v>
      </c>
      <c r="R720" t="str">
        <f>RIGHT(N720, (LEN(N720) - FIND("/", N720)))</f>
        <v>wearables</v>
      </c>
      <c r="S720" s="13">
        <f>(J720/86400)+DATE(1970,1,1)</f>
        <v>42752.845451388886</v>
      </c>
      <c r="T720" s="13">
        <f>(I720/86400)+DATE(1970,1,1)</f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>(E721/D721)*100</f>
        <v>1.2933333333333332</v>
      </c>
      <c r="P721" s="5">
        <f>E721/L721</f>
        <v>19.399999999999999</v>
      </c>
      <c r="Q721" t="str">
        <f>LEFT(N721, FIND("/", N721)-1)</f>
        <v>technology</v>
      </c>
      <c r="R721" t="str">
        <f>RIGHT(N721, (LEN(N721) - FIND("/", N721)))</f>
        <v>wearables</v>
      </c>
      <c r="S721" s="13">
        <f>(J721/86400)+DATE(1970,1,1)</f>
        <v>42409.040231481486</v>
      </c>
      <c r="T721" s="13">
        <f>(I721/86400)+DATE(1970,1,1)</f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>(E722/D722)*100</f>
        <v>143.94736842105263</v>
      </c>
      <c r="P722" s="5">
        <f>E722/L722</f>
        <v>66.707317073170728</v>
      </c>
      <c r="Q722" t="str">
        <f>LEFT(N722, FIND("/", N722)-1)</f>
        <v>publishing</v>
      </c>
      <c r="R722" t="str">
        <f>RIGHT(N722, (LEN(N722) - FIND("/", N722)))</f>
        <v>nonfiction</v>
      </c>
      <c r="S722" s="13">
        <f>(J722/86400)+DATE(1970,1,1)</f>
        <v>40909.649201388893</v>
      </c>
      <c r="T722" s="13">
        <f>(I722/86400)+DATE(1970,1,1)</f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>(E723/D723)*100</f>
        <v>122.10975609756099</v>
      </c>
      <c r="P723" s="5">
        <f>E723/L723</f>
        <v>84.142857142857139</v>
      </c>
      <c r="Q723" t="str">
        <f>LEFT(N723, FIND("/", N723)-1)</f>
        <v>publishing</v>
      </c>
      <c r="R723" t="str">
        <f>RIGHT(N723, (LEN(N723) - FIND("/", N723)))</f>
        <v>nonfiction</v>
      </c>
      <c r="S723" s="13">
        <f>(J723/86400)+DATE(1970,1,1)</f>
        <v>41807.571840277778</v>
      </c>
      <c r="T723" s="13">
        <f>(I723/86400)+DATE(1970,1,1)</f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>(E724/D724)*100</f>
        <v>132.024</v>
      </c>
      <c r="P724" s="5">
        <f>E724/L724</f>
        <v>215.72549019607843</v>
      </c>
      <c r="Q724" t="str">
        <f>LEFT(N724, FIND("/", N724)-1)</f>
        <v>publishing</v>
      </c>
      <c r="R724" t="str">
        <f>RIGHT(N724, (LEN(N724) - FIND("/", N724)))</f>
        <v>nonfiction</v>
      </c>
      <c r="S724" s="13">
        <f>(J724/86400)+DATE(1970,1,1)</f>
        <v>40977.805300925924</v>
      </c>
      <c r="T724" s="13">
        <f>(I724/86400)+DATE(1970,1,1)</f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>(E725/D725)*100</f>
        <v>109.38000000000001</v>
      </c>
      <c r="P725" s="5">
        <f>E725/L725</f>
        <v>54.69</v>
      </c>
      <c r="Q725" t="str">
        <f>LEFT(N725, FIND("/", N725)-1)</f>
        <v>publishing</v>
      </c>
      <c r="R725" t="str">
        <f>RIGHT(N725, (LEN(N725) - FIND("/", N725)))</f>
        <v>nonfiction</v>
      </c>
      <c r="S725" s="13">
        <f>(J725/86400)+DATE(1970,1,1)</f>
        <v>42184.81653935185</v>
      </c>
      <c r="T725" s="13">
        <f>(I725/86400)+DATE(1970,1,1)</f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>(E726/D726)*100</f>
        <v>105.47157142857144</v>
      </c>
      <c r="P726" s="5">
        <f>E726/L726</f>
        <v>51.62944055944056</v>
      </c>
      <c r="Q726" t="str">
        <f>LEFT(N726, FIND("/", N726)-1)</f>
        <v>publishing</v>
      </c>
      <c r="R726" t="str">
        <f>RIGHT(N726, (LEN(N726) - FIND("/", N726)))</f>
        <v>nonfiction</v>
      </c>
      <c r="S726" s="13">
        <f>(J726/86400)+DATE(1970,1,1)</f>
        <v>40694.638460648144</v>
      </c>
      <c r="T726" s="13">
        <f>(I726/86400)+DATE(1970,1,1)</f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>(E727/D727)*100</f>
        <v>100.35000000000001</v>
      </c>
      <c r="P727" s="5">
        <f>E727/L727</f>
        <v>143.35714285714286</v>
      </c>
      <c r="Q727" t="str">
        <f>LEFT(N727, FIND("/", N727)-1)</f>
        <v>publishing</v>
      </c>
      <c r="R727" t="str">
        <f>RIGHT(N727, (LEN(N727) - FIND("/", N727)))</f>
        <v>nonfiction</v>
      </c>
      <c r="S727" s="13">
        <f>(J727/86400)+DATE(1970,1,1)</f>
        <v>42321.626296296294</v>
      </c>
      <c r="T727" s="13">
        <f>(I727/86400)+DATE(1970,1,1)</f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>(E728/D728)*100</f>
        <v>101.4</v>
      </c>
      <c r="P728" s="5">
        <f>E728/L728</f>
        <v>72.428571428571431</v>
      </c>
      <c r="Q728" t="str">
        <f>LEFT(N728, FIND("/", N728)-1)</f>
        <v>publishing</v>
      </c>
      <c r="R728" t="str">
        <f>RIGHT(N728, (LEN(N728) - FIND("/", N728)))</f>
        <v>nonfiction</v>
      </c>
      <c r="S728" s="13">
        <f>(J728/86400)+DATE(1970,1,1)</f>
        <v>41346.042673611111</v>
      </c>
      <c r="T728" s="13">
        <f>(I728/86400)+DATE(1970,1,1)</f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>(E729/D729)*100</f>
        <v>155.51428571428571</v>
      </c>
      <c r="P729" s="5">
        <f>E729/L729</f>
        <v>36.530201342281877</v>
      </c>
      <c r="Q729" t="str">
        <f>LEFT(N729, FIND("/", N729)-1)</f>
        <v>publishing</v>
      </c>
      <c r="R729" t="str">
        <f>RIGHT(N729, (LEN(N729) - FIND("/", N729)))</f>
        <v>nonfiction</v>
      </c>
      <c r="S729" s="13">
        <f>(J729/86400)+DATE(1970,1,1)</f>
        <v>41247.020243055558</v>
      </c>
      <c r="T729" s="13">
        <f>(I729/86400)+DATE(1970,1,1)</f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>(E730/D730)*100</f>
        <v>105.566</v>
      </c>
      <c r="P730" s="5">
        <f>E730/L730</f>
        <v>60.903461538461535</v>
      </c>
      <c r="Q730" t="str">
        <f>LEFT(N730, FIND("/", N730)-1)</f>
        <v>publishing</v>
      </c>
      <c r="R730" t="str">
        <f>RIGHT(N730, (LEN(N730) - FIND("/", N730)))</f>
        <v>nonfiction</v>
      </c>
      <c r="S730" s="13">
        <f>(J730/86400)+DATE(1970,1,1)</f>
        <v>40731.837465277778</v>
      </c>
      <c r="T730" s="13">
        <f>(I730/86400)+DATE(1970,1,1)</f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>(E731/D731)*100</f>
        <v>130.65</v>
      </c>
      <c r="P731" s="5">
        <f>E731/L731</f>
        <v>43.55</v>
      </c>
      <c r="Q731" t="str">
        <f>LEFT(N731, FIND("/", N731)-1)</f>
        <v>publishing</v>
      </c>
      <c r="R731" t="str">
        <f>RIGHT(N731, (LEN(N731) - FIND("/", N731)))</f>
        <v>nonfiction</v>
      </c>
      <c r="S731" s="13">
        <f>(J731/86400)+DATE(1970,1,1)</f>
        <v>41111.185891203706</v>
      </c>
      <c r="T731" s="13">
        <f>(I731/86400)+DATE(1970,1,1)</f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>(E732/D732)*100</f>
        <v>132.19</v>
      </c>
      <c r="P732" s="5">
        <f>E732/L732</f>
        <v>99.766037735849054</v>
      </c>
      <c r="Q732" t="str">
        <f>LEFT(N732, FIND("/", N732)-1)</f>
        <v>publishing</v>
      </c>
      <c r="R732" t="str">
        <f>RIGHT(N732, (LEN(N732) - FIND("/", N732)))</f>
        <v>nonfiction</v>
      </c>
      <c r="S732" s="13">
        <f>(J732/86400)+DATE(1970,1,1)</f>
        <v>40854.745266203703</v>
      </c>
      <c r="T732" s="13">
        <f>(I732/86400)+DATE(1970,1,1)</f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>(E733/D733)*100</f>
        <v>126</v>
      </c>
      <c r="P733" s="5">
        <f>E733/L733</f>
        <v>88.732394366197184</v>
      </c>
      <c r="Q733" t="str">
        <f>LEFT(N733, FIND("/", N733)-1)</f>
        <v>publishing</v>
      </c>
      <c r="R733" t="str">
        <f>RIGHT(N733, (LEN(N733) - FIND("/", N733)))</f>
        <v>nonfiction</v>
      </c>
      <c r="S733" s="13">
        <f>(J733/86400)+DATE(1970,1,1)</f>
        <v>40879.795682870368</v>
      </c>
      <c r="T733" s="13">
        <f>(I733/86400)+DATE(1970,1,1)</f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>(E734/D734)*100</f>
        <v>160</v>
      </c>
      <c r="P734" s="5">
        <f>E734/L734</f>
        <v>4.9230769230769234</v>
      </c>
      <c r="Q734" t="str">
        <f>LEFT(N734, FIND("/", N734)-1)</f>
        <v>publishing</v>
      </c>
      <c r="R734" t="str">
        <f>RIGHT(N734, (LEN(N734) - FIND("/", N734)))</f>
        <v>nonfiction</v>
      </c>
      <c r="S734" s="13">
        <f>(J734/86400)+DATE(1970,1,1)</f>
        <v>41486.424317129626</v>
      </c>
      <c r="T734" s="13">
        <f>(I734/86400)+DATE(1970,1,1)</f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>(E735/D735)*100</f>
        <v>120.48</v>
      </c>
      <c r="P735" s="5">
        <f>E735/L735</f>
        <v>17.822485207100591</v>
      </c>
      <c r="Q735" t="str">
        <f>LEFT(N735, FIND("/", N735)-1)</f>
        <v>publishing</v>
      </c>
      <c r="R735" t="str">
        <f>RIGHT(N735, (LEN(N735) - FIND("/", N735)))</f>
        <v>nonfiction</v>
      </c>
      <c r="S735" s="13">
        <f>(J735/86400)+DATE(1970,1,1)</f>
        <v>41598.420046296298</v>
      </c>
      <c r="T735" s="13">
        <f>(I735/86400)+DATE(1970,1,1)</f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>(E736/D736)*100</f>
        <v>125.52941176470588</v>
      </c>
      <c r="P736" s="5">
        <f>E736/L736</f>
        <v>187.19298245614036</v>
      </c>
      <c r="Q736" t="str">
        <f>LEFT(N736, FIND("/", N736)-1)</f>
        <v>publishing</v>
      </c>
      <c r="R736" t="str">
        <f>RIGHT(N736, (LEN(N736) - FIND("/", N736)))</f>
        <v>nonfiction</v>
      </c>
      <c r="S736" s="13">
        <f>(J736/86400)+DATE(1970,1,1)</f>
        <v>42102.164583333331</v>
      </c>
      <c r="T736" s="13">
        <f>(I736/86400)+DATE(1970,1,1)</f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>(E737/D737)*100</f>
        <v>114.40638297872341</v>
      </c>
      <c r="P737" s="5">
        <f>E737/L737</f>
        <v>234.80786026200875</v>
      </c>
      <c r="Q737" t="str">
        <f>LEFT(N737, FIND("/", N737)-1)</f>
        <v>publishing</v>
      </c>
      <c r="R737" t="str">
        <f>RIGHT(N737, (LEN(N737) - FIND("/", N737)))</f>
        <v>nonfiction</v>
      </c>
      <c r="S737" s="13">
        <f>(J737/86400)+DATE(1970,1,1)</f>
        <v>41946.029467592591</v>
      </c>
      <c r="T737" s="13">
        <f>(I737/86400)+DATE(1970,1,1)</f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>(E738/D738)*100</f>
        <v>315.13888888888891</v>
      </c>
      <c r="P738" s="5">
        <f>E738/L738</f>
        <v>105.04629629629629</v>
      </c>
      <c r="Q738" t="str">
        <f>LEFT(N738, FIND("/", N738)-1)</f>
        <v>publishing</v>
      </c>
      <c r="R738" t="str">
        <f>RIGHT(N738, (LEN(N738) - FIND("/", N738)))</f>
        <v>nonfiction</v>
      </c>
      <c r="S738" s="13">
        <f>(J738/86400)+DATE(1970,1,1)</f>
        <v>41579.734259259261</v>
      </c>
      <c r="T738" s="13">
        <f>(I738/86400)+DATE(1970,1,1)</f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>(E739/D739)*100</f>
        <v>122.39999999999999</v>
      </c>
      <c r="P739" s="5">
        <f>E739/L739</f>
        <v>56.666666666666664</v>
      </c>
      <c r="Q739" t="str">
        <f>LEFT(N739, FIND("/", N739)-1)</f>
        <v>publishing</v>
      </c>
      <c r="R739" t="str">
        <f>RIGHT(N739, (LEN(N739) - FIND("/", N739)))</f>
        <v>nonfiction</v>
      </c>
      <c r="S739" s="13">
        <f>(J739/86400)+DATE(1970,1,1)</f>
        <v>41667.275312500002</v>
      </c>
      <c r="T739" s="13">
        <f>(I739/86400)+DATE(1970,1,1)</f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>(E740/D740)*100</f>
        <v>106.73333333333332</v>
      </c>
      <c r="P740" s="5">
        <f>E740/L740</f>
        <v>39.048780487804876</v>
      </c>
      <c r="Q740" t="str">
        <f>LEFT(N740, FIND("/", N740)-1)</f>
        <v>publishing</v>
      </c>
      <c r="R740" t="str">
        <f>RIGHT(N740, (LEN(N740) - FIND("/", N740)))</f>
        <v>nonfiction</v>
      </c>
      <c r="S740" s="13">
        <f>(J740/86400)+DATE(1970,1,1)</f>
        <v>41943.604097222225</v>
      </c>
      <c r="T740" s="13">
        <f>(I740/86400)+DATE(1970,1,1)</f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>(E741/D741)*100</f>
        <v>158.33333333333331</v>
      </c>
      <c r="P741" s="5">
        <f>E741/L741</f>
        <v>68.345323741007192</v>
      </c>
      <c r="Q741" t="str">
        <f>LEFT(N741, FIND("/", N741)-1)</f>
        <v>publishing</v>
      </c>
      <c r="R741" t="str">
        <f>RIGHT(N741, (LEN(N741) - FIND("/", N741)))</f>
        <v>nonfiction</v>
      </c>
      <c r="S741" s="13">
        <f>(J741/86400)+DATE(1970,1,1)</f>
        <v>41829.502650462964</v>
      </c>
      <c r="T741" s="13">
        <f>(I741/86400)+DATE(1970,1,1)</f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>(E742/D742)*100</f>
        <v>107.4</v>
      </c>
      <c r="P742" s="5">
        <f>E742/L742</f>
        <v>169.57894736842104</v>
      </c>
      <c r="Q742" t="str">
        <f>LEFT(N742, FIND("/", N742)-1)</f>
        <v>publishing</v>
      </c>
      <c r="R742" t="str">
        <f>RIGHT(N742, (LEN(N742) - FIND("/", N742)))</f>
        <v>nonfiction</v>
      </c>
      <c r="S742" s="13">
        <f>(J742/86400)+DATE(1970,1,1)</f>
        <v>42162.146782407406</v>
      </c>
      <c r="T742" s="13">
        <f>(I742/86400)+DATE(1970,1,1)</f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>(E743/D743)*100</f>
        <v>102.25999999999999</v>
      </c>
      <c r="P743" s="5">
        <f>E743/L743</f>
        <v>141.42340425531913</v>
      </c>
      <c r="Q743" t="str">
        <f>LEFT(N743, FIND("/", N743)-1)</f>
        <v>publishing</v>
      </c>
      <c r="R743" t="str">
        <f>RIGHT(N743, (LEN(N743) - FIND("/", N743)))</f>
        <v>nonfiction</v>
      </c>
      <c r="S743" s="13">
        <f>(J743/86400)+DATE(1970,1,1)</f>
        <v>41401.648217592592</v>
      </c>
      <c r="T743" s="13">
        <f>(I743/86400)+DATE(1970,1,1)</f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>(E744/D744)*100</f>
        <v>110.71428571428572</v>
      </c>
      <c r="P744" s="5">
        <f>E744/L744</f>
        <v>67.391304347826093</v>
      </c>
      <c r="Q744" t="str">
        <f>LEFT(N744, FIND("/", N744)-1)</f>
        <v>publishing</v>
      </c>
      <c r="R744" t="str">
        <f>RIGHT(N744, (LEN(N744) - FIND("/", N744)))</f>
        <v>nonfiction</v>
      </c>
      <c r="S744" s="13">
        <f>(J744/86400)+DATE(1970,1,1)</f>
        <v>41689.917962962965</v>
      </c>
      <c r="T744" s="13">
        <f>(I744/86400)+DATE(1970,1,1)</f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>(E745/D745)*100</f>
        <v>148</v>
      </c>
      <c r="P745" s="5">
        <f>E745/L745</f>
        <v>54.266666666666666</v>
      </c>
      <c r="Q745" t="str">
        <f>LEFT(N745, FIND("/", N745)-1)</f>
        <v>publishing</v>
      </c>
      <c r="R745" t="str">
        <f>RIGHT(N745, (LEN(N745) - FIND("/", N745)))</f>
        <v>nonfiction</v>
      </c>
      <c r="S745" s="13">
        <f>(J745/86400)+DATE(1970,1,1)</f>
        <v>40990.709317129629</v>
      </c>
      <c r="T745" s="13">
        <f>(I745/86400)+DATE(1970,1,1)</f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>(E746/D746)*100</f>
        <v>102.32000000000001</v>
      </c>
      <c r="P746" s="5">
        <f>E746/L746</f>
        <v>82.516129032258064</v>
      </c>
      <c r="Q746" t="str">
        <f>LEFT(N746, FIND("/", N746)-1)</f>
        <v>publishing</v>
      </c>
      <c r="R746" t="str">
        <f>RIGHT(N746, (LEN(N746) - FIND("/", N746)))</f>
        <v>nonfiction</v>
      </c>
      <c r="S746" s="13">
        <f>(J746/86400)+DATE(1970,1,1)</f>
        <v>41226.95721064815</v>
      </c>
      <c r="T746" s="13">
        <f>(I746/86400)+DATE(1970,1,1)</f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>(E747/D747)*100</f>
        <v>179.09909909909908</v>
      </c>
      <c r="P747" s="5">
        <f>E747/L747</f>
        <v>53.729729729729726</v>
      </c>
      <c r="Q747" t="str">
        <f>LEFT(N747, FIND("/", N747)-1)</f>
        <v>publishing</v>
      </c>
      <c r="R747" t="str">
        <f>RIGHT(N747, (LEN(N747) - FIND("/", N747)))</f>
        <v>nonfiction</v>
      </c>
      <c r="S747" s="13">
        <f>(J747/86400)+DATE(1970,1,1)</f>
        <v>41367.572280092594</v>
      </c>
      <c r="T747" s="13">
        <f>(I747/86400)+DATE(1970,1,1)</f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>(E748/D748)*100</f>
        <v>111.08135252761969</v>
      </c>
      <c r="P748" s="5">
        <f>E748/L748</f>
        <v>34.206185567010309</v>
      </c>
      <c r="Q748" t="str">
        <f>LEFT(N748, FIND("/", N748)-1)</f>
        <v>publishing</v>
      </c>
      <c r="R748" t="str">
        <f>RIGHT(N748, (LEN(N748) - FIND("/", N748)))</f>
        <v>nonfiction</v>
      </c>
      <c r="S748" s="13">
        <f>(J748/86400)+DATE(1970,1,1)</f>
        <v>41157.042928240742</v>
      </c>
      <c r="T748" s="13">
        <f>(I748/86400)+DATE(1970,1,1)</f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>(E749/D749)*100</f>
        <v>100.04285714285714</v>
      </c>
      <c r="P749" s="5">
        <f>E749/L749</f>
        <v>127.32727272727273</v>
      </c>
      <c r="Q749" t="str">
        <f>LEFT(N749, FIND("/", N749)-1)</f>
        <v>publishing</v>
      </c>
      <c r="R749" t="str">
        <f>RIGHT(N749, (LEN(N749) - FIND("/", N749)))</f>
        <v>nonfiction</v>
      </c>
      <c r="S749" s="13">
        <f>(J749/86400)+DATE(1970,1,1)</f>
        <v>41988.548831018517</v>
      </c>
      <c r="T749" s="13">
        <f>(I749/86400)+DATE(1970,1,1)</f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>(E750/D750)*100</f>
        <v>100.25</v>
      </c>
      <c r="P750" s="5">
        <f>E750/L750</f>
        <v>45.56818181818182</v>
      </c>
      <c r="Q750" t="str">
        <f>LEFT(N750, FIND("/", N750)-1)</f>
        <v>publishing</v>
      </c>
      <c r="R750" t="str">
        <f>RIGHT(N750, (LEN(N750) - FIND("/", N750)))</f>
        <v>nonfiction</v>
      </c>
      <c r="S750" s="13">
        <f>(J750/86400)+DATE(1970,1,1)</f>
        <v>41831.846828703703</v>
      </c>
      <c r="T750" s="13">
        <f>(I750/86400)+DATE(1970,1,1)</f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>(E751/D751)*100</f>
        <v>105.56</v>
      </c>
      <c r="P751" s="5">
        <f>E751/L751</f>
        <v>95.963636363636368</v>
      </c>
      <c r="Q751" t="str">
        <f>LEFT(N751, FIND("/", N751)-1)</f>
        <v>publishing</v>
      </c>
      <c r="R751" t="str">
        <f>RIGHT(N751, (LEN(N751) - FIND("/", N751)))</f>
        <v>nonfiction</v>
      </c>
      <c r="S751" s="13">
        <f>(J751/86400)+DATE(1970,1,1)</f>
        <v>42733.94131944445</v>
      </c>
      <c r="T751" s="13">
        <f>(I751/86400)+DATE(1970,1,1)</f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>(E752/D752)*100</f>
        <v>102.58775877587757</v>
      </c>
      <c r="P752" s="5">
        <f>E752/L752</f>
        <v>77.271186440677965</v>
      </c>
      <c r="Q752" t="str">
        <f>LEFT(N752, FIND("/", N752)-1)</f>
        <v>publishing</v>
      </c>
      <c r="R752" t="str">
        <f>RIGHT(N752, (LEN(N752) - FIND("/", N752)))</f>
        <v>nonfiction</v>
      </c>
      <c r="S752" s="13">
        <f>(J752/86400)+DATE(1970,1,1)</f>
        <v>41299.878148148149</v>
      </c>
      <c r="T752" s="13">
        <f>(I752/86400)+DATE(1970,1,1)</f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>(E753/D753)*100</f>
        <v>118.5</v>
      </c>
      <c r="P753" s="5">
        <f>E753/L753</f>
        <v>57.338709677419352</v>
      </c>
      <c r="Q753" t="str">
        <f>LEFT(N753, FIND("/", N753)-1)</f>
        <v>publishing</v>
      </c>
      <c r="R753" t="str">
        <f>RIGHT(N753, (LEN(N753) - FIND("/", N753)))</f>
        <v>nonfiction</v>
      </c>
      <c r="S753" s="13">
        <f>(J753/86400)+DATE(1970,1,1)</f>
        <v>40713.630497685182</v>
      </c>
      <c r="T753" s="13">
        <f>(I753/86400)+DATE(1970,1,1)</f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>(E754/D754)*100</f>
        <v>111.7</v>
      </c>
      <c r="P754" s="5">
        <f>E754/L754</f>
        <v>53.19047619047619</v>
      </c>
      <c r="Q754" t="str">
        <f>LEFT(N754, FIND("/", N754)-1)</f>
        <v>publishing</v>
      </c>
      <c r="R754" t="str">
        <f>RIGHT(N754, (LEN(N754) - FIND("/", N754)))</f>
        <v>nonfiction</v>
      </c>
      <c r="S754" s="13">
        <f>(J754/86400)+DATE(1970,1,1)</f>
        <v>42639.421493055561</v>
      </c>
      <c r="T754" s="13">
        <f>(I754/86400)+DATE(1970,1,1)</f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>(E755/D755)*100</f>
        <v>128</v>
      </c>
      <c r="P755" s="5">
        <f>E755/L755</f>
        <v>492.30769230769232</v>
      </c>
      <c r="Q755" t="str">
        <f>LEFT(N755, FIND("/", N755)-1)</f>
        <v>publishing</v>
      </c>
      <c r="R755" t="str">
        <f>RIGHT(N755, (LEN(N755) - FIND("/", N755)))</f>
        <v>nonfiction</v>
      </c>
      <c r="S755" s="13">
        <f>(J755/86400)+DATE(1970,1,1)</f>
        <v>42019.590173611112</v>
      </c>
      <c r="T755" s="13">
        <f>(I755/86400)+DATE(1970,1,1)</f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>(E756/D756)*100</f>
        <v>103.75000000000001</v>
      </c>
      <c r="P756" s="5">
        <f>E756/L756</f>
        <v>42.346938775510203</v>
      </c>
      <c r="Q756" t="str">
        <f>LEFT(N756, FIND("/", N756)-1)</f>
        <v>publishing</v>
      </c>
      <c r="R756" t="str">
        <f>RIGHT(N756, (LEN(N756) - FIND("/", N756)))</f>
        <v>nonfiction</v>
      </c>
      <c r="S756" s="13">
        <f>(J756/86400)+DATE(1970,1,1)</f>
        <v>41249.749085648145</v>
      </c>
      <c r="T756" s="13">
        <f>(I756/86400)+DATE(1970,1,1)</f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>(E757/D757)*100</f>
        <v>101.9076</v>
      </c>
      <c r="P757" s="5">
        <f>E757/L757</f>
        <v>37.466029411764708</v>
      </c>
      <c r="Q757" t="str">
        <f>LEFT(N757, FIND("/", N757)-1)</f>
        <v>publishing</v>
      </c>
      <c r="R757" t="str">
        <f>RIGHT(N757, (LEN(N757) - FIND("/", N757)))</f>
        <v>nonfiction</v>
      </c>
      <c r="S757" s="13">
        <f>(J757/86400)+DATE(1970,1,1)</f>
        <v>41383.605057870373</v>
      </c>
      <c r="T757" s="13">
        <f>(I757/86400)+DATE(1970,1,1)</f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>(E758/D758)*100</f>
        <v>117.71428571428571</v>
      </c>
      <c r="P758" s="5">
        <f>E758/L758</f>
        <v>37.454545454545453</v>
      </c>
      <c r="Q758" t="str">
        <f>LEFT(N758, FIND("/", N758)-1)</f>
        <v>publishing</v>
      </c>
      <c r="R758" t="str">
        <f>RIGHT(N758, (LEN(N758) - FIND("/", N758)))</f>
        <v>nonfiction</v>
      </c>
      <c r="S758" s="13">
        <f>(J758/86400)+DATE(1970,1,1)</f>
        <v>40590.766886574071</v>
      </c>
      <c r="T758" s="13">
        <f>(I758/86400)+DATE(1970,1,1)</f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>(E759/D759)*100</f>
        <v>238</v>
      </c>
      <c r="P759" s="5">
        <f>E759/L759</f>
        <v>33.055555555555557</v>
      </c>
      <c r="Q759" t="str">
        <f>LEFT(N759, FIND("/", N759)-1)</f>
        <v>publishing</v>
      </c>
      <c r="R759" t="str">
        <f>RIGHT(N759, (LEN(N759) - FIND("/", N759)))</f>
        <v>nonfiction</v>
      </c>
      <c r="S759" s="13">
        <f>(J759/86400)+DATE(1970,1,1)</f>
        <v>41235.054560185185</v>
      </c>
      <c r="T759" s="13">
        <f>(I759/86400)+DATE(1970,1,1)</f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>(E760/D760)*100</f>
        <v>102</v>
      </c>
      <c r="P760" s="5">
        <f>E760/L760</f>
        <v>134.21052631578948</v>
      </c>
      <c r="Q760" t="str">
        <f>LEFT(N760, FIND("/", N760)-1)</f>
        <v>publishing</v>
      </c>
      <c r="R760" t="str">
        <f>RIGHT(N760, (LEN(N760) - FIND("/", N760)))</f>
        <v>nonfiction</v>
      </c>
      <c r="S760" s="13">
        <f>(J760/86400)+DATE(1970,1,1)</f>
        <v>40429.836435185185</v>
      </c>
      <c r="T760" s="13">
        <f>(I760/86400)+DATE(1970,1,1)</f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>(E761/D761)*100</f>
        <v>101.92000000000002</v>
      </c>
      <c r="P761" s="5">
        <f>E761/L761</f>
        <v>51.474747474747474</v>
      </c>
      <c r="Q761" t="str">
        <f>LEFT(N761, FIND("/", N761)-1)</f>
        <v>publishing</v>
      </c>
      <c r="R761" t="str">
        <f>RIGHT(N761, (LEN(N761) - FIND("/", N761)))</f>
        <v>nonfiction</v>
      </c>
      <c r="S761" s="13">
        <f>(J761/86400)+DATE(1970,1,1)</f>
        <v>41789.330312500002</v>
      </c>
      <c r="T761" s="13">
        <f>(I761/86400)+DATE(1970,1,1)</f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>(E762/D762)*100</f>
        <v>0</v>
      </c>
      <c r="P762" s="5" t="e">
        <f>E762/L762</f>
        <v>#DIV/0!</v>
      </c>
      <c r="Q762" t="str">
        <f>LEFT(N762, FIND("/", N762)-1)</f>
        <v>publishing</v>
      </c>
      <c r="R762" t="str">
        <f>RIGHT(N762, (LEN(N762) - FIND("/", N762)))</f>
        <v>fiction</v>
      </c>
      <c r="S762" s="13">
        <f>(J762/86400)+DATE(1970,1,1)</f>
        <v>42670.764039351852</v>
      </c>
      <c r="T762" s="13">
        <f>(I762/86400)+DATE(1970,1,1)</f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>(E763/D763)*100</f>
        <v>4.7</v>
      </c>
      <c r="P763" s="5">
        <f>E763/L763</f>
        <v>39.166666666666664</v>
      </c>
      <c r="Q763" t="str">
        <f>LEFT(N763, FIND("/", N763)-1)</f>
        <v>publishing</v>
      </c>
      <c r="R763" t="str">
        <f>RIGHT(N763, (LEN(N763) - FIND("/", N763)))</f>
        <v>fiction</v>
      </c>
      <c r="S763" s="13">
        <f>(J763/86400)+DATE(1970,1,1)</f>
        <v>41642.751458333332</v>
      </c>
      <c r="T763" s="13">
        <f>(I763/86400)+DATE(1970,1,1)</f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>(E764/D764)*100</f>
        <v>0</v>
      </c>
      <c r="P764" s="5" t="e">
        <f>E764/L764</f>
        <v>#DIV/0!</v>
      </c>
      <c r="Q764" t="str">
        <f>LEFT(N764, FIND("/", N764)-1)</f>
        <v>publishing</v>
      </c>
      <c r="R764" t="str">
        <f>RIGHT(N764, (LEN(N764) - FIND("/", N764)))</f>
        <v>fiction</v>
      </c>
      <c r="S764" s="13">
        <f>(J764/86400)+DATE(1970,1,1)</f>
        <v>42690.858449074076</v>
      </c>
      <c r="T764" s="13">
        <f>(I764/86400)+DATE(1970,1,1)</f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>(E765/D765)*100</f>
        <v>0.11655011655011654</v>
      </c>
      <c r="P765" s="5">
        <f>E765/L765</f>
        <v>5</v>
      </c>
      <c r="Q765" t="str">
        <f>LEFT(N765, FIND("/", N765)-1)</f>
        <v>publishing</v>
      </c>
      <c r="R765" t="str">
        <f>RIGHT(N765, (LEN(N765) - FIND("/", N765)))</f>
        <v>fiction</v>
      </c>
      <c r="S765" s="13">
        <f>(J765/86400)+DATE(1970,1,1)</f>
        <v>41471.446851851855</v>
      </c>
      <c r="T765" s="13">
        <f>(I765/86400)+DATE(1970,1,1)</f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>(E766/D766)*100</f>
        <v>0</v>
      </c>
      <c r="P766" s="5" t="e">
        <f>E766/L766</f>
        <v>#DIV/0!</v>
      </c>
      <c r="Q766" t="str">
        <f>LEFT(N766, FIND("/", N766)-1)</f>
        <v>publishing</v>
      </c>
      <c r="R766" t="str">
        <f>RIGHT(N766, (LEN(N766) - FIND("/", N766)))</f>
        <v>fiction</v>
      </c>
      <c r="S766" s="13">
        <f>(J766/86400)+DATE(1970,1,1)</f>
        <v>42227.173159722224</v>
      </c>
      <c r="T766" s="13">
        <f>(I766/86400)+DATE(1970,1,1)</f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>(E767/D767)*100</f>
        <v>36.014285714285712</v>
      </c>
      <c r="P767" s="5">
        <f>E767/L767</f>
        <v>57.295454545454547</v>
      </c>
      <c r="Q767" t="str">
        <f>LEFT(N767, FIND("/", N767)-1)</f>
        <v>publishing</v>
      </c>
      <c r="R767" t="str">
        <f>RIGHT(N767, (LEN(N767) - FIND("/", N767)))</f>
        <v>fiction</v>
      </c>
      <c r="S767" s="13">
        <f>(J767/86400)+DATE(1970,1,1)</f>
        <v>41901.542638888888</v>
      </c>
      <c r="T767" s="13">
        <f>(I767/86400)+DATE(1970,1,1)</f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>(E768/D768)*100</f>
        <v>0</v>
      </c>
      <c r="P768" s="5" t="e">
        <f>E768/L768</f>
        <v>#DIV/0!</v>
      </c>
      <c r="Q768" t="str">
        <f>LEFT(N768, FIND("/", N768)-1)</f>
        <v>publishing</v>
      </c>
      <c r="R768" t="str">
        <f>RIGHT(N768, (LEN(N768) - FIND("/", N768)))</f>
        <v>fiction</v>
      </c>
      <c r="S768" s="13">
        <f>(J768/86400)+DATE(1970,1,1)</f>
        <v>42021.783368055556</v>
      </c>
      <c r="T768" s="13">
        <f>(I768/86400)+DATE(1970,1,1)</f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>(E769/D769)*100</f>
        <v>3.54</v>
      </c>
      <c r="P769" s="5">
        <f>E769/L769</f>
        <v>59</v>
      </c>
      <c r="Q769" t="str">
        <f>LEFT(N769, FIND("/", N769)-1)</f>
        <v>publishing</v>
      </c>
      <c r="R769" t="str">
        <f>RIGHT(N769, (LEN(N769) - FIND("/", N769)))</f>
        <v>fiction</v>
      </c>
      <c r="S769" s="13">
        <f>(J769/86400)+DATE(1970,1,1)</f>
        <v>42115.143634259264</v>
      </c>
      <c r="T769" s="13">
        <f>(I769/86400)+DATE(1970,1,1)</f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>(E770/D770)*100</f>
        <v>0</v>
      </c>
      <c r="P770" s="5" t="e">
        <f>E770/L770</f>
        <v>#DIV/0!</v>
      </c>
      <c r="Q770" t="str">
        <f>LEFT(N770, FIND("/", N770)-1)</f>
        <v>publishing</v>
      </c>
      <c r="R770" t="str">
        <f>RIGHT(N770, (LEN(N770) - FIND("/", N770)))</f>
        <v>fiction</v>
      </c>
      <c r="S770" s="13">
        <f>(J770/86400)+DATE(1970,1,1)</f>
        <v>41594.207060185188</v>
      </c>
      <c r="T770" s="13">
        <f>(I770/86400)+DATE(1970,1,1)</f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>(E771/D771)*100</f>
        <v>41.4</v>
      </c>
      <c r="P771" s="5">
        <f>E771/L771</f>
        <v>31.846153846153847</v>
      </c>
      <c r="Q771" t="str">
        <f>LEFT(N771, FIND("/", N771)-1)</f>
        <v>publishing</v>
      </c>
      <c r="R771" t="str">
        <f>RIGHT(N771, (LEN(N771) - FIND("/", N771)))</f>
        <v>fiction</v>
      </c>
      <c r="S771" s="13">
        <f>(J771/86400)+DATE(1970,1,1)</f>
        <v>41604.996458333335</v>
      </c>
      <c r="T771" s="13">
        <f>(I771/86400)+DATE(1970,1,1)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>(E772/D772)*100</f>
        <v>0</v>
      </c>
      <c r="P772" s="5" t="e">
        <f>E772/L772</f>
        <v>#DIV/0!</v>
      </c>
      <c r="Q772" t="str">
        <f>LEFT(N772, FIND("/", N772)-1)</f>
        <v>publishing</v>
      </c>
      <c r="R772" t="str">
        <f>RIGHT(N772, (LEN(N772) - FIND("/", N772)))</f>
        <v>fiction</v>
      </c>
      <c r="S772" s="13">
        <f>(J772/86400)+DATE(1970,1,1)</f>
        <v>41289.9996412037</v>
      </c>
      <c r="T772" s="13">
        <f>(I772/86400)+DATE(1970,1,1)</f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>(E773/D773)*100</f>
        <v>2.6315789473684209E-2</v>
      </c>
      <c r="P773" s="5">
        <f>E773/L773</f>
        <v>10</v>
      </c>
      <c r="Q773" t="str">
        <f>LEFT(N773, FIND("/", N773)-1)</f>
        <v>publishing</v>
      </c>
      <c r="R773" t="str">
        <f>RIGHT(N773, (LEN(N773) - FIND("/", N773)))</f>
        <v>fiction</v>
      </c>
      <c r="S773" s="13">
        <f>(J773/86400)+DATE(1970,1,1)</f>
        <v>42349.824097222227</v>
      </c>
      <c r="T773" s="13">
        <f>(I773/86400)+DATE(1970,1,1)</f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>(E774/D774)*100</f>
        <v>3.3333333333333335</v>
      </c>
      <c r="P774" s="5">
        <f>E774/L774</f>
        <v>50</v>
      </c>
      <c r="Q774" t="str">
        <f>LEFT(N774, FIND("/", N774)-1)</f>
        <v>publishing</v>
      </c>
      <c r="R774" t="str">
        <f>RIGHT(N774, (LEN(N774) - FIND("/", N774)))</f>
        <v>fiction</v>
      </c>
      <c r="S774" s="13">
        <f>(J774/86400)+DATE(1970,1,1)</f>
        <v>40068.056932870371</v>
      </c>
      <c r="T774" s="13">
        <f>(I774/86400)+DATE(1970,1,1)</f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>(E775/D775)*100</f>
        <v>0.85129023676509719</v>
      </c>
      <c r="P775" s="5">
        <f>E775/L775</f>
        <v>16</v>
      </c>
      <c r="Q775" t="str">
        <f>LEFT(N775, FIND("/", N775)-1)</f>
        <v>publishing</v>
      </c>
      <c r="R775" t="str">
        <f>RIGHT(N775, (LEN(N775) - FIND("/", N775)))</f>
        <v>fiction</v>
      </c>
      <c r="S775" s="13">
        <f>(J775/86400)+DATE(1970,1,1)</f>
        <v>42100.735937500001</v>
      </c>
      <c r="T775" s="13">
        <f>(I775/86400)+DATE(1970,1,1)</f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>(E776/D776)*100</f>
        <v>70.199999999999989</v>
      </c>
      <c r="P776" s="5">
        <f>E776/L776</f>
        <v>39</v>
      </c>
      <c r="Q776" t="str">
        <f>LEFT(N776, FIND("/", N776)-1)</f>
        <v>publishing</v>
      </c>
      <c r="R776" t="str">
        <f>RIGHT(N776, (LEN(N776) - FIND("/", N776)))</f>
        <v>fiction</v>
      </c>
      <c r="S776" s="13">
        <f>(J776/86400)+DATE(1970,1,1)</f>
        <v>41663.780300925922</v>
      </c>
      <c r="T776" s="13">
        <f>(I776/86400)+DATE(1970,1,1)</f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>(E777/D777)*100</f>
        <v>1.7000000000000002</v>
      </c>
      <c r="P777" s="5">
        <f>E777/L777</f>
        <v>34</v>
      </c>
      <c r="Q777" t="str">
        <f>LEFT(N777, FIND("/", N777)-1)</f>
        <v>publishing</v>
      </c>
      <c r="R777" t="str">
        <f>RIGHT(N777, (LEN(N777) - FIND("/", N777)))</f>
        <v>fiction</v>
      </c>
      <c r="S777" s="13">
        <f>(J777/86400)+DATE(1970,1,1)</f>
        <v>40863.060127314813</v>
      </c>
      <c r="T777" s="13">
        <f>(I777/86400)+DATE(1970,1,1)</f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>(E778/D778)*100</f>
        <v>51.4</v>
      </c>
      <c r="P778" s="5">
        <f>E778/L778</f>
        <v>63.122807017543863</v>
      </c>
      <c r="Q778" t="str">
        <f>LEFT(N778, FIND("/", N778)-1)</f>
        <v>publishing</v>
      </c>
      <c r="R778" t="str">
        <f>RIGHT(N778, (LEN(N778) - FIND("/", N778)))</f>
        <v>fiction</v>
      </c>
      <c r="S778" s="13">
        <f>(J778/86400)+DATE(1970,1,1)</f>
        <v>42250.685706018514</v>
      </c>
      <c r="T778" s="13">
        <f>(I778/86400)+DATE(1970,1,1)</f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>(E779/D779)*100</f>
        <v>0.70000000000000007</v>
      </c>
      <c r="P779" s="5">
        <f>E779/L779</f>
        <v>7</v>
      </c>
      <c r="Q779" t="str">
        <f>LEFT(N779, FIND("/", N779)-1)</f>
        <v>publishing</v>
      </c>
      <c r="R779" t="str">
        <f>RIGHT(N779, (LEN(N779) - FIND("/", N779)))</f>
        <v>fiction</v>
      </c>
      <c r="S779" s="13">
        <f>(J779/86400)+DATE(1970,1,1)</f>
        <v>41456.981215277774</v>
      </c>
      <c r="T779" s="13">
        <f>(I779/86400)+DATE(1970,1,1)</f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>(E780/D780)*100</f>
        <v>0.4</v>
      </c>
      <c r="P780" s="5">
        <f>E780/L780</f>
        <v>2</v>
      </c>
      <c r="Q780" t="str">
        <f>LEFT(N780, FIND("/", N780)-1)</f>
        <v>publishing</v>
      </c>
      <c r="R780" t="str">
        <f>RIGHT(N780, (LEN(N780) - FIND("/", N780)))</f>
        <v>fiction</v>
      </c>
      <c r="S780" s="13">
        <f>(J780/86400)+DATE(1970,1,1)</f>
        <v>41729.702314814815</v>
      </c>
      <c r="T780" s="13">
        <f>(I780/86400)+DATE(1970,1,1)</f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>(E781/D781)*100</f>
        <v>2.666666666666667</v>
      </c>
      <c r="P781" s="5">
        <f>E781/L781</f>
        <v>66.666666666666671</v>
      </c>
      <c r="Q781" t="str">
        <f>LEFT(N781, FIND("/", N781)-1)</f>
        <v>publishing</v>
      </c>
      <c r="R781" t="str">
        <f>RIGHT(N781, (LEN(N781) - FIND("/", N781)))</f>
        <v>fiction</v>
      </c>
      <c r="S781" s="13">
        <f>(J781/86400)+DATE(1970,1,1)</f>
        <v>40436.68408564815</v>
      </c>
      <c r="T781" s="13">
        <f>(I781/86400)+DATE(1970,1,1)</f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>(E782/D782)*100</f>
        <v>104</v>
      </c>
      <c r="P782" s="5">
        <f>E782/L782</f>
        <v>38.518518518518519</v>
      </c>
      <c r="Q782" t="str">
        <f>LEFT(N782, FIND("/", N782)-1)</f>
        <v>music</v>
      </c>
      <c r="R782" t="str">
        <f>RIGHT(N782, (LEN(N782) - FIND("/", N782)))</f>
        <v>rock</v>
      </c>
      <c r="S782" s="13">
        <f>(J782/86400)+DATE(1970,1,1)</f>
        <v>40636.673900462964</v>
      </c>
      <c r="T782" s="13">
        <f>(I782/86400)+DATE(1970,1,1)</f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>(E783/D783)*100</f>
        <v>133.15375</v>
      </c>
      <c r="P783" s="5">
        <f>E783/L783</f>
        <v>42.609200000000001</v>
      </c>
      <c r="Q783" t="str">
        <f>LEFT(N783, FIND("/", N783)-1)</f>
        <v>music</v>
      </c>
      <c r="R783" t="str">
        <f>RIGHT(N783, (LEN(N783) - FIND("/", N783)))</f>
        <v>rock</v>
      </c>
      <c r="S783" s="13">
        <f>(J783/86400)+DATE(1970,1,1)</f>
        <v>41403.000856481478</v>
      </c>
      <c r="T783" s="13">
        <f>(I783/86400)+DATE(1970,1,1)</f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>(E784/D784)*100</f>
        <v>100</v>
      </c>
      <c r="P784" s="5">
        <f>E784/L784</f>
        <v>50</v>
      </c>
      <c r="Q784" t="str">
        <f>LEFT(N784, FIND("/", N784)-1)</f>
        <v>music</v>
      </c>
      <c r="R784" t="str">
        <f>RIGHT(N784, (LEN(N784) - FIND("/", N784)))</f>
        <v>rock</v>
      </c>
      <c r="S784" s="13">
        <f>(J784/86400)+DATE(1970,1,1)</f>
        <v>41116.758125</v>
      </c>
      <c r="T784" s="13">
        <f>(I784/86400)+DATE(1970,1,1)</f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>(E785/D785)*100</f>
        <v>148.13333333333333</v>
      </c>
      <c r="P785" s="5">
        <f>E785/L785</f>
        <v>63.485714285714288</v>
      </c>
      <c r="Q785" t="str">
        <f>LEFT(N785, FIND("/", N785)-1)</f>
        <v>music</v>
      </c>
      <c r="R785" t="str">
        <f>RIGHT(N785, (LEN(N785) - FIND("/", N785)))</f>
        <v>rock</v>
      </c>
      <c r="S785" s="13">
        <f>(J785/86400)+DATE(1970,1,1)</f>
        <v>40987.773715277777</v>
      </c>
      <c r="T785" s="13">
        <f>(I785/86400)+DATE(1970,1,1)</f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>(E786/D786)*100</f>
        <v>102.49999999999999</v>
      </c>
      <c r="P786" s="5">
        <f>E786/L786</f>
        <v>102.5</v>
      </c>
      <c r="Q786" t="str">
        <f>LEFT(N786, FIND("/", N786)-1)</f>
        <v>music</v>
      </c>
      <c r="R786" t="str">
        <f>RIGHT(N786, (LEN(N786) - FIND("/", N786)))</f>
        <v>rock</v>
      </c>
      <c r="S786" s="13">
        <f>(J786/86400)+DATE(1970,1,1)</f>
        <v>41675.149525462963</v>
      </c>
      <c r="T786" s="13">
        <f>(I786/86400)+DATE(1970,1,1)</f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>(E787/D787)*100</f>
        <v>180.62799999999999</v>
      </c>
      <c r="P787" s="5">
        <f>E787/L787</f>
        <v>31.142758620689655</v>
      </c>
      <c r="Q787" t="str">
        <f>LEFT(N787, FIND("/", N787)-1)</f>
        <v>music</v>
      </c>
      <c r="R787" t="str">
        <f>RIGHT(N787, (LEN(N787) - FIND("/", N787)))</f>
        <v>rock</v>
      </c>
      <c r="S787" s="13">
        <f>(J787/86400)+DATE(1970,1,1)</f>
        <v>41303.593923611115</v>
      </c>
      <c r="T787" s="13">
        <f>(I787/86400)+DATE(1970,1,1)</f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>(E788/D788)*100</f>
        <v>142.79999999999998</v>
      </c>
      <c r="P788" s="5">
        <f>E788/L788</f>
        <v>162.27272727272728</v>
      </c>
      <c r="Q788" t="str">
        <f>LEFT(N788, FIND("/", N788)-1)</f>
        <v>music</v>
      </c>
      <c r="R788" t="str">
        <f>RIGHT(N788, (LEN(N788) - FIND("/", N788)))</f>
        <v>rock</v>
      </c>
      <c r="S788" s="13">
        <f>(J788/86400)+DATE(1970,1,1)</f>
        <v>40983.055949074071</v>
      </c>
      <c r="T788" s="13">
        <f>(I788/86400)+DATE(1970,1,1)</f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>(E789/D789)*100</f>
        <v>114.16666666666666</v>
      </c>
      <c r="P789" s="5">
        <f>E789/L789</f>
        <v>80.588235294117652</v>
      </c>
      <c r="Q789" t="str">
        <f>LEFT(N789, FIND("/", N789)-1)</f>
        <v>music</v>
      </c>
      <c r="R789" t="str">
        <f>RIGHT(N789, (LEN(N789) - FIND("/", N789)))</f>
        <v>rock</v>
      </c>
      <c r="S789" s="13">
        <f>(J789/86400)+DATE(1970,1,1)</f>
        <v>41549.627615740741</v>
      </c>
      <c r="T789" s="13">
        <f>(I789/86400)+DATE(1970,1,1)</f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>(E790/D790)*100</f>
        <v>203.505</v>
      </c>
      <c r="P790" s="5">
        <f>E790/L790</f>
        <v>59.85441176470588</v>
      </c>
      <c r="Q790" t="str">
        <f>LEFT(N790, FIND("/", N790)-1)</f>
        <v>music</v>
      </c>
      <c r="R790" t="str">
        <f>RIGHT(N790, (LEN(N790) - FIND("/", N790)))</f>
        <v>rock</v>
      </c>
      <c r="S790" s="13">
        <f>(J790/86400)+DATE(1970,1,1)</f>
        <v>41059.006805555553</v>
      </c>
      <c r="T790" s="13">
        <f>(I790/86400)+DATE(1970,1,1)</f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>(E791/D791)*100</f>
        <v>109.41176470588236</v>
      </c>
      <c r="P791" s="5">
        <f>E791/L791</f>
        <v>132.85714285714286</v>
      </c>
      <c r="Q791" t="str">
        <f>LEFT(N791, FIND("/", N791)-1)</f>
        <v>music</v>
      </c>
      <c r="R791" t="str">
        <f>RIGHT(N791, (LEN(N791) - FIND("/", N791)))</f>
        <v>rock</v>
      </c>
      <c r="S791" s="13">
        <f>(J791/86400)+DATE(1970,1,1)</f>
        <v>41277.186111111107</v>
      </c>
      <c r="T791" s="13">
        <f>(I791/86400)+DATE(1970,1,1)</f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>(E792/D792)*100</f>
        <v>144.37459999999999</v>
      </c>
      <c r="P792" s="5">
        <f>E792/L792</f>
        <v>92.547820512820508</v>
      </c>
      <c r="Q792" t="str">
        <f>LEFT(N792, FIND("/", N792)-1)</f>
        <v>music</v>
      </c>
      <c r="R792" t="str">
        <f>RIGHT(N792, (LEN(N792) - FIND("/", N792)))</f>
        <v>rock</v>
      </c>
      <c r="S792" s="13">
        <f>(J792/86400)+DATE(1970,1,1)</f>
        <v>41276.047905092593</v>
      </c>
      <c r="T792" s="13">
        <f>(I792/86400)+DATE(1970,1,1)</f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>(E793/D793)*100</f>
        <v>103.86666666666666</v>
      </c>
      <c r="P793" s="5">
        <f>E793/L793</f>
        <v>60.859375</v>
      </c>
      <c r="Q793" t="str">
        <f>LEFT(N793, FIND("/", N793)-1)</f>
        <v>music</v>
      </c>
      <c r="R793" t="str">
        <f>RIGHT(N793, (LEN(N793) - FIND("/", N793)))</f>
        <v>rock</v>
      </c>
      <c r="S793" s="13">
        <f>(J793/86400)+DATE(1970,1,1)</f>
        <v>41557.780624999999</v>
      </c>
      <c r="T793" s="13">
        <f>(I793/86400)+DATE(1970,1,1)</f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>(E794/D794)*100</f>
        <v>100.44440000000002</v>
      </c>
      <c r="P794" s="5">
        <f>E794/L794</f>
        <v>41.851833333333339</v>
      </c>
      <c r="Q794" t="str">
        <f>LEFT(N794, FIND("/", N794)-1)</f>
        <v>music</v>
      </c>
      <c r="R794" t="str">
        <f>RIGHT(N794, (LEN(N794) - FIND("/", N794)))</f>
        <v>rock</v>
      </c>
      <c r="S794" s="13">
        <f>(J794/86400)+DATE(1970,1,1)</f>
        <v>41555.87364583333</v>
      </c>
      <c r="T794" s="13">
        <f>(I794/86400)+DATE(1970,1,1)</f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>(E795/D795)*100</f>
        <v>102.77927272727271</v>
      </c>
      <c r="P795" s="5">
        <f>E795/L795</f>
        <v>88.325937499999995</v>
      </c>
      <c r="Q795" t="str">
        <f>LEFT(N795, FIND("/", N795)-1)</f>
        <v>music</v>
      </c>
      <c r="R795" t="str">
        <f>RIGHT(N795, (LEN(N795) - FIND("/", N795)))</f>
        <v>rock</v>
      </c>
      <c r="S795" s="13">
        <f>(J795/86400)+DATE(1970,1,1)</f>
        <v>41442.741249999999</v>
      </c>
      <c r="T795" s="13">
        <f>(I795/86400)+DATE(1970,1,1)</f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>(E796/D796)*100</f>
        <v>105.31250000000001</v>
      </c>
      <c r="P796" s="5">
        <f>E796/L796</f>
        <v>158.96226415094338</v>
      </c>
      <c r="Q796" t="str">
        <f>LEFT(N796, FIND("/", N796)-1)</f>
        <v>music</v>
      </c>
      <c r="R796" t="str">
        <f>RIGHT(N796, (LEN(N796) - FIND("/", N796)))</f>
        <v>rock</v>
      </c>
      <c r="S796" s="13">
        <f>(J796/86400)+DATE(1970,1,1)</f>
        <v>40736.115011574075</v>
      </c>
      <c r="T796" s="13">
        <f>(I796/86400)+DATE(1970,1,1)</f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>(E797/D797)*100</f>
        <v>111.78571428571429</v>
      </c>
      <c r="P797" s="5">
        <f>E797/L797</f>
        <v>85.054347826086953</v>
      </c>
      <c r="Q797" t="str">
        <f>LEFT(N797, FIND("/", N797)-1)</f>
        <v>music</v>
      </c>
      <c r="R797" t="str">
        <f>RIGHT(N797, (LEN(N797) - FIND("/", N797)))</f>
        <v>rock</v>
      </c>
      <c r="S797" s="13">
        <f>(J797/86400)+DATE(1970,1,1)</f>
        <v>40963.613032407404</v>
      </c>
      <c r="T797" s="13">
        <f>(I797/86400)+DATE(1970,1,1)</f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>(E798/D798)*100</f>
        <v>101.35000000000001</v>
      </c>
      <c r="P798" s="5">
        <f>E798/L798</f>
        <v>112.61111111111111</v>
      </c>
      <c r="Q798" t="str">
        <f>LEFT(N798, FIND("/", N798)-1)</f>
        <v>music</v>
      </c>
      <c r="R798" t="str">
        <f>RIGHT(N798, (LEN(N798) - FIND("/", N798)))</f>
        <v>rock</v>
      </c>
      <c r="S798" s="13">
        <f>(J798/86400)+DATE(1970,1,1)</f>
        <v>41502.882928240739</v>
      </c>
      <c r="T798" s="13">
        <f>(I798/86400)+DATE(1970,1,1)</f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>(E799/D799)*100</f>
        <v>107.53333333333333</v>
      </c>
      <c r="P799" s="5">
        <f>E799/L799</f>
        <v>45.436619718309856</v>
      </c>
      <c r="Q799" t="str">
        <f>LEFT(N799, FIND("/", N799)-1)</f>
        <v>music</v>
      </c>
      <c r="R799" t="str">
        <f>RIGHT(N799, (LEN(N799) - FIND("/", N799)))</f>
        <v>rock</v>
      </c>
      <c r="S799" s="13">
        <f>(J799/86400)+DATE(1970,1,1)</f>
        <v>40996.994074074071</v>
      </c>
      <c r="T799" s="13">
        <f>(I799/86400)+DATE(1970,1,1)</f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>(E800/D800)*100</f>
        <v>114.88571428571429</v>
      </c>
      <c r="P800" s="5">
        <f>E800/L800</f>
        <v>46.218390804597703</v>
      </c>
      <c r="Q800" t="str">
        <f>LEFT(N800, FIND("/", N800)-1)</f>
        <v>music</v>
      </c>
      <c r="R800" t="str">
        <f>RIGHT(N800, (LEN(N800) - FIND("/", N800)))</f>
        <v>rock</v>
      </c>
      <c r="S800" s="13">
        <f>(J800/86400)+DATE(1970,1,1)</f>
        <v>41882.590127314819</v>
      </c>
      <c r="T800" s="13">
        <f>(I800/86400)+DATE(1970,1,1)</f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>(E801/D801)*100</f>
        <v>100.02</v>
      </c>
      <c r="P801" s="5">
        <f>E801/L801</f>
        <v>178.60714285714286</v>
      </c>
      <c r="Q801" t="str">
        <f>LEFT(N801, FIND("/", N801)-1)</f>
        <v>music</v>
      </c>
      <c r="R801" t="str">
        <f>RIGHT(N801, (LEN(N801) - FIND("/", N801)))</f>
        <v>rock</v>
      </c>
      <c r="S801" s="13">
        <f>(J801/86400)+DATE(1970,1,1)</f>
        <v>40996.667199074072</v>
      </c>
      <c r="T801" s="13">
        <f>(I801/86400)+DATE(1970,1,1)</f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>(E802/D802)*100</f>
        <v>152.13333333333335</v>
      </c>
      <c r="P802" s="5">
        <f>E802/L802</f>
        <v>40.75</v>
      </c>
      <c r="Q802" t="str">
        <f>LEFT(N802, FIND("/", N802)-1)</f>
        <v>music</v>
      </c>
      <c r="R802" t="str">
        <f>RIGHT(N802, (LEN(N802) - FIND("/", N802)))</f>
        <v>rock</v>
      </c>
      <c r="S802" s="13">
        <f>(J802/86400)+DATE(1970,1,1)</f>
        <v>41863.433495370373</v>
      </c>
      <c r="T802" s="13">
        <f>(I802/86400)+DATE(1970,1,1)</f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>(E803/D803)*100</f>
        <v>111.52149999999999</v>
      </c>
      <c r="P803" s="5">
        <f>E803/L803</f>
        <v>43.733921568627444</v>
      </c>
      <c r="Q803" t="str">
        <f>LEFT(N803, FIND("/", N803)-1)</f>
        <v>music</v>
      </c>
      <c r="R803" t="str">
        <f>RIGHT(N803, (LEN(N803) - FIND("/", N803)))</f>
        <v>rock</v>
      </c>
      <c r="S803" s="13">
        <f>(J803/86400)+DATE(1970,1,1)</f>
        <v>40695.795370370368</v>
      </c>
      <c r="T803" s="13">
        <f>(I803/86400)+DATE(1970,1,1)</f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>(E804/D804)*100</f>
        <v>101.33333333333334</v>
      </c>
      <c r="P804" s="5">
        <f>E804/L804</f>
        <v>81.066666666666663</v>
      </c>
      <c r="Q804" t="str">
        <f>LEFT(N804, FIND("/", N804)-1)</f>
        <v>music</v>
      </c>
      <c r="R804" t="str">
        <f>RIGHT(N804, (LEN(N804) - FIND("/", N804)))</f>
        <v>rock</v>
      </c>
      <c r="S804" s="13">
        <f>(J804/86400)+DATE(1970,1,1)</f>
        <v>41123.022268518514</v>
      </c>
      <c r="T804" s="13">
        <f>(I804/86400)+DATE(1970,1,1)</f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>(E805/D805)*100</f>
        <v>123.2608695652174</v>
      </c>
      <c r="P805" s="5">
        <f>E805/L805</f>
        <v>74.60526315789474</v>
      </c>
      <c r="Q805" t="str">
        <f>LEFT(N805, FIND("/", N805)-1)</f>
        <v>music</v>
      </c>
      <c r="R805" t="str">
        <f>RIGHT(N805, (LEN(N805) - FIND("/", N805)))</f>
        <v>rock</v>
      </c>
      <c r="S805" s="13">
        <f>(J805/86400)+DATE(1970,1,1)</f>
        <v>40665.949976851851</v>
      </c>
      <c r="T805" s="13">
        <f>(I805/86400)+DATE(1970,1,1)</f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>(E806/D806)*100</f>
        <v>100</v>
      </c>
      <c r="P806" s="5">
        <f>E806/L806</f>
        <v>305.55555555555554</v>
      </c>
      <c r="Q806" t="str">
        <f>LEFT(N806, FIND("/", N806)-1)</f>
        <v>music</v>
      </c>
      <c r="R806" t="str">
        <f>RIGHT(N806, (LEN(N806) - FIND("/", N806)))</f>
        <v>rock</v>
      </c>
      <c r="S806" s="13">
        <f>(J806/86400)+DATE(1970,1,1)</f>
        <v>40730.105624999997</v>
      </c>
      <c r="T806" s="13">
        <f>(I806/86400)+DATE(1970,1,1)</f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>(E807/D807)*100</f>
        <v>105</v>
      </c>
      <c r="P807" s="5">
        <f>E807/L807</f>
        <v>58.333333333333336</v>
      </c>
      <c r="Q807" t="str">
        <f>LEFT(N807, FIND("/", N807)-1)</f>
        <v>music</v>
      </c>
      <c r="R807" t="str">
        <f>RIGHT(N807, (LEN(N807) - FIND("/", N807)))</f>
        <v>rock</v>
      </c>
      <c r="S807" s="13">
        <f>(J807/86400)+DATE(1970,1,1)</f>
        <v>40690.823055555556</v>
      </c>
      <c r="T807" s="13">
        <f>(I807/86400)+DATE(1970,1,1)</f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>(E808/D808)*100</f>
        <v>104.4375</v>
      </c>
      <c r="P808" s="5">
        <f>E808/L808</f>
        <v>117.67605633802818</v>
      </c>
      <c r="Q808" t="str">
        <f>LEFT(N808, FIND("/", N808)-1)</f>
        <v>music</v>
      </c>
      <c r="R808" t="str">
        <f>RIGHT(N808, (LEN(N808) - FIND("/", N808)))</f>
        <v>rock</v>
      </c>
      <c r="S808" s="13">
        <f>(J808/86400)+DATE(1970,1,1)</f>
        <v>40763.691423611112</v>
      </c>
      <c r="T808" s="13">
        <f>(I808/86400)+DATE(1970,1,1)</f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>(E809/D809)*100</f>
        <v>105.125</v>
      </c>
      <c r="P809" s="5">
        <f>E809/L809</f>
        <v>73.771929824561397</v>
      </c>
      <c r="Q809" t="str">
        <f>LEFT(N809, FIND("/", N809)-1)</f>
        <v>music</v>
      </c>
      <c r="R809" t="str">
        <f>RIGHT(N809, (LEN(N809) - FIND("/", N809)))</f>
        <v>rock</v>
      </c>
      <c r="S809" s="13">
        <f>(J809/86400)+DATE(1970,1,1)</f>
        <v>42759.628599537042</v>
      </c>
      <c r="T809" s="13">
        <f>(I809/86400)+DATE(1970,1,1)</f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>(E810/D810)*100</f>
        <v>100</v>
      </c>
      <c r="P810" s="5">
        <f>E810/L810</f>
        <v>104.65116279069767</v>
      </c>
      <c r="Q810" t="str">
        <f>LEFT(N810, FIND("/", N810)-1)</f>
        <v>music</v>
      </c>
      <c r="R810" t="str">
        <f>RIGHT(N810, (LEN(N810) - FIND("/", N810)))</f>
        <v>rock</v>
      </c>
      <c r="S810" s="13">
        <f>(J810/86400)+DATE(1970,1,1)</f>
        <v>41962.100532407407</v>
      </c>
      <c r="T810" s="13">
        <f>(I810/86400)+DATE(1970,1,1)</f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>(E811/D811)*100</f>
        <v>103.77499999999999</v>
      </c>
      <c r="P811" s="5">
        <f>E811/L811</f>
        <v>79.82692307692308</v>
      </c>
      <c r="Q811" t="str">
        <f>LEFT(N811, FIND("/", N811)-1)</f>
        <v>music</v>
      </c>
      <c r="R811" t="str">
        <f>RIGHT(N811, (LEN(N811) - FIND("/", N811)))</f>
        <v>rock</v>
      </c>
      <c r="S811" s="13">
        <f>(J811/86400)+DATE(1970,1,1)</f>
        <v>41628.833680555559</v>
      </c>
      <c r="T811" s="13">
        <f>(I811/86400)+DATE(1970,1,1)</f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>(E812/D812)*100</f>
        <v>105</v>
      </c>
      <c r="P812" s="5">
        <f>E812/L812</f>
        <v>58.333333333333336</v>
      </c>
      <c r="Q812" t="str">
        <f>LEFT(N812, FIND("/", N812)-1)</f>
        <v>music</v>
      </c>
      <c r="R812" t="str">
        <f>RIGHT(N812, (LEN(N812) - FIND("/", N812)))</f>
        <v>rock</v>
      </c>
      <c r="S812" s="13">
        <f>(J812/86400)+DATE(1970,1,1)</f>
        <v>41123.056273148148</v>
      </c>
      <c r="T812" s="13">
        <f>(I812/86400)+DATE(1970,1,1)</f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>(E813/D813)*100</f>
        <v>104</v>
      </c>
      <c r="P813" s="5">
        <f>E813/L813</f>
        <v>86.666666666666671</v>
      </c>
      <c r="Q813" t="str">
        <f>LEFT(N813, FIND("/", N813)-1)</f>
        <v>music</v>
      </c>
      <c r="R813" t="str">
        <f>RIGHT(N813, (LEN(N813) - FIND("/", N813)))</f>
        <v>rock</v>
      </c>
      <c r="S813" s="13">
        <f>(J813/86400)+DATE(1970,1,1)</f>
        <v>41443.643541666665</v>
      </c>
      <c r="T813" s="13">
        <f>(I813/86400)+DATE(1970,1,1)</f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>(E814/D814)*100</f>
        <v>151.83333333333334</v>
      </c>
      <c r="P814" s="5">
        <f>E814/L814</f>
        <v>27.606060606060606</v>
      </c>
      <c r="Q814" t="str">
        <f>LEFT(N814, FIND("/", N814)-1)</f>
        <v>music</v>
      </c>
      <c r="R814" t="str">
        <f>RIGHT(N814, (LEN(N814) - FIND("/", N814)))</f>
        <v>rock</v>
      </c>
      <c r="S814" s="13">
        <f>(J814/86400)+DATE(1970,1,1)</f>
        <v>41282.017962962964</v>
      </c>
      <c r="T814" s="13">
        <f>(I814/86400)+DATE(1970,1,1)</f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>(E815/D815)*100</f>
        <v>159.99600000000001</v>
      </c>
      <c r="P815" s="5">
        <f>E815/L815</f>
        <v>24.999375000000001</v>
      </c>
      <c r="Q815" t="str">
        <f>LEFT(N815, FIND("/", N815)-1)</f>
        <v>music</v>
      </c>
      <c r="R815" t="str">
        <f>RIGHT(N815, (LEN(N815) - FIND("/", N815)))</f>
        <v>rock</v>
      </c>
      <c r="S815" s="13">
        <f>(J815/86400)+DATE(1970,1,1)</f>
        <v>41080.960243055553</v>
      </c>
      <c r="T815" s="13">
        <f>(I815/86400)+DATE(1970,1,1)</f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>(E816/D816)*100</f>
        <v>127.3</v>
      </c>
      <c r="P816" s="5">
        <f>E816/L816</f>
        <v>45.464285714285715</v>
      </c>
      <c r="Q816" t="str">
        <f>LEFT(N816, FIND("/", N816)-1)</f>
        <v>music</v>
      </c>
      <c r="R816" t="str">
        <f>RIGHT(N816, (LEN(N816) - FIND("/", N816)))</f>
        <v>rock</v>
      </c>
      <c r="S816" s="13">
        <f>(J816/86400)+DATE(1970,1,1)</f>
        <v>40679.743067129632</v>
      </c>
      <c r="T816" s="13">
        <f>(I816/86400)+DATE(1970,1,1)</f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>(E817/D817)*100</f>
        <v>107</v>
      </c>
      <c r="P817" s="5">
        <f>E817/L817</f>
        <v>99.534883720930239</v>
      </c>
      <c r="Q817" t="str">
        <f>LEFT(N817, FIND("/", N817)-1)</f>
        <v>music</v>
      </c>
      <c r="R817" t="str">
        <f>RIGHT(N817, (LEN(N817) - FIND("/", N817)))</f>
        <v>rock</v>
      </c>
      <c r="S817" s="13">
        <f>(J817/86400)+DATE(1970,1,1)</f>
        <v>41914.917858796296</v>
      </c>
      <c r="T817" s="13">
        <f>(I817/86400)+DATE(1970,1,1)</f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>(E818/D818)*100</f>
        <v>115.12214285714286</v>
      </c>
      <c r="P818" s="5">
        <f>E818/L818</f>
        <v>39.31</v>
      </c>
      <c r="Q818" t="str">
        <f>LEFT(N818, FIND("/", N818)-1)</f>
        <v>music</v>
      </c>
      <c r="R818" t="str">
        <f>RIGHT(N818, (LEN(N818) - FIND("/", N818)))</f>
        <v>rock</v>
      </c>
      <c r="S818" s="13">
        <f>(J818/86400)+DATE(1970,1,1)</f>
        <v>41341.870868055557</v>
      </c>
      <c r="T818" s="13">
        <f>(I818/86400)+DATE(1970,1,1)</f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>(E819/D819)*100</f>
        <v>137.11066666666665</v>
      </c>
      <c r="P819" s="5">
        <f>E819/L819</f>
        <v>89.419999999999987</v>
      </c>
      <c r="Q819" t="str">
        <f>LEFT(N819, FIND("/", N819)-1)</f>
        <v>music</v>
      </c>
      <c r="R819" t="str">
        <f>RIGHT(N819, (LEN(N819) - FIND("/", N819)))</f>
        <v>rock</v>
      </c>
      <c r="S819" s="13">
        <f>(J819/86400)+DATE(1970,1,1)</f>
        <v>40925.599664351852</v>
      </c>
      <c r="T819" s="13">
        <f>(I819/86400)+DATE(1970,1,1)</f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>(E820/D820)*100</f>
        <v>155.71428571428572</v>
      </c>
      <c r="P820" s="5">
        <f>E820/L820</f>
        <v>28.684210526315791</v>
      </c>
      <c r="Q820" t="str">
        <f>LEFT(N820, FIND("/", N820)-1)</f>
        <v>music</v>
      </c>
      <c r="R820" t="str">
        <f>RIGHT(N820, (LEN(N820) - FIND("/", N820)))</f>
        <v>rock</v>
      </c>
      <c r="S820" s="13">
        <f>(J820/86400)+DATE(1970,1,1)</f>
        <v>41120.882881944446</v>
      </c>
      <c r="T820" s="13">
        <f>(I820/86400)+DATE(1970,1,1)</f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>(E821/D821)*100</f>
        <v>108.74999999999999</v>
      </c>
      <c r="P821" s="5">
        <f>E821/L821</f>
        <v>31.071428571428573</v>
      </c>
      <c r="Q821" t="str">
        <f>LEFT(N821, FIND("/", N821)-1)</f>
        <v>music</v>
      </c>
      <c r="R821" t="str">
        <f>RIGHT(N821, (LEN(N821) - FIND("/", N821)))</f>
        <v>rock</v>
      </c>
      <c r="S821" s="13">
        <f>(J821/86400)+DATE(1970,1,1)</f>
        <v>41619.998310185183</v>
      </c>
      <c r="T821" s="13">
        <f>(I821/86400)+DATE(1970,1,1)</f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>(E822/D822)*100</f>
        <v>134.05000000000001</v>
      </c>
      <c r="P822" s="5">
        <f>E822/L822</f>
        <v>70.55263157894737</v>
      </c>
      <c r="Q822" t="str">
        <f>LEFT(N822, FIND("/", N822)-1)</f>
        <v>music</v>
      </c>
      <c r="R822" t="str">
        <f>RIGHT(N822, (LEN(N822) - FIND("/", N822)))</f>
        <v>rock</v>
      </c>
      <c r="S822" s="13">
        <f>(J822/86400)+DATE(1970,1,1)</f>
        <v>41768.841921296298</v>
      </c>
      <c r="T822" s="13">
        <f>(I822/86400)+DATE(1970,1,1)</f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>(E823/D823)*100</f>
        <v>100</v>
      </c>
      <c r="P823" s="5">
        <f>E823/L823</f>
        <v>224.12820512820514</v>
      </c>
      <c r="Q823" t="str">
        <f>LEFT(N823, FIND("/", N823)-1)</f>
        <v>music</v>
      </c>
      <c r="R823" t="str">
        <f>RIGHT(N823, (LEN(N823) - FIND("/", N823)))</f>
        <v>rock</v>
      </c>
      <c r="S823" s="13">
        <f>(J823/86400)+DATE(1970,1,1)</f>
        <v>42093.922048611115</v>
      </c>
      <c r="T823" s="13">
        <f>(I823/86400)+DATE(1970,1,1)</f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>(E824/D824)*100</f>
        <v>119.16666666666667</v>
      </c>
      <c r="P824" s="5">
        <f>E824/L824</f>
        <v>51.811594202898547</v>
      </c>
      <c r="Q824" t="str">
        <f>LEFT(N824, FIND("/", N824)-1)</f>
        <v>music</v>
      </c>
      <c r="R824" t="str">
        <f>RIGHT(N824, (LEN(N824) - FIND("/", N824)))</f>
        <v>rock</v>
      </c>
      <c r="S824" s="13">
        <f>(J824/86400)+DATE(1970,1,1)</f>
        <v>41157.947337962964</v>
      </c>
      <c r="T824" s="13">
        <f>(I824/86400)+DATE(1970,1,1)</f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>(E825/D825)*100</f>
        <v>179.5</v>
      </c>
      <c r="P825" s="5">
        <f>E825/L825</f>
        <v>43.515151515151516</v>
      </c>
      <c r="Q825" t="str">
        <f>LEFT(N825, FIND("/", N825)-1)</f>
        <v>music</v>
      </c>
      <c r="R825" t="str">
        <f>RIGHT(N825, (LEN(N825) - FIND("/", N825)))</f>
        <v>rock</v>
      </c>
      <c r="S825" s="13">
        <f>(J825/86400)+DATE(1970,1,1)</f>
        <v>42055.972824074073</v>
      </c>
      <c r="T825" s="13">
        <f>(I825/86400)+DATE(1970,1,1)</f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>(E826/D826)*100</f>
        <v>134.38124999999999</v>
      </c>
      <c r="P826" s="5">
        <f>E826/L826</f>
        <v>39.816666666666663</v>
      </c>
      <c r="Q826" t="str">
        <f>LEFT(N826, FIND("/", N826)-1)</f>
        <v>music</v>
      </c>
      <c r="R826" t="str">
        <f>RIGHT(N826, (LEN(N826) - FIND("/", N826)))</f>
        <v>rock</v>
      </c>
      <c r="S826" s="13">
        <f>(J826/86400)+DATE(1970,1,1)</f>
        <v>40250.242106481484</v>
      </c>
      <c r="T826" s="13">
        <f>(I826/86400)+DATE(1970,1,1)</f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>(E827/D827)*100</f>
        <v>100.43200000000002</v>
      </c>
      <c r="P827" s="5">
        <f>E827/L827</f>
        <v>126.8080808080808</v>
      </c>
      <c r="Q827" t="str">
        <f>LEFT(N827, FIND("/", N827)-1)</f>
        <v>music</v>
      </c>
      <c r="R827" t="str">
        <f>RIGHT(N827, (LEN(N827) - FIND("/", N827)))</f>
        <v>rock</v>
      </c>
      <c r="S827" s="13">
        <f>(J827/86400)+DATE(1970,1,1)</f>
        <v>41186.306527777779</v>
      </c>
      <c r="T827" s="13">
        <f>(I827/86400)+DATE(1970,1,1)</f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>(E828/D828)*100</f>
        <v>101.45454545454547</v>
      </c>
      <c r="P828" s="5">
        <f>E828/L828</f>
        <v>113.87755102040816</v>
      </c>
      <c r="Q828" t="str">
        <f>LEFT(N828, FIND("/", N828)-1)</f>
        <v>music</v>
      </c>
      <c r="R828" t="str">
        <f>RIGHT(N828, (LEN(N828) - FIND("/", N828)))</f>
        <v>rock</v>
      </c>
      <c r="S828" s="13">
        <f>(J828/86400)+DATE(1970,1,1)</f>
        <v>40973.038541666669</v>
      </c>
      <c r="T828" s="13">
        <f>(I828/86400)+DATE(1970,1,1)</f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>(E829/D829)*100</f>
        <v>103.33333333333334</v>
      </c>
      <c r="P829" s="5">
        <f>E829/L829</f>
        <v>28.181818181818183</v>
      </c>
      <c r="Q829" t="str">
        <f>LEFT(N829, FIND("/", N829)-1)</f>
        <v>music</v>
      </c>
      <c r="R829" t="str">
        <f>RIGHT(N829, (LEN(N829) - FIND("/", N829)))</f>
        <v>rock</v>
      </c>
      <c r="S829" s="13">
        <f>(J829/86400)+DATE(1970,1,1)</f>
        <v>40927.473460648151</v>
      </c>
      <c r="T829" s="13">
        <f>(I829/86400)+DATE(1970,1,1)</f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>(E830/D830)*100</f>
        <v>107</v>
      </c>
      <c r="P830" s="5">
        <f>E830/L830</f>
        <v>36.60526315789474</v>
      </c>
      <c r="Q830" t="str">
        <f>LEFT(N830, FIND("/", N830)-1)</f>
        <v>music</v>
      </c>
      <c r="R830" t="str">
        <f>RIGHT(N830, (LEN(N830) - FIND("/", N830)))</f>
        <v>rock</v>
      </c>
      <c r="S830" s="13">
        <f>(J830/86400)+DATE(1970,1,1)</f>
        <v>41073.050717592589</v>
      </c>
      <c r="T830" s="13">
        <f>(I830/86400)+DATE(1970,1,1)</f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>(E831/D831)*100</f>
        <v>104</v>
      </c>
      <c r="P831" s="5">
        <f>E831/L831</f>
        <v>32.5</v>
      </c>
      <c r="Q831" t="str">
        <f>LEFT(N831, FIND("/", N831)-1)</f>
        <v>music</v>
      </c>
      <c r="R831" t="str">
        <f>RIGHT(N831, (LEN(N831) - FIND("/", N831)))</f>
        <v>rock</v>
      </c>
      <c r="S831" s="13">
        <f>(J831/86400)+DATE(1970,1,1)</f>
        <v>42504.801388888889</v>
      </c>
      <c r="T831" s="13">
        <f>(I831/86400)+DATE(1970,1,1)</f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>(E832/D832)*100</f>
        <v>107.83333333333334</v>
      </c>
      <c r="P832" s="5">
        <f>E832/L832</f>
        <v>60.65625</v>
      </c>
      <c r="Q832" t="str">
        <f>LEFT(N832, FIND("/", N832)-1)</f>
        <v>music</v>
      </c>
      <c r="R832" t="str">
        <f>RIGHT(N832, (LEN(N832) - FIND("/", N832)))</f>
        <v>rock</v>
      </c>
      <c r="S832" s="13">
        <f>(J832/86400)+DATE(1970,1,1)</f>
        <v>41325.525752314818</v>
      </c>
      <c r="T832" s="13">
        <f>(I832/86400)+DATE(1970,1,1)</f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>(E833/D833)*100</f>
        <v>233.33333333333334</v>
      </c>
      <c r="P833" s="5">
        <f>E833/L833</f>
        <v>175</v>
      </c>
      <c r="Q833" t="str">
        <f>LEFT(N833, FIND("/", N833)-1)</f>
        <v>music</v>
      </c>
      <c r="R833" t="str">
        <f>RIGHT(N833, (LEN(N833) - FIND("/", N833)))</f>
        <v>rock</v>
      </c>
      <c r="S833" s="13">
        <f>(J833/86400)+DATE(1970,1,1)</f>
        <v>40996.646921296298</v>
      </c>
      <c r="T833" s="13">
        <f>(I833/86400)+DATE(1970,1,1)</f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>(E834/D834)*100</f>
        <v>100.60706666666665</v>
      </c>
      <c r="P834" s="5">
        <f>E834/L834</f>
        <v>97.993896103896105</v>
      </c>
      <c r="Q834" t="str">
        <f>LEFT(N834, FIND("/", N834)-1)</f>
        <v>music</v>
      </c>
      <c r="R834" t="str">
        <f>RIGHT(N834, (LEN(N834) - FIND("/", N834)))</f>
        <v>rock</v>
      </c>
      <c r="S834" s="13">
        <f>(J834/86400)+DATE(1970,1,1)</f>
        <v>40869.675173611111</v>
      </c>
      <c r="T834" s="13">
        <f>(I834/86400)+DATE(1970,1,1)</f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>(E835/D835)*100</f>
        <v>101.66666666666666</v>
      </c>
      <c r="P835" s="5">
        <f>E835/L835</f>
        <v>148.78048780487805</v>
      </c>
      <c r="Q835" t="str">
        <f>LEFT(N835, FIND("/", N835)-1)</f>
        <v>music</v>
      </c>
      <c r="R835" t="str">
        <f>RIGHT(N835, (LEN(N835) - FIND("/", N835)))</f>
        <v>rock</v>
      </c>
      <c r="S835" s="13">
        <f>(J835/86400)+DATE(1970,1,1)</f>
        <v>41718.878182870372</v>
      </c>
      <c r="T835" s="13">
        <f>(I835/86400)+DATE(1970,1,1)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>(E836/D836)*100</f>
        <v>131.0181818181818</v>
      </c>
      <c r="P836" s="5">
        <f>E836/L836</f>
        <v>96.08</v>
      </c>
      <c r="Q836" t="str">
        <f>LEFT(N836, FIND("/", N836)-1)</f>
        <v>music</v>
      </c>
      <c r="R836" t="str">
        <f>RIGHT(N836, (LEN(N836) - FIND("/", N836)))</f>
        <v>rock</v>
      </c>
      <c r="S836" s="13">
        <f>(J836/86400)+DATE(1970,1,1)</f>
        <v>41422.822824074072</v>
      </c>
      <c r="T836" s="13">
        <f>(I836/86400)+DATE(1970,1,1)</f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>(E837/D837)*100</f>
        <v>117.25000000000001</v>
      </c>
      <c r="P837" s="5">
        <f>E837/L837</f>
        <v>58.625</v>
      </c>
      <c r="Q837" t="str">
        <f>LEFT(N837, FIND("/", N837)-1)</f>
        <v>music</v>
      </c>
      <c r="R837" t="str">
        <f>RIGHT(N837, (LEN(N837) - FIND("/", N837)))</f>
        <v>rock</v>
      </c>
      <c r="S837" s="13">
        <f>(J837/86400)+DATE(1970,1,1)</f>
        <v>41005.45784722222</v>
      </c>
      <c r="T837" s="13">
        <f>(I837/86400)+DATE(1970,1,1)</f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>(E838/D838)*100</f>
        <v>100.93039999999999</v>
      </c>
      <c r="P838" s="5">
        <f>E838/L838</f>
        <v>109.70695652173914</v>
      </c>
      <c r="Q838" t="str">
        <f>LEFT(N838, FIND("/", N838)-1)</f>
        <v>music</v>
      </c>
      <c r="R838" t="str">
        <f>RIGHT(N838, (LEN(N838) - FIND("/", N838)))</f>
        <v>rock</v>
      </c>
      <c r="S838" s="13">
        <f>(J838/86400)+DATE(1970,1,1)</f>
        <v>41524.056921296295</v>
      </c>
      <c r="T838" s="13">
        <f>(I838/86400)+DATE(1970,1,1)</f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>(E839/D839)*100</f>
        <v>121.8</v>
      </c>
      <c r="P839" s="5">
        <f>E839/L839</f>
        <v>49.112903225806448</v>
      </c>
      <c r="Q839" t="str">
        <f>LEFT(N839, FIND("/", N839)-1)</f>
        <v>music</v>
      </c>
      <c r="R839" t="str">
        <f>RIGHT(N839, (LEN(N839) - FIND("/", N839)))</f>
        <v>rock</v>
      </c>
      <c r="S839" s="13">
        <f>(J839/86400)+DATE(1970,1,1)</f>
        <v>41730.998402777775</v>
      </c>
      <c r="T839" s="13">
        <f>(I839/86400)+DATE(1970,1,1)</f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>(E840/D840)*100</f>
        <v>145.4</v>
      </c>
      <c r="P840" s="5">
        <f>E840/L840</f>
        <v>47.672131147540981</v>
      </c>
      <c r="Q840" t="str">
        <f>LEFT(N840, FIND("/", N840)-1)</f>
        <v>music</v>
      </c>
      <c r="R840" t="str">
        <f>RIGHT(N840, (LEN(N840) - FIND("/", N840)))</f>
        <v>rock</v>
      </c>
      <c r="S840" s="13">
        <f>(J840/86400)+DATE(1970,1,1)</f>
        <v>40895.897974537038</v>
      </c>
      <c r="T840" s="13">
        <f>(I840/86400)+DATE(1970,1,1)</f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>(E841/D841)*100</f>
        <v>116.61660000000001</v>
      </c>
      <c r="P841" s="5">
        <f>E841/L841</f>
        <v>60.737812499999997</v>
      </c>
      <c r="Q841" t="str">
        <f>LEFT(N841, FIND("/", N841)-1)</f>
        <v>music</v>
      </c>
      <c r="R841" t="str">
        <f>RIGHT(N841, (LEN(N841) - FIND("/", N841)))</f>
        <v>rock</v>
      </c>
      <c r="S841" s="13">
        <f>(J841/86400)+DATE(1970,1,1)</f>
        <v>41144.763379629629</v>
      </c>
      <c r="T841" s="13">
        <f>(I841/86400)+DATE(1970,1,1)</f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>(E842/D842)*100</f>
        <v>120.4166</v>
      </c>
      <c r="P842" s="5">
        <f>E842/L842</f>
        <v>63.37715789473684</v>
      </c>
      <c r="Q842" t="str">
        <f>LEFT(N842, FIND("/", N842)-1)</f>
        <v>music</v>
      </c>
      <c r="R842" t="str">
        <f>RIGHT(N842, (LEN(N842) - FIND("/", N842)))</f>
        <v>metal</v>
      </c>
      <c r="S842" s="13">
        <f>(J842/86400)+DATE(1970,1,1)</f>
        <v>42607.226701388892</v>
      </c>
      <c r="T842" s="13">
        <f>(I842/86400)+DATE(1970,1,1)</f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>(E843/D843)*100</f>
        <v>101.32000000000001</v>
      </c>
      <c r="P843" s="5">
        <f>E843/L843</f>
        <v>53.893617021276597</v>
      </c>
      <c r="Q843" t="str">
        <f>LEFT(N843, FIND("/", N843)-1)</f>
        <v>music</v>
      </c>
      <c r="R843" t="str">
        <f>RIGHT(N843, (LEN(N843) - FIND("/", N843)))</f>
        <v>metal</v>
      </c>
      <c r="S843" s="13">
        <f>(J843/86400)+DATE(1970,1,1)</f>
        <v>41923.838692129633</v>
      </c>
      <c r="T843" s="13">
        <f>(I843/86400)+DATE(1970,1,1)</f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>(E844/D844)*100</f>
        <v>104.32</v>
      </c>
      <c r="P844" s="5">
        <f>E844/L844</f>
        <v>66.871794871794876</v>
      </c>
      <c r="Q844" t="str">
        <f>LEFT(N844, FIND("/", N844)-1)</f>
        <v>music</v>
      </c>
      <c r="R844" t="str">
        <f>RIGHT(N844, (LEN(N844) - FIND("/", N844)))</f>
        <v>metal</v>
      </c>
      <c r="S844" s="13">
        <f>(J844/86400)+DATE(1970,1,1)</f>
        <v>41526.59239583333</v>
      </c>
      <c r="T844" s="13">
        <f>(I844/86400)+DATE(1970,1,1)</f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>(E845/D845)*100</f>
        <v>267.13333333333333</v>
      </c>
      <c r="P845" s="5">
        <f>E845/L845</f>
        <v>63.102362204724407</v>
      </c>
      <c r="Q845" t="str">
        <f>LEFT(N845, FIND("/", N845)-1)</f>
        <v>music</v>
      </c>
      <c r="R845" t="str">
        <f>RIGHT(N845, (LEN(N845) - FIND("/", N845)))</f>
        <v>metal</v>
      </c>
      <c r="S845" s="13">
        <f>(J845/86400)+DATE(1970,1,1)</f>
        <v>42695.257870370369</v>
      </c>
      <c r="T845" s="13">
        <f>(I845/86400)+DATE(1970,1,1)</f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>(E846/D846)*100</f>
        <v>194.13333333333333</v>
      </c>
      <c r="P846" s="5">
        <f>E846/L846</f>
        <v>36.628930817610062</v>
      </c>
      <c r="Q846" t="str">
        <f>LEFT(N846, FIND("/", N846)-1)</f>
        <v>music</v>
      </c>
      <c r="R846" t="str">
        <f>RIGHT(N846, (LEN(N846) - FIND("/", N846)))</f>
        <v>metal</v>
      </c>
      <c r="S846" s="13">
        <f>(J846/86400)+DATE(1970,1,1)</f>
        <v>41905.684629629628</v>
      </c>
      <c r="T846" s="13">
        <f>(I846/86400)+DATE(1970,1,1)</f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>(E847/D847)*100</f>
        <v>120.3802</v>
      </c>
      <c r="P847" s="5">
        <f>E847/L847</f>
        <v>34.005706214689269</v>
      </c>
      <c r="Q847" t="str">
        <f>LEFT(N847, FIND("/", N847)-1)</f>
        <v>music</v>
      </c>
      <c r="R847" t="str">
        <f>RIGHT(N847, (LEN(N847) - FIND("/", N847)))</f>
        <v>metal</v>
      </c>
      <c r="S847" s="13">
        <f>(J847/86400)+DATE(1970,1,1)</f>
        <v>42578.205972222218</v>
      </c>
      <c r="T847" s="13">
        <f>(I847/86400)+DATE(1970,1,1)</f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>(E848/D848)*100</f>
        <v>122.00090909090908</v>
      </c>
      <c r="P848" s="5">
        <f>E848/L848</f>
        <v>28.553404255319148</v>
      </c>
      <c r="Q848" t="str">
        <f>LEFT(N848, FIND("/", N848)-1)</f>
        <v>music</v>
      </c>
      <c r="R848" t="str">
        <f>RIGHT(N848, (LEN(N848) - FIND("/", N848)))</f>
        <v>metal</v>
      </c>
      <c r="S848" s="13">
        <f>(J848/86400)+DATE(1970,1,1)</f>
        <v>41694.391840277778</v>
      </c>
      <c r="T848" s="13">
        <f>(I848/86400)+DATE(1970,1,1)</f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>(E849/D849)*100</f>
        <v>100</v>
      </c>
      <c r="P849" s="5">
        <f>E849/L849</f>
        <v>10</v>
      </c>
      <c r="Q849" t="str">
        <f>LEFT(N849, FIND("/", N849)-1)</f>
        <v>music</v>
      </c>
      <c r="R849" t="str">
        <f>RIGHT(N849, (LEN(N849) - FIND("/", N849)))</f>
        <v>metal</v>
      </c>
      <c r="S849" s="13">
        <f>(J849/86400)+DATE(1970,1,1)</f>
        <v>42165.798333333332</v>
      </c>
      <c r="T849" s="13">
        <f>(I849/86400)+DATE(1970,1,1)</f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>(E850/D850)*100</f>
        <v>100</v>
      </c>
      <c r="P850" s="5">
        <f>E850/L850</f>
        <v>18.75</v>
      </c>
      <c r="Q850" t="str">
        <f>LEFT(N850, FIND("/", N850)-1)</f>
        <v>music</v>
      </c>
      <c r="R850" t="str">
        <f>RIGHT(N850, (LEN(N850) - FIND("/", N850)))</f>
        <v>metal</v>
      </c>
      <c r="S850" s="13">
        <f>(J850/86400)+DATE(1970,1,1)</f>
        <v>42078.792048611111</v>
      </c>
      <c r="T850" s="13">
        <f>(I850/86400)+DATE(1970,1,1)</f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>(E851/D851)*100</f>
        <v>119.9</v>
      </c>
      <c r="P851" s="5">
        <f>E851/L851</f>
        <v>41.704347826086959</v>
      </c>
      <c r="Q851" t="str">
        <f>LEFT(N851, FIND("/", N851)-1)</f>
        <v>music</v>
      </c>
      <c r="R851" t="str">
        <f>RIGHT(N851, (LEN(N851) - FIND("/", N851)))</f>
        <v>metal</v>
      </c>
      <c r="S851" s="13">
        <f>(J851/86400)+DATE(1970,1,1)</f>
        <v>42051.148888888885</v>
      </c>
      <c r="T851" s="13">
        <f>(I851/86400)+DATE(1970,1,1)</f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>(E852/D852)*100</f>
        <v>155.17499999999998</v>
      </c>
      <c r="P852" s="5">
        <f>E852/L852</f>
        <v>46.669172932330824</v>
      </c>
      <c r="Q852" t="str">
        <f>LEFT(N852, FIND("/", N852)-1)</f>
        <v>music</v>
      </c>
      <c r="R852" t="str">
        <f>RIGHT(N852, (LEN(N852) - FIND("/", N852)))</f>
        <v>metal</v>
      </c>
      <c r="S852" s="13">
        <f>(J852/86400)+DATE(1970,1,1)</f>
        <v>42452.827743055561</v>
      </c>
      <c r="T852" s="13">
        <f>(I852/86400)+DATE(1970,1,1)</f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>(E853/D853)*100</f>
        <v>130.44999999999999</v>
      </c>
      <c r="P853" s="5">
        <f>E853/L853</f>
        <v>37.271428571428572</v>
      </c>
      <c r="Q853" t="str">
        <f>LEFT(N853, FIND("/", N853)-1)</f>
        <v>music</v>
      </c>
      <c r="R853" t="str">
        <f>RIGHT(N853, (LEN(N853) - FIND("/", N853)))</f>
        <v>metal</v>
      </c>
      <c r="S853" s="13">
        <f>(J853/86400)+DATE(1970,1,1)</f>
        <v>42522.880243055552</v>
      </c>
      <c r="T853" s="13">
        <f>(I853/86400)+DATE(1970,1,1)</f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>(E854/D854)*100</f>
        <v>104.97142857142859</v>
      </c>
      <c r="P854" s="5">
        <f>E854/L854</f>
        <v>59.258064516129032</v>
      </c>
      <c r="Q854" t="str">
        <f>LEFT(N854, FIND("/", N854)-1)</f>
        <v>music</v>
      </c>
      <c r="R854" t="str">
        <f>RIGHT(N854, (LEN(N854) - FIND("/", N854)))</f>
        <v>metal</v>
      </c>
      <c r="S854" s="13">
        <f>(J854/86400)+DATE(1970,1,1)</f>
        <v>42656.805497685185</v>
      </c>
      <c r="T854" s="13">
        <f>(I854/86400)+DATE(1970,1,1)</f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>(E855/D855)*100</f>
        <v>100</v>
      </c>
      <c r="P855" s="5">
        <f>E855/L855</f>
        <v>30</v>
      </c>
      <c r="Q855" t="str">
        <f>LEFT(N855, FIND("/", N855)-1)</f>
        <v>music</v>
      </c>
      <c r="R855" t="str">
        <f>RIGHT(N855, (LEN(N855) - FIND("/", N855)))</f>
        <v>metal</v>
      </c>
      <c r="S855" s="13">
        <f>(J855/86400)+DATE(1970,1,1)</f>
        <v>42021.832280092596</v>
      </c>
      <c r="T855" s="13">
        <f>(I855/86400)+DATE(1970,1,1)</f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>(E856/D856)*100</f>
        <v>118.2205035971223</v>
      </c>
      <c r="P856" s="5">
        <f>E856/L856</f>
        <v>65.8623246492986</v>
      </c>
      <c r="Q856" t="str">
        <f>LEFT(N856, FIND("/", N856)-1)</f>
        <v>music</v>
      </c>
      <c r="R856" t="str">
        <f>RIGHT(N856, (LEN(N856) - FIND("/", N856)))</f>
        <v>metal</v>
      </c>
      <c r="S856" s="13">
        <f>(J856/86400)+DATE(1970,1,1)</f>
        <v>42702.212337962963</v>
      </c>
      <c r="T856" s="13">
        <f>(I856/86400)+DATE(1970,1,1)</f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>(E857/D857)*100</f>
        <v>103.44827586206897</v>
      </c>
      <c r="P857" s="5">
        <f>E857/L857</f>
        <v>31.914893617021278</v>
      </c>
      <c r="Q857" t="str">
        <f>LEFT(N857, FIND("/", N857)-1)</f>
        <v>music</v>
      </c>
      <c r="R857" t="str">
        <f>RIGHT(N857, (LEN(N857) - FIND("/", N857)))</f>
        <v>metal</v>
      </c>
      <c r="S857" s="13">
        <f>(J857/86400)+DATE(1970,1,1)</f>
        <v>42545.125196759254</v>
      </c>
      <c r="T857" s="13">
        <f>(I857/86400)+DATE(1970,1,1)</f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>(E858/D858)*100</f>
        <v>218.00000000000003</v>
      </c>
      <c r="P858" s="5">
        <f>E858/L858</f>
        <v>19.464285714285715</v>
      </c>
      <c r="Q858" t="str">
        <f>LEFT(N858, FIND("/", N858)-1)</f>
        <v>music</v>
      </c>
      <c r="R858" t="str">
        <f>RIGHT(N858, (LEN(N858) - FIND("/", N858)))</f>
        <v>metal</v>
      </c>
      <c r="S858" s="13">
        <f>(J858/86400)+DATE(1970,1,1)</f>
        <v>42609.311990740738</v>
      </c>
      <c r="T858" s="13">
        <f>(I858/86400)+DATE(1970,1,1)</f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>(E859/D859)*100</f>
        <v>100</v>
      </c>
      <c r="P859" s="5">
        <f>E859/L859</f>
        <v>50</v>
      </c>
      <c r="Q859" t="str">
        <f>LEFT(N859, FIND("/", N859)-1)</f>
        <v>music</v>
      </c>
      <c r="R859" t="str">
        <f>RIGHT(N859, (LEN(N859) - FIND("/", N859)))</f>
        <v>metal</v>
      </c>
      <c r="S859" s="13">
        <f>(J859/86400)+DATE(1970,1,1)</f>
        <v>42291.581377314811</v>
      </c>
      <c r="T859" s="13">
        <f>(I859/86400)+DATE(1970,1,1)</f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>(E860/D860)*100</f>
        <v>144.00583333333333</v>
      </c>
      <c r="P860" s="5">
        <f>E860/L860</f>
        <v>22.737763157894737</v>
      </c>
      <c r="Q860" t="str">
        <f>LEFT(N860, FIND("/", N860)-1)</f>
        <v>music</v>
      </c>
      <c r="R860" t="str">
        <f>RIGHT(N860, (LEN(N860) - FIND("/", N860)))</f>
        <v>metal</v>
      </c>
      <c r="S860" s="13">
        <f>(J860/86400)+DATE(1970,1,1)</f>
        <v>42079.745578703703</v>
      </c>
      <c r="T860" s="13">
        <f>(I860/86400)+DATE(1970,1,1)</f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>(E861/D861)*100</f>
        <v>104.67500000000001</v>
      </c>
      <c r="P861" s="5">
        <f>E861/L861</f>
        <v>42.724489795918366</v>
      </c>
      <c r="Q861" t="str">
        <f>LEFT(N861, FIND("/", N861)-1)</f>
        <v>music</v>
      </c>
      <c r="R861" t="str">
        <f>RIGHT(N861, (LEN(N861) - FIND("/", N861)))</f>
        <v>metal</v>
      </c>
      <c r="S861" s="13">
        <f>(J861/86400)+DATE(1970,1,1)</f>
        <v>42128.820231481484</v>
      </c>
      <c r="T861" s="13">
        <f>(I861/86400)+DATE(1970,1,1)</f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>(E862/D862)*100</f>
        <v>18.142857142857142</v>
      </c>
      <c r="P862" s="5">
        <f>E862/L862</f>
        <v>52.916666666666664</v>
      </c>
      <c r="Q862" t="str">
        <f>LEFT(N862, FIND("/", N862)-1)</f>
        <v>music</v>
      </c>
      <c r="R862" t="str">
        <f>RIGHT(N862, (LEN(N862) - FIND("/", N862)))</f>
        <v>jazz</v>
      </c>
      <c r="S862" s="13">
        <f>(J862/86400)+DATE(1970,1,1)</f>
        <v>41570.482789351852</v>
      </c>
      <c r="T862" s="13">
        <f>(I862/86400)+DATE(1970,1,1)</f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>(E863/D863)*100</f>
        <v>2.2444444444444445</v>
      </c>
      <c r="P863" s="5">
        <f>E863/L863</f>
        <v>50.5</v>
      </c>
      <c r="Q863" t="str">
        <f>LEFT(N863, FIND("/", N863)-1)</f>
        <v>music</v>
      </c>
      <c r="R863" t="str">
        <f>RIGHT(N863, (LEN(N863) - FIND("/", N863)))</f>
        <v>jazz</v>
      </c>
      <c r="S863" s="13">
        <f>(J863/86400)+DATE(1970,1,1)</f>
        <v>42599.965324074074</v>
      </c>
      <c r="T863" s="13">
        <f>(I863/86400)+DATE(1970,1,1)</f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>(E864/D864)*100</f>
        <v>0.33999999999999997</v>
      </c>
      <c r="P864" s="5">
        <f>E864/L864</f>
        <v>42.5</v>
      </c>
      <c r="Q864" t="str">
        <f>LEFT(N864, FIND("/", N864)-1)</f>
        <v>music</v>
      </c>
      <c r="R864" t="str">
        <f>RIGHT(N864, (LEN(N864) - FIND("/", N864)))</f>
        <v>jazz</v>
      </c>
      <c r="S864" s="13">
        <f>(J864/86400)+DATE(1970,1,1)</f>
        <v>41559.5549537037</v>
      </c>
      <c r="T864" s="13">
        <f>(I864/86400)+DATE(1970,1,1)</f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>(E865/D865)*100</f>
        <v>4.5</v>
      </c>
      <c r="P865" s="5">
        <f>E865/L865</f>
        <v>18</v>
      </c>
      <c r="Q865" t="str">
        <f>LEFT(N865, FIND("/", N865)-1)</f>
        <v>music</v>
      </c>
      <c r="R865" t="str">
        <f>RIGHT(N865, (LEN(N865) - FIND("/", N865)))</f>
        <v>jazz</v>
      </c>
      <c r="S865" s="13">
        <f>(J865/86400)+DATE(1970,1,1)</f>
        <v>40921.117662037039</v>
      </c>
      <c r="T865" s="13">
        <f>(I865/86400)+DATE(1970,1,1)</f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>(E866/D866)*100</f>
        <v>41.53846153846154</v>
      </c>
      <c r="P866" s="5">
        <f>E866/L866</f>
        <v>34.177215189873415</v>
      </c>
      <c r="Q866" t="str">
        <f>LEFT(N866, FIND("/", N866)-1)</f>
        <v>music</v>
      </c>
      <c r="R866" t="str">
        <f>RIGHT(N866, (LEN(N866) - FIND("/", N866)))</f>
        <v>jazz</v>
      </c>
      <c r="S866" s="13">
        <f>(J866/86400)+DATE(1970,1,1)</f>
        <v>41541.106921296298</v>
      </c>
      <c r="T866" s="13">
        <f>(I866/86400)+DATE(1970,1,1)</f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>(E867/D867)*100</f>
        <v>2.0454545454545454</v>
      </c>
      <c r="P867" s="5">
        <f>E867/L867</f>
        <v>22.5</v>
      </c>
      <c r="Q867" t="str">
        <f>LEFT(N867, FIND("/", N867)-1)</f>
        <v>music</v>
      </c>
      <c r="R867" t="str">
        <f>RIGHT(N867, (LEN(N867) - FIND("/", N867)))</f>
        <v>jazz</v>
      </c>
      <c r="S867" s="13">
        <f>(J867/86400)+DATE(1970,1,1)</f>
        <v>41230.773113425923</v>
      </c>
      <c r="T867" s="13">
        <f>(I867/86400)+DATE(1970,1,1)</f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>(E868/D868)*100</f>
        <v>18.285714285714285</v>
      </c>
      <c r="P868" s="5">
        <f>E868/L868</f>
        <v>58.18181818181818</v>
      </c>
      <c r="Q868" t="str">
        <f>LEFT(N868, FIND("/", N868)-1)</f>
        <v>music</v>
      </c>
      <c r="R868" t="str">
        <f>RIGHT(N868, (LEN(N868) - FIND("/", N868)))</f>
        <v>jazz</v>
      </c>
      <c r="S868" s="13">
        <f>(J868/86400)+DATE(1970,1,1)</f>
        <v>42025.637939814813</v>
      </c>
      <c r="T868" s="13">
        <f>(I868/86400)+DATE(1970,1,1)</f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>(E869/D869)*100</f>
        <v>24.02</v>
      </c>
      <c r="P869" s="5">
        <f>E869/L869</f>
        <v>109.18181818181819</v>
      </c>
      <c r="Q869" t="str">
        <f>LEFT(N869, FIND("/", N869)-1)</f>
        <v>music</v>
      </c>
      <c r="R869" t="str">
        <f>RIGHT(N869, (LEN(N869) - FIND("/", N869)))</f>
        <v>jazz</v>
      </c>
      <c r="S869" s="13">
        <f>(J869/86400)+DATE(1970,1,1)</f>
        <v>40088.105393518519</v>
      </c>
      <c r="T869" s="13">
        <f>(I869/86400)+DATE(1970,1,1)</f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>(E870/D870)*100</f>
        <v>0.1111111111111111</v>
      </c>
      <c r="P870" s="5">
        <f>E870/L870</f>
        <v>50</v>
      </c>
      <c r="Q870" t="str">
        <f>LEFT(N870, FIND("/", N870)-1)</f>
        <v>music</v>
      </c>
      <c r="R870" t="str">
        <f>RIGHT(N870, (LEN(N870) - FIND("/", N870)))</f>
        <v>jazz</v>
      </c>
      <c r="S870" s="13">
        <f>(J870/86400)+DATE(1970,1,1)</f>
        <v>41616.027754629627</v>
      </c>
      <c r="T870" s="13">
        <f>(I870/86400)+DATE(1970,1,1)</f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>(E871/D871)*100</f>
        <v>11.818181818181818</v>
      </c>
      <c r="P871" s="5">
        <f>E871/L871</f>
        <v>346.66666666666669</v>
      </c>
      <c r="Q871" t="str">
        <f>LEFT(N871, FIND("/", N871)-1)</f>
        <v>music</v>
      </c>
      <c r="R871" t="str">
        <f>RIGHT(N871, (LEN(N871) - FIND("/", N871)))</f>
        <v>jazz</v>
      </c>
      <c r="S871" s="13">
        <f>(J871/86400)+DATE(1970,1,1)</f>
        <v>41342.845567129625</v>
      </c>
      <c r="T871" s="13">
        <f>(I871/86400)+DATE(1970,1,1)</f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>(E872/D872)*100</f>
        <v>0.31</v>
      </c>
      <c r="P872" s="5">
        <f>E872/L872</f>
        <v>12.4</v>
      </c>
      <c r="Q872" t="str">
        <f>LEFT(N872, FIND("/", N872)-1)</f>
        <v>music</v>
      </c>
      <c r="R872" t="str">
        <f>RIGHT(N872, (LEN(N872) - FIND("/", N872)))</f>
        <v>jazz</v>
      </c>
      <c r="S872" s="13">
        <f>(J872/86400)+DATE(1970,1,1)</f>
        <v>41488.022256944445</v>
      </c>
      <c r="T872" s="13">
        <f>(I872/86400)+DATE(1970,1,1)</f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>(E873/D873)*100</f>
        <v>5.416666666666667</v>
      </c>
      <c r="P873" s="5">
        <f>E873/L873</f>
        <v>27.083333333333332</v>
      </c>
      <c r="Q873" t="str">
        <f>LEFT(N873, FIND("/", N873)-1)</f>
        <v>music</v>
      </c>
      <c r="R873" t="str">
        <f>RIGHT(N873, (LEN(N873) - FIND("/", N873)))</f>
        <v>jazz</v>
      </c>
      <c r="S873" s="13">
        <f>(J873/86400)+DATE(1970,1,1)</f>
        <v>41577.561284722222</v>
      </c>
      <c r="T873" s="13">
        <f>(I873/86400)+DATE(1970,1,1)</f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>(E874/D874)*100</f>
        <v>0.8125</v>
      </c>
      <c r="P874" s="5">
        <f>E874/L874</f>
        <v>32.5</v>
      </c>
      <c r="Q874" t="str">
        <f>LEFT(N874, FIND("/", N874)-1)</f>
        <v>music</v>
      </c>
      <c r="R874" t="str">
        <f>RIGHT(N874, (LEN(N874) - FIND("/", N874)))</f>
        <v>jazz</v>
      </c>
      <c r="S874" s="13">
        <f>(J874/86400)+DATE(1970,1,1)</f>
        <v>40567.825543981482</v>
      </c>
      <c r="T874" s="13">
        <f>(I874/86400)+DATE(1970,1,1)</f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>(E875/D875)*100</f>
        <v>1.2857142857142856</v>
      </c>
      <c r="P875" s="5">
        <f>E875/L875</f>
        <v>9</v>
      </c>
      <c r="Q875" t="str">
        <f>LEFT(N875, FIND("/", N875)-1)</f>
        <v>music</v>
      </c>
      <c r="R875" t="str">
        <f>RIGHT(N875, (LEN(N875) - FIND("/", N875)))</f>
        <v>jazz</v>
      </c>
      <c r="S875" s="13">
        <f>(J875/86400)+DATE(1970,1,1)</f>
        <v>41184.167129629626</v>
      </c>
      <c r="T875" s="13">
        <f>(I875/86400)+DATE(1970,1,1)</f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>(E876/D876)*100</f>
        <v>24.333333333333336</v>
      </c>
      <c r="P876" s="5">
        <f>E876/L876</f>
        <v>34.761904761904759</v>
      </c>
      <c r="Q876" t="str">
        <f>LEFT(N876, FIND("/", N876)-1)</f>
        <v>music</v>
      </c>
      <c r="R876" t="str">
        <f>RIGHT(N876, (LEN(N876) - FIND("/", N876)))</f>
        <v>jazz</v>
      </c>
      <c r="S876" s="13">
        <f>(J876/86400)+DATE(1970,1,1)</f>
        <v>41368.583726851852</v>
      </c>
      <c r="T876" s="13">
        <f>(I876/86400)+DATE(1970,1,1)</f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>(E877/D877)*100</f>
        <v>0</v>
      </c>
      <c r="P877" s="5" t="e">
        <f>E877/L877</f>
        <v>#DIV/0!</v>
      </c>
      <c r="Q877" t="str">
        <f>LEFT(N877, FIND("/", N877)-1)</f>
        <v>music</v>
      </c>
      <c r="R877" t="str">
        <f>RIGHT(N877, (LEN(N877) - FIND("/", N877)))</f>
        <v>jazz</v>
      </c>
      <c r="S877" s="13">
        <f>(J877/86400)+DATE(1970,1,1)</f>
        <v>42248.723738425921</v>
      </c>
      <c r="T877" s="13">
        <f>(I877/86400)+DATE(1970,1,1)</f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>(E878/D878)*100</f>
        <v>40.799492385786799</v>
      </c>
      <c r="P878" s="5">
        <f>E878/L878</f>
        <v>28.577777777777779</v>
      </c>
      <c r="Q878" t="str">
        <f>LEFT(N878, FIND("/", N878)-1)</f>
        <v>music</v>
      </c>
      <c r="R878" t="str">
        <f>RIGHT(N878, (LEN(N878) - FIND("/", N878)))</f>
        <v>jazz</v>
      </c>
      <c r="S878" s="13">
        <f>(J878/86400)+DATE(1970,1,1)</f>
        <v>41276.496840277774</v>
      </c>
      <c r="T878" s="13">
        <f>(I878/86400)+DATE(1970,1,1)</f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>(E879/D879)*100</f>
        <v>67.55</v>
      </c>
      <c r="P879" s="5">
        <f>E879/L879</f>
        <v>46.586206896551722</v>
      </c>
      <c r="Q879" t="str">
        <f>LEFT(N879, FIND("/", N879)-1)</f>
        <v>music</v>
      </c>
      <c r="R879" t="str">
        <f>RIGHT(N879, (LEN(N879) - FIND("/", N879)))</f>
        <v>jazz</v>
      </c>
      <c r="S879" s="13">
        <f>(J879/86400)+DATE(1970,1,1)</f>
        <v>41597.788888888885</v>
      </c>
      <c r="T879" s="13">
        <f>(I879/86400)+DATE(1970,1,1)</f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>(E880/D880)*100</f>
        <v>1.3</v>
      </c>
      <c r="P880" s="5">
        <f>E880/L880</f>
        <v>32.5</v>
      </c>
      <c r="Q880" t="str">
        <f>LEFT(N880, FIND("/", N880)-1)</f>
        <v>music</v>
      </c>
      <c r="R880" t="str">
        <f>RIGHT(N880, (LEN(N880) - FIND("/", N880)))</f>
        <v>jazz</v>
      </c>
      <c r="S880" s="13">
        <f>(J880/86400)+DATE(1970,1,1)</f>
        <v>40505.232916666668</v>
      </c>
      <c r="T880" s="13">
        <f>(I880/86400)+DATE(1970,1,1)</f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>(E881/D881)*100</f>
        <v>30.666666666666664</v>
      </c>
      <c r="P881" s="5">
        <f>E881/L881</f>
        <v>21.466666666666665</v>
      </c>
      <c r="Q881" t="str">
        <f>LEFT(N881, FIND("/", N881)-1)</f>
        <v>music</v>
      </c>
      <c r="R881" t="str">
        <f>RIGHT(N881, (LEN(N881) - FIND("/", N881)))</f>
        <v>jazz</v>
      </c>
      <c r="S881" s="13">
        <f>(J881/86400)+DATE(1970,1,1)</f>
        <v>41037.829918981479</v>
      </c>
      <c r="T881" s="13">
        <f>(I881/86400)+DATE(1970,1,1)</f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>(E882/D882)*100</f>
        <v>2.9894179894179893</v>
      </c>
      <c r="P882" s="5">
        <f>E882/L882</f>
        <v>14.125</v>
      </c>
      <c r="Q882" t="str">
        <f>LEFT(N882, FIND("/", N882)-1)</f>
        <v>music</v>
      </c>
      <c r="R882" t="str">
        <f>RIGHT(N882, (LEN(N882) - FIND("/", N882)))</f>
        <v>indie rock</v>
      </c>
      <c r="S882" s="13">
        <f>(J882/86400)+DATE(1970,1,1)</f>
        <v>41179.32104166667</v>
      </c>
      <c r="T882" s="13">
        <f>(I882/86400)+DATE(1970,1,1)</f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>(E883/D883)*100</f>
        <v>0.8</v>
      </c>
      <c r="P883" s="5">
        <f>E883/L883</f>
        <v>30</v>
      </c>
      <c r="Q883" t="str">
        <f>LEFT(N883, FIND("/", N883)-1)</f>
        <v>music</v>
      </c>
      <c r="R883" t="str">
        <f>RIGHT(N883, (LEN(N883) - FIND("/", N883)))</f>
        <v>indie rock</v>
      </c>
      <c r="S883" s="13">
        <f>(J883/86400)+DATE(1970,1,1)</f>
        <v>40877.25099537037</v>
      </c>
      <c r="T883" s="13">
        <f>(I883/86400)+DATE(1970,1,1)</f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>(E884/D884)*100</f>
        <v>20.133333333333333</v>
      </c>
      <c r="P884" s="5">
        <f>E884/L884</f>
        <v>21.571428571428573</v>
      </c>
      <c r="Q884" t="str">
        <f>LEFT(N884, FIND("/", N884)-1)</f>
        <v>music</v>
      </c>
      <c r="R884" t="str">
        <f>RIGHT(N884, (LEN(N884) - FIND("/", N884)))</f>
        <v>indie rock</v>
      </c>
      <c r="S884" s="13">
        <f>(J884/86400)+DATE(1970,1,1)</f>
        <v>40759.860532407409</v>
      </c>
      <c r="T884" s="13">
        <f>(I884/86400)+DATE(1970,1,1)</f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>(E885/D885)*100</f>
        <v>40.020000000000003</v>
      </c>
      <c r="P885" s="5">
        <f>E885/L885</f>
        <v>83.375</v>
      </c>
      <c r="Q885" t="str">
        <f>LEFT(N885, FIND("/", N885)-1)</f>
        <v>music</v>
      </c>
      <c r="R885" t="str">
        <f>RIGHT(N885, (LEN(N885) - FIND("/", N885)))</f>
        <v>indie rock</v>
      </c>
      <c r="S885" s="13">
        <f>(J885/86400)+DATE(1970,1,1)</f>
        <v>42371.935590277775</v>
      </c>
      <c r="T885" s="13">
        <f>(I885/86400)+DATE(1970,1,1)</f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>(E886/D886)*100</f>
        <v>1</v>
      </c>
      <c r="P886" s="5">
        <f>E886/L886</f>
        <v>10</v>
      </c>
      <c r="Q886" t="str">
        <f>LEFT(N886, FIND("/", N886)-1)</f>
        <v>music</v>
      </c>
      <c r="R886" t="str">
        <f>RIGHT(N886, (LEN(N886) - FIND("/", N886)))</f>
        <v>indie rock</v>
      </c>
      <c r="S886" s="13">
        <f>(J886/86400)+DATE(1970,1,1)</f>
        <v>40981.802615740744</v>
      </c>
      <c r="T886" s="13">
        <f>(I886/86400)+DATE(1970,1,1)</f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>(E887/D887)*100</f>
        <v>75</v>
      </c>
      <c r="P887" s="5">
        <f>E887/L887</f>
        <v>35.714285714285715</v>
      </c>
      <c r="Q887" t="str">
        <f>LEFT(N887, FIND("/", N887)-1)</f>
        <v>music</v>
      </c>
      <c r="R887" t="str">
        <f>RIGHT(N887, (LEN(N887) - FIND("/", N887)))</f>
        <v>indie rock</v>
      </c>
      <c r="S887" s="13">
        <f>(J887/86400)+DATE(1970,1,1)</f>
        <v>42713.941099537042</v>
      </c>
      <c r="T887" s="13">
        <f>(I887/86400)+DATE(1970,1,1)</f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>(E888/D888)*100</f>
        <v>41</v>
      </c>
      <c r="P888" s="5">
        <f>E888/L888</f>
        <v>29.285714285714285</v>
      </c>
      <c r="Q888" t="str">
        <f>LEFT(N888, FIND("/", N888)-1)</f>
        <v>music</v>
      </c>
      <c r="R888" t="str">
        <f>RIGHT(N888, (LEN(N888) - FIND("/", N888)))</f>
        <v>indie rock</v>
      </c>
      <c r="S888" s="13">
        <f>(J888/86400)+DATE(1970,1,1)</f>
        <v>42603.870520833334</v>
      </c>
      <c r="T888" s="13">
        <f>(I888/86400)+DATE(1970,1,1)</f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>(E889/D889)*100</f>
        <v>0</v>
      </c>
      <c r="P889" s="5" t="e">
        <f>E889/L889</f>
        <v>#DIV/0!</v>
      </c>
      <c r="Q889" t="str">
        <f>LEFT(N889, FIND("/", N889)-1)</f>
        <v>music</v>
      </c>
      <c r="R889" t="str">
        <f>RIGHT(N889, (LEN(N889) - FIND("/", N889)))</f>
        <v>indie rock</v>
      </c>
      <c r="S889" s="13">
        <f>(J889/86400)+DATE(1970,1,1)</f>
        <v>41026.958969907406</v>
      </c>
      <c r="T889" s="13">
        <f>(I889/86400)+DATE(1970,1,1)</f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>(E890/D890)*100</f>
        <v>7.1999999999999993</v>
      </c>
      <c r="P890" s="5">
        <f>E890/L890</f>
        <v>18</v>
      </c>
      <c r="Q890" t="str">
        <f>LEFT(N890, FIND("/", N890)-1)</f>
        <v>music</v>
      </c>
      <c r="R890" t="str">
        <f>RIGHT(N890, (LEN(N890) - FIND("/", N890)))</f>
        <v>indie rock</v>
      </c>
      <c r="S890" s="13">
        <f>(J890/86400)+DATE(1970,1,1)</f>
        <v>40751.753298611111</v>
      </c>
      <c r="T890" s="13">
        <f>(I890/86400)+DATE(1970,1,1)</f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>(E891/D891)*100</f>
        <v>9.4412800000000008</v>
      </c>
      <c r="P891" s="5">
        <f>E891/L891</f>
        <v>73.760000000000005</v>
      </c>
      <c r="Q891" t="str">
        <f>LEFT(N891, FIND("/", N891)-1)</f>
        <v>music</v>
      </c>
      <c r="R891" t="str">
        <f>RIGHT(N891, (LEN(N891) - FIND("/", N891)))</f>
        <v>indie rock</v>
      </c>
      <c r="S891" s="13">
        <f>(J891/86400)+DATE(1970,1,1)</f>
        <v>41887.784062500003</v>
      </c>
      <c r="T891" s="13">
        <f>(I891/86400)+DATE(1970,1,1)</f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>(E892/D892)*100</f>
        <v>4.1666666666666661</v>
      </c>
      <c r="P892" s="5">
        <f>E892/L892</f>
        <v>31.25</v>
      </c>
      <c r="Q892" t="str">
        <f>LEFT(N892, FIND("/", N892)-1)</f>
        <v>music</v>
      </c>
      <c r="R892" t="str">
        <f>RIGHT(N892, (LEN(N892) - FIND("/", N892)))</f>
        <v>indie rock</v>
      </c>
      <c r="S892" s="13">
        <f>(J892/86400)+DATE(1970,1,1)</f>
        <v>41569.698831018519</v>
      </c>
      <c r="T892" s="13">
        <f>(I892/86400)+DATE(1970,1,1)</f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>(E893/D893)*100</f>
        <v>3.25</v>
      </c>
      <c r="P893" s="5">
        <f>E893/L893</f>
        <v>28.888888888888889</v>
      </c>
      <c r="Q893" t="str">
        <f>LEFT(N893, FIND("/", N893)-1)</f>
        <v>music</v>
      </c>
      <c r="R893" t="str">
        <f>RIGHT(N893, (LEN(N893) - FIND("/", N893)))</f>
        <v>indie rock</v>
      </c>
      <c r="S893" s="13">
        <f>(J893/86400)+DATE(1970,1,1)</f>
        <v>41842.031597222223</v>
      </c>
      <c r="T893" s="13">
        <f>(I893/86400)+DATE(1970,1,1)</f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>(E894/D894)*100</f>
        <v>40.75</v>
      </c>
      <c r="P894" s="5">
        <f>E894/L894</f>
        <v>143.8235294117647</v>
      </c>
      <c r="Q894" t="str">
        <f>LEFT(N894, FIND("/", N894)-1)</f>
        <v>music</v>
      </c>
      <c r="R894" t="str">
        <f>RIGHT(N894, (LEN(N894) - FIND("/", N894)))</f>
        <v>indie rock</v>
      </c>
      <c r="S894" s="13">
        <f>(J894/86400)+DATE(1970,1,1)</f>
        <v>40304.20003472222</v>
      </c>
      <c r="T894" s="13">
        <f>(I894/86400)+DATE(1970,1,1)</f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>(E895/D895)*100</f>
        <v>10</v>
      </c>
      <c r="P895" s="5">
        <f>E895/L895</f>
        <v>40</v>
      </c>
      <c r="Q895" t="str">
        <f>LEFT(N895, FIND("/", N895)-1)</f>
        <v>music</v>
      </c>
      <c r="R895" t="str">
        <f>RIGHT(N895, (LEN(N895) - FIND("/", N895)))</f>
        <v>indie rock</v>
      </c>
      <c r="S895" s="13">
        <f>(J895/86400)+DATE(1970,1,1)</f>
        <v>42065.897719907407</v>
      </c>
      <c r="T895" s="13">
        <f>(I895/86400)+DATE(1970,1,1)</f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>(E896/D896)*100</f>
        <v>39.17</v>
      </c>
      <c r="P896" s="5">
        <f>E896/L896</f>
        <v>147.81132075471697</v>
      </c>
      <c r="Q896" t="str">
        <f>LEFT(N896, FIND("/", N896)-1)</f>
        <v>music</v>
      </c>
      <c r="R896" t="str">
        <f>RIGHT(N896, (LEN(N896) - FIND("/", N896)))</f>
        <v>indie rock</v>
      </c>
      <c r="S896" s="13">
        <f>(J896/86400)+DATE(1970,1,1)</f>
        <v>42496.98159722222</v>
      </c>
      <c r="T896" s="13">
        <f>(I896/86400)+DATE(1970,1,1)</f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>(E897/D897)*100</f>
        <v>2.4375</v>
      </c>
      <c r="P897" s="5">
        <f>E897/L897</f>
        <v>27.857142857142858</v>
      </c>
      <c r="Q897" t="str">
        <f>LEFT(N897, FIND("/", N897)-1)</f>
        <v>music</v>
      </c>
      <c r="R897" t="str">
        <f>RIGHT(N897, (LEN(N897) - FIND("/", N897)))</f>
        <v>indie rock</v>
      </c>
      <c r="S897" s="13">
        <f>(J897/86400)+DATE(1970,1,1)</f>
        <v>40431.127650462964</v>
      </c>
      <c r="T897" s="13">
        <f>(I897/86400)+DATE(1970,1,1)</f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>(E898/D898)*100</f>
        <v>40</v>
      </c>
      <c r="P898" s="5">
        <f>E898/L898</f>
        <v>44.444444444444443</v>
      </c>
      <c r="Q898" t="str">
        <f>LEFT(N898, FIND("/", N898)-1)</f>
        <v>music</v>
      </c>
      <c r="R898" t="str">
        <f>RIGHT(N898, (LEN(N898) - FIND("/", N898)))</f>
        <v>indie rock</v>
      </c>
      <c r="S898" s="13">
        <f>(J898/86400)+DATE(1970,1,1)</f>
        <v>42218.872986111106</v>
      </c>
      <c r="T898" s="13">
        <f>(I898/86400)+DATE(1970,1,1)</f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>(E899/D899)*100</f>
        <v>0</v>
      </c>
      <c r="P899" s="5" t="e">
        <f>E899/L899</f>
        <v>#DIV/0!</v>
      </c>
      <c r="Q899" t="str">
        <f>LEFT(N899, FIND("/", N899)-1)</f>
        <v>music</v>
      </c>
      <c r="R899" t="str">
        <f>RIGHT(N899, (LEN(N899) - FIND("/", N899)))</f>
        <v>indie rock</v>
      </c>
      <c r="S899" s="13">
        <f>(J899/86400)+DATE(1970,1,1)</f>
        <v>41211.688750000001</v>
      </c>
      <c r="T899" s="13">
        <f>(I899/86400)+DATE(1970,1,1)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>(E900/D900)*100</f>
        <v>2.8000000000000003</v>
      </c>
      <c r="P900" s="5">
        <f>E900/L900</f>
        <v>35</v>
      </c>
      <c r="Q900" t="str">
        <f>LEFT(N900, FIND("/", N900)-1)</f>
        <v>music</v>
      </c>
      <c r="R900" t="str">
        <f>RIGHT(N900, (LEN(N900) - FIND("/", N900)))</f>
        <v>indie rock</v>
      </c>
      <c r="S900" s="13">
        <f>(J900/86400)+DATE(1970,1,1)</f>
        <v>40878.758217592593</v>
      </c>
      <c r="T900" s="13">
        <f>(I900/86400)+DATE(1970,1,1)</f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>(E901/D901)*100</f>
        <v>37.333333333333336</v>
      </c>
      <c r="P901" s="5">
        <f>E901/L901</f>
        <v>35</v>
      </c>
      <c r="Q901" t="str">
        <f>LEFT(N901, FIND("/", N901)-1)</f>
        <v>music</v>
      </c>
      <c r="R901" t="str">
        <f>RIGHT(N901, (LEN(N901) - FIND("/", N901)))</f>
        <v>indie rock</v>
      </c>
      <c r="S901" s="13">
        <f>(J901/86400)+DATE(1970,1,1)</f>
        <v>40646.099097222221</v>
      </c>
      <c r="T901" s="13">
        <f>(I901/86400)+DATE(1970,1,1)</f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>(E902/D902)*100</f>
        <v>0.42</v>
      </c>
      <c r="P902" s="5">
        <f>E902/L902</f>
        <v>10.5</v>
      </c>
      <c r="Q902" t="str">
        <f>LEFT(N902, FIND("/", N902)-1)</f>
        <v>music</v>
      </c>
      <c r="R902" t="str">
        <f>RIGHT(N902, (LEN(N902) - FIND("/", N902)))</f>
        <v>jazz</v>
      </c>
      <c r="S902" s="13">
        <f>(J902/86400)+DATE(1970,1,1)</f>
        <v>42429.84956018519</v>
      </c>
      <c r="T902" s="13">
        <f>(I902/86400)+DATE(1970,1,1)</f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>(E903/D903)*100</f>
        <v>0</v>
      </c>
      <c r="P903" s="5" t="e">
        <f>E903/L903</f>
        <v>#DIV/0!</v>
      </c>
      <c r="Q903" t="str">
        <f>LEFT(N903, FIND("/", N903)-1)</f>
        <v>music</v>
      </c>
      <c r="R903" t="str">
        <f>RIGHT(N903, (LEN(N903) - FIND("/", N903)))</f>
        <v>jazz</v>
      </c>
      <c r="S903" s="13">
        <f>(J903/86400)+DATE(1970,1,1)</f>
        <v>40291.81150462963</v>
      </c>
      <c r="T903" s="13">
        <f>(I903/86400)+DATE(1970,1,1)</f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>(E904/D904)*100</f>
        <v>0.3</v>
      </c>
      <c r="P904" s="5">
        <f>E904/L904</f>
        <v>30</v>
      </c>
      <c r="Q904" t="str">
        <f>LEFT(N904, FIND("/", N904)-1)</f>
        <v>music</v>
      </c>
      <c r="R904" t="str">
        <f>RIGHT(N904, (LEN(N904) - FIND("/", N904)))</f>
        <v>jazz</v>
      </c>
      <c r="S904" s="13">
        <f>(J904/86400)+DATE(1970,1,1)</f>
        <v>41829.965532407405</v>
      </c>
      <c r="T904" s="13">
        <f>(I904/86400)+DATE(1970,1,1)</f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>(E905/D905)*100</f>
        <v>3.2</v>
      </c>
      <c r="P905" s="5">
        <f>E905/L905</f>
        <v>40</v>
      </c>
      <c r="Q905" t="str">
        <f>LEFT(N905, FIND("/", N905)-1)</f>
        <v>music</v>
      </c>
      <c r="R905" t="str">
        <f>RIGHT(N905, (LEN(N905) - FIND("/", N905)))</f>
        <v>jazz</v>
      </c>
      <c r="S905" s="13">
        <f>(J905/86400)+DATE(1970,1,1)</f>
        <v>41149.796064814815</v>
      </c>
      <c r="T905" s="13">
        <f>(I905/86400)+DATE(1970,1,1)</f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>(E906/D906)*100</f>
        <v>0.30199999999999999</v>
      </c>
      <c r="P906" s="5">
        <f>E906/L906</f>
        <v>50.333333333333336</v>
      </c>
      <c r="Q906" t="str">
        <f>LEFT(N906, FIND("/", N906)-1)</f>
        <v>music</v>
      </c>
      <c r="R906" t="str">
        <f>RIGHT(N906, (LEN(N906) - FIND("/", N906)))</f>
        <v>jazz</v>
      </c>
      <c r="S906" s="13">
        <f>(J906/86400)+DATE(1970,1,1)</f>
        <v>42342.080289351856</v>
      </c>
      <c r="T906" s="13">
        <f>(I906/86400)+DATE(1970,1,1)</f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>(E907/D907)*100</f>
        <v>3.0153846153846153</v>
      </c>
      <c r="P907" s="5">
        <f>E907/L907</f>
        <v>32.666666666666664</v>
      </c>
      <c r="Q907" t="str">
        <f>LEFT(N907, FIND("/", N907)-1)</f>
        <v>music</v>
      </c>
      <c r="R907" t="str">
        <f>RIGHT(N907, (LEN(N907) - FIND("/", N907)))</f>
        <v>jazz</v>
      </c>
      <c r="S907" s="13">
        <f>(J907/86400)+DATE(1970,1,1)</f>
        <v>40507.239884259259</v>
      </c>
      <c r="T907" s="13">
        <f>(I907/86400)+DATE(1970,1,1)</f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>(E908/D908)*100</f>
        <v>0</v>
      </c>
      <c r="P908" s="5" t="e">
        <f>E908/L908</f>
        <v>#DIV/0!</v>
      </c>
      <c r="Q908" t="str">
        <f>LEFT(N908, FIND("/", N908)-1)</f>
        <v>music</v>
      </c>
      <c r="R908" t="str">
        <f>RIGHT(N908, (LEN(N908) - FIND("/", N908)))</f>
        <v>jazz</v>
      </c>
      <c r="S908" s="13">
        <f>(J908/86400)+DATE(1970,1,1)</f>
        <v>41681.189699074072</v>
      </c>
      <c r="T908" s="13">
        <f>(I908/86400)+DATE(1970,1,1)</f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>(E909/D909)*100</f>
        <v>0</v>
      </c>
      <c r="P909" s="5" t="e">
        <f>E909/L909</f>
        <v>#DIV/0!</v>
      </c>
      <c r="Q909" t="str">
        <f>LEFT(N909, FIND("/", N909)-1)</f>
        <v>music</v>
      </c>
      <c r="R909" t="str">
        <f>RIGHT(N909, (LEN(N909) - FIND("/", N909)))</f>
        <v>jazz</v>
      </c>
      <c r="S909" s="13">
        <f>(J909/86400)+DATE(1970,1,1)</f>
        <v>40767.192395833335</v>
      </c>
      <c r="T909" s="13">
        <f>(I909/86400)+DATE(1970,1,1)</f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>(E910/D910)*100</f>
        <v>0</v>
      </c>
      <c r="P910" s="5" t="e">
        <f>E910/L910</f>
        <v>#DIV/0!</v>
      </c>
      <c r="Q910" t="str">
        <f>LEFT(N910, FIND("/", N910)-1)</f>
        <v>music</v>
      </c>
      <c r="R910" t="str">
        <f>RIGHT(N910, (LEN(N910) - FIND("/", N910)))</f>
        <v>jazz</v>
      </c>
      <c r="S910" s="13">
        <f>(J910/86400)+DATE(1970,1,1)</f>
        <v>40340.801562499997</v>
      </c>
      <c r="T910" s="13">
        <f>(I910/86400)+DATE(1970,1,1)</f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>(E911/D911)*100</f>
        <v>3.25</v>
      </c>
      <c r="P911" s="5">
        <f>E911/L911</f>
        <v>65</v>
      </c>
      <c r="Q911" t="str">
        <f>LEFT(N911, FIND("/", N911)-1)</f>
        <v>music</v>
      </c>
      <c r="R911" t="str">
        <f>RIGHT(N911, (LEN(N911) - FIND("/", N911)))</f>
        <v>jazz</v>
      </c>
      <c r="S911" s="13">
        <f>(J911/86400)+DATE(1970,1,1)</f>
        <v>41081.69027777778</v>
      </c>
      <c r="T911" s="13">
        <f>(I911/86400)+DATE(1970,1,1)</f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>(E912/D912)*100</f>
        <v>22.363636363636363</v>
      </c>
      <c r="P912" s="5">
        <f>E912/L912</f>
        <v>24.6</v>
      </c>
      <c r="Q912" t="str">
        <f>LEFT(N912, FIND("/", N912)-1)</f>
        <v>music</v>
      </c>
      <c r="R912" t="str">
        <f>RIGHT(N912, (LEN(N912) - FIND("/", N912)))</f>
        <v>jazz</v>
      </c>
      <c r="S912" s="13">
        <f>(J912/86400)+DATE(1970,1,1)</f>
        <v>42737.545358796298</v>
      </c>
      <c r="T912" s="13">
        <f>(I912/86400)+DATE(1970,1,1)</f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>(E913/D913)*100</f>
        <v>0</v>
      </c>
      <c r="P913" s="5" t="e">
        <f>E913/L913</f>
        <v>#DIV/0!</v>
      </c>
      <c r="Q913" t="str">
        <f>LEFT(N913, FIND("/", N913)-1)</f>
        <v>music</v>
      </c>
      <c r="R913" t="str">
        <f>RIGHT(N913, (LEN(N913) - FIND("/", N913)))</f>
        <v>jazz</v>
      </c>
      <c r="S913" s="13">
        <f>(J913/86400)+DATE(1970,1,1)</f>
        <v>41642.005150462966</v>
      </c>
      <c r="T913" s="13">
        <f>(I913/86400)+DATE(1970,1,1)</f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>(E914/D914)*100</f>
        <v>0.85714285714285721</v>
      </c>
      <c r="P914" s="5">
        <f>E914/L914</f>
        <v>15</v>
      </c>
      <c r="Q914" t="str">
        <f>LEFT(N914, FIND("/", N914)-1)</f>
        <v>music</v>
      </c>
      <c r="R914" t="str">
        <f>RIGHT(N914, (LEN(N914) - FIND("/", N914)))</f>
        <v>jazz</v>
      </c>
      <c r="S914" s="13">
        <f>(J914/86400)+DATE(1970,1,1)</f>
        <v>41194.109340277777</v>
      </c>
      <c r="T914" s="13">
        <f>(I914/86400)+DATE(1970,1,1)</f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>(E915/D915)*100</f>
        <v>6.6066666666666665</v>
      </c>
      <c r="P915" s="5">
        <f>E915/L915</f>
        <v>82.583333333333329</v>
      </c>
      <c r="Q915" t="str">
        <f>LEFT(N915, FIND("/", N915)-1)</f>
        <v>music</v>
      </c>
      <c r="R915" t="str">
        <f>RIGHT(N915, (LEN(N915) - FIND("/", N915)))</f>
        <v>jazz</v>
      </c>
      <c r="S915" s="13">
        <f>(J915/86400)+DATE(1970,1,1)</f>
        <v>41004.139108796298</v>
      </c>
      <c r="T915" s="13">
        <f>(I915/86400)+DATE(1970,1,1)</f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>(E916/D916)*100</f>
        <v>0</v>
      </c>
      <c r="P916" s="5" t="e">
        <f>E916/L916</f>
        <v>#DIV/0!</v>
      </c>
      <c r="Q916" t="str">
        <f>LEFT(N916, FIND("/", N916)-1)</f>
        <v>music</v>
      </c>
      <c r="R916" t="str">
        <f>RIGHT(N916, (LEN(N916) - FIND("/", N916)))</f>
        <v>jazz</v>
      </c>
      <c r="S916" s="13">
        <f>(J916/86400)+DATE(1970,1,1)</f>
        <v>41116.763275462959</v>
      </c>
      <c r="T916" s="13">
        <f>(I916/86400)+DATE(1970,1,1)</f>
        <v>41146.763275462959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>(E917/D917)*100</f>
        <v>5.7692307692307692</v>
      </c>
      <c r="P917" s="5">
        <f>E917/L917</f>
        <v>41.666666666666664</v>
      </c>
      <c r="Q917" t="str">
        <f>LEFT(N917, FIND("/", N917)-1)</f>
        <v>music</v>
      </c>
      <c r="R917" t="str">
        <f>RIGHT(N917, (LEN(N917) - FIND("/", N917)))</f>
        <v>jazz</v>
      </c>
      <c r="S917" s="13">
        <f>(J917/86400)+DATE(1970,1,1)</f>
        <v>40937.679560185185</v>
      </c>
      <c r="T917" s="13">
        <f>(I917/86400)+DATE(1970,1,1)</f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>(E918/D918)*100</f>
        <v>0</v>
      </c>
      <c r="P918" s="5" t="e">
        <f>E918/L918</f>
        <v>#DIV/0!</v>
      </c>
      <c r="Q918" t="str">
        <f>LEFT(N918, FIND("/", N918)-1)</f>
        <v>music</v>
      </c>
      <c r="R918" t="str">
        <f>RIGHT(N918, (LEN(N918) - FIND("/", N918)))</f>
        <v>jazz</v>
      </c>
      <c r="S918" s="13">
        <f>(J918/86400)+DATE(1970,1,1)</f>
        <v>40434.853402777779</v>
      </c>
      <c r="T918" s="13">
        <f>(I918/86400)+DATE(1970,1,1)</f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>(E919/D919)*100</f>
        <v>0.6</v>
      </c>
      <c r="P919" s="5">
        <f>E919/L919</f>
        <v>30</v>
      </c>
      <c r="Q919" t="str">
        <f>LEFT(N919, FIND("/", N919)-1)</f>
        <v>music</v>
      </c>
      <c r="R919" t="str">
        <f>RIGHT(N919, (LEN(N919) - FIND("/", N919)))</f>
        <v>jazz</v>
      </c>
      <c r="S919" s="13">
        <f>(J919/86400)+DATE(1970,1,1)</f>
        <v>41802.94363425926</v>
      </c>
      <c r="T919" s="13">
        <f>(I919/86400)+DATE(1970,1,1)</f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>(E920/D920)*100</f>
        <v>5.0256410256410255</v>
      </c>
      <c r="P920" s="5">
        <f>E920/L920</f>
        <v>19.600000000000001</v>
      </c>
      <c r="Q920" t="str">
        <f>LEFT(N920, FIND("/", N920)-1)</f>
        <v>music</v>
      </c>
      <c r="R920" t="str">
        <f>RIGHT(N920, (LEN(N920) - FIND("/", N920)))</f>
        <v>jazz</v>
      </c>
      <c r="S920" s="13">
        <f>(J920/86400)+DATE(1970,1,1)</f>
        <v>41944.916215277779</v>
      </c>
      <c r="T920" s="13">
        <f>(I920/86400)+DATE(1970,1,1)</f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>(E921/D921)*100</f>
        <v>0.5</v>
      </c>
      <c r="P921" s="5">
        <f>E921/L921</f>
        <v>100</v>
      </c>
      <c r="Q921" t="str">
        <f>LEFT(N921, FIND("/", N921)-1)</f>
        <v>music</v>
      </c>
      <c r="R921" t="str">
        <f>RIGHT(N921, (LEN(N921) - FIND("/", N921)))</f>
        <v>jazz</v>
      </c>
      <c r="S921" s="13">
        <f>(J921/86400)+DATE(1970,1,1)</f>
        <v>41227.641724537039</v>
      </c>
      <c r="T921" s="13">
        <f>(I921/86400)+DATE(1970,1,1)</f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>(E922/D922)*100</f>
        <v>0</v>
      </c>
      <c r="P922" s="5" t="e">
        <f>E922/L922</f>
        <v>#DIV/0!</v>
      </c>
      <c r="Q922" t="str">
        <f>LEFT(N922, FIND("/", N922)-1)</f>
        <v>music</v>
      </c>
      <c r="R922" t="str">
        <f>RIGHT(N922, (LEN(N922) - FIND("/", N922)))</f>
        <v>jazz</v>
      </c>
      <c r="S922" s="13">
        <f>(J922/86400)+DATE(1970,1,1)</f>
        <v>41562.671550925923</v>
      </c>
      <c r="T922" s="13">
        <f>(I922/86400)+DATE(1970,1,1)</f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>(E923/D923)*100</f>
        <v>30.9</v>
      </c>
      <c r="P923" s="5">
        <f>E923/L923</f>
        <v>231.75</v>
      </c>
      <c r="Q923" t="str">
        <f>LEFT(N923, FIND("/", N923)-1)</f>
        <v>music</v>
      </c>
      <c r="R923" t="str">
        <f>RIGHT(N923, (LEN(N923) - FIND("/", N923)))</f>
        <v>jazz</v>
      </c>
      <c r="S923" s="13">
        <f>(J923/86400)+DATE(1970,1,1)</f>
        <v>40847.171018518522</v>
      </c>
      <c r="T923" s="13">
        <f>(I923/86400)+DATE(1970,1,1)</f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>(E924/D924)*100</f>
        <v>21.037037037037038</v>
      </c>
      <c r="P924" s="5">
        <f>E924/L924</f>
        <v>189.33333333333334</v>
      </c>
      <c r="Q924" t="str">
        <f>LEFT(N924, FIND("/", N924)-1)</f>
        <v>music</v>
      </c>
      <c r="R924" t="str">
        <f>RIGHT(N924, (LEN(N924) - FIND("/", N924)))</f>
        <v>jazz</v>
      </c>
      <c r="S924" s="13">
        <f>(J924/86400)+DATE(1970,1,1)</f>
        <v>41878.530011574076</v>
      </c>
      <c r="T924" s="13">
        <f>(I924/86400)+DATE(1970,1,1)</f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>(E925/D925)*100</f>
        <v>2.1999999999999997</v>
      </c>
      <c r="P925" s="5">
        <f>E925/L925</f>
        <v>55</v>
      </c>
      <c r="Q925" t="str">
        <f>LEFT(N925, FIND("/", N925)-1)</f>
        <v>music</v>
      </c>
      <c r="R925" t="str">
        <f>RIGHT(N925, (LEN(N925) - FIND("/", N925)))</f>
        <v>jazz</v>
      </c>
      <c r="S925" s="13">
        <f>(J925/86400)+DATE(1970,1,1)</f>
        <v>41934.959756944445</v>
      </c>
      <c r="T925" s="13">
        <f>(I925/86400)+DATE(1970,1,1)</f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>(E926/D926)*100</f>
        <v>10.9</v>
      </c>
      <c r="P926" s="5">
        <f>E926/L926</f>
        <v>21.8</v>
      </c>
      <c r="Q926" t="str">
        <f>LEFT(N926, FIND("/", N926)-1)</f>
        <v>music</v>
      </c>
      <c r="R926" t="str">
        <f>RIGHT(N926, (LEN(N926) - FIND("/", N926)))</f>
        <v>jazz</v>
      </c>
      <c r="S926" s="13">
        <f>(J926/86400)+DATE(1970,1,1)</f>
        <v>41288.942928240736</v>
      </c>
      <c r="T926" s="13">
        <f>(I926/86400)+DATE(1970,1,1)</f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>(E927/D927)*100</f>
        <v>2.666666666666667</v>
      </c>
      <c r="P927" s="5">
        <f>E927/L927</f>
        <v>32</v>
      </c>
      <c r="Q927" t="str">
        <f>LEFT(N927, FIND("/", N927)-1)</f>
        <v>music</v>
      </c>
      <c r="R927" t="str">
        <f>RIGHT(N927, (LEN(N927) - FIND("/", N927)))</f>
        <v>jazz</v>
      </c>
      <c r="S927" s="13">
        <f>(J927/86400)+DATE(1970,1,1)</f>
        <v>41575.880914351852</v>
      </c>
      <c r="T927" s="13">
        <f>(I927/86400)+DATE(1970,1,1)</f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>(E928/D928)*100</f>
        <v>0</v>
      </c>
      <c r="P928" s="5" t="e">
        <f>E928/L928</f>
        <v>#DIV/0!</v>
      </c>
      <c r="Q928" t="str">
        <f>LEFT(N928, FIND("/", N928)-1)</f>
        <v>music</v>
      </c>
      <c r="R928" t="str">
        <f>RIGHT(N928, (LEN(N928) - FIND("/", N928)))</f>
        <v>jazz</v>
      </c>
      <c r="S928" s="13">
        <f>(J928/86400)+DATE(1970,1,1)</f>
        <v>40338.02002314815</v>
      </c>
      <c r="T928" s="13">
        <f>(I928/86400)+DATE(1970,1,1)</f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>(E929/D929)*100</f>
        <v>0</v>
      </c>
      <c r="P929" s="5" t="e">
        <f>E929/L929</f>
        <v>#DIV/0!</v>
      </c>
      <c r="Q929" t="str">
        <f>LEFT(N929, FIND("/", N929)-1)</f>
        <v>music</v>
      </c>
      <c r="R929" t="str">
        <f>RIGHT(N929, (LEN(N929) - FIND("/", N929)))</f>
        <v>jazz</v>
      </c>
      <c r="S929" s="13">
        <f>(J929/86400)+DATE(1970,1,1)</f>
        <v>41013.822858796295</v>
      </c>
      <c r="T929" s="13">
        <f>(I929/86400)+DATE(1970,1,1)</f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>(E930/D930)*100</f>
        <v>10.86206896551724</v>
      </c>
      <c r="P930" s="5">
        <f>E930/L930</f>
        <v>56.25</v>
      </c>
      <c r="Q930" t="str">
        <f>LEFT(N930, FIND("/", N930)-1)</f>
        <v>music</v>
      </c>
      <c r="R930" t="str">
        <f>RIGHT(N930, (LEN(N930) - FIND("/", N930)))</f>
        <v>jazz</v>
      </c>
      <c r="S930" s="13">
        <f>(J930/86400)+DATE(1970,1,1)</f>
        <v>41180.86241898148</v>
      </c>
      <c r="T930" s="13">
        <f>(I930/86400)+DATE(1970,1,1)</f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>(E931/D931)*100</f>
        <v>0</v>
      </c>
      <c r="P931" s="5" t="e">
        <f>E931/L931</f>
        <v>#DIV/0!</v>
      </c>
      <c r="Q931" t="str">
        <f>LEFT(N931, FIND("/", N931)-1)</f>
        <v>music</v>
      </c>
      <c r="R931" t="str">
        <f>RIGHT(N931, (LEN(N931) - FIND("/", N931)))</f>
        <v>jazz</v>
      </c>
      <c r="S931" s="13">
        <f>(J931/86400)+DATE(1970,1,1)</f>
        <v>40978.238067129627</v>
      </c>
      <c r="T931" s="13">
        <f>(I931/86400)+DATE(1970,1,1)</f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>(E932/D932)*100</f>
        <v>38.333333333333336</v>
      </c>
      <c r="P932" s="5">
        <f>E932/L932</f>
        <v>69</v>
      </c>
      <c r="Q932" t="str">
        <f>LEFT(N932, FIND("/", N932)-1)</f>
        <v>music</v>
      </c>
      <c r="R932" t="str">
        <f>RIGHT(N932, (LEN(N932) - FIND("/", N932)))</f>
        <v>jazz</v>
      </c>
      <c r="S932" s="13">
        <f>(J932/86400)+DATE(1970,1,1)</f>
        <v>40312.915578703702</v>
      </c>
      <c r="T932" s="13">
        <f>(I932/86400)+DATE(1970,1,1)</f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>(E933/D933)*100</f>
        <v>6.5500000000000007</v>
      </c>
      <c r="P933" s="5">
        <f>E933/L933</f>
        <v>18.714285714285715</v>
      </c>
      <c r="Q933" t="str">
        <f>LEFT(N933, FIND("/", N933)-1)</f>
        <v>music</v>
      </c>
      <c r="R933" t="str">
        <f>RIGHT(N933, (LEN(N933) - FIND("/", N933)))</f>
        <v>jazz</v>
      </c>
      <c r="S933" s="13">
        <f>(J933/86400)+DATE(1970,1,1)</f>
        <v>41680.359976851854</v>
      </c>
      <c r="T933" s="13">
        <f>(I933/86400)+DATE(1970,1,1)</f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>(E934/D934)*100</f>
        <v>14.536842105263158</v>
      </c>
      <c r="P934" s="5">
        <f>E934/L934</f>
        <v>46.033333333333331</v>
      </c>
      <c r="Q934" t="str">
        <f>LEFT(N934, FIND("/", N934)-1)</f>
        <v>music</v>
      </c>
      <c r="R934" t="str">
        <f>RIGHT(N934, (LEN(N934) - FIND("/", N934)))</f>
        <v>jazz</v>
      </c>
      <c r="S934" s="13">
        <f>(J934/86400)+DATE(1970,1,1)</f>
        <v>41310.969270833331</v>
      </c>
      <c r="T934" s="13">
        <f>(I934/86400)+DATE(1970,1,1)</f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>(E935/D935)*100</f>
        <v>6</v>
      </c>
      <c r="P935" s="5">
        <f>E935/L935</f>
        <v>60</v>
      </c>
      <c r="Q935" t="str">
        <f>LEFT(N935, FIND("/", N935)-1)</f>
        <v>music</v>
      </c>
      <c r="R935" t="str">
        <f>RIGHT(N935, (LEN(N935) - FIND("/", N935)))</f>
        <v>jazz</v>
      </c>
      <c r="S935" s="13">
        <f>(J935/86400)+DATE(1970,1,1)</f>
        <v>41711.169085648144</v>
      </c>
      <c r="T935" s="13">
        <f>(I935/86400)+DATE(1970,1,1)</f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>(E936/D936)*100</f>
        <v>30.4</v>
      </c>
      <c r="P936" s="5">
        <f>E936/L936</f>
        <v>50.666666666666664</v>
      </c>
      <c r="Q936" t="str">
        <f>LEFT(N936, FIND("/", N936)-1)</f>
        <v>music</v>
      </c>
      <c r="R936" t="str">
        <f>RIGHT(N936, (LEN(N936) - FIND("/", N936)))</f>
        <v>jazz</v>
      </c>
      <c r="S936" s="13">
        <f>(J936/86400)+DATE(1970,1,1)</f>
        <v>41733.737083333333</v>
      </c>
      <c r="T936" s="13">
        <f>(I936/86400)+DATE(1970,1,1)</f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>(E937/D937)*100</f>
        <v>1.4285714285714286</v>
      </c>
      <c r="P937" s="5">
        <f>E937/L937</f>
        <v>25</v>
      </c>
      <c r="Q937" t="str">
        <f>LEFT(N937, FIND("/", N937)-1)</f>
        <v>music</v>
      </c>
      <c r="R937" t="str">
        <f>RIGHT(N937, (LEN(N937) - FIND("/", N937)))</f>
        <v>jazz</v>
      </c>
      <c r="S937" s="13">
        <f>(J937/86400)+DATE(1970,1,1)</f>
        <v>42368.333668981482</v>
      </c>
      <c r="T937" s="13">
        <f>(I937/86400)+DATE(1970,1,1)</f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>(E938/D938)*100</f>
        <v>0</v>
      </c>
      <c r="P938" s="5" t="e">
        <f>E938/L938</f>
        <v>#DIV/0!</v>
      </c>
      <c r="Q938" t="str">
        <f>LEFT(N938, FIND("/", N938)-1)</f>
        <v>music</v>
      </c>
      <c r="R938" t="str">
        <f>RIGHT(N938, (LEN(N938) - FIND("/", N938)))</f>
        <v>jazz</v>
      </c>
      <c r="S938" s="13">
        <f>(J938/86400)+DATE(1970,1,1)</f>
        <v>40883.024178240739</v>
      </c>
      <c r="T938" s="13">
        <f>(I938/86400)+DATE(1970,1,1)</f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>(E939/D939)*100</f>
        <v>1.1428571428571428</v>
      </c>
      <c r="P939" s="5">
        <f>E939/L939</f>
        <v>20</v>
      </c>
      <c r="Q939" t="str">
        <f>LEFT(N939, FIND("/", N939)-1)</f>
        <v>music</v>
      </c>
      <c r="R939" t="str">
        <f>RIGHT(N939, (LEN(N939) - FIND("/", N939)))</f>
        <v>jazz</v>
      </c>
      <c r="S939" s="13">
        <f>(J939/86400)+DATE(1970,1,1)</f>
        <v>41551.798113425924</v>
      </c>
      <c r="T939" s="13">
        <f>(I939/86400)+DATE(1970,1,1)</f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>(E940/D940)*100</f>
        <v>0.35714285714285715</v>
      </c>
      <c r="P940" s="5">
        <f>E940/L940</f>
        <v>25</v>
      </c>
      <c r="Q940" t="str">
        <f>LEFT(N940, FIND("/", N940)-1)</f>
        <v>music</v>
      </c>
      <c r="R940" t="str">
        <f>RIGHT(N940, (LEN(N940) - FIND("/", N940)))</f>
        <v>jazz</v>
      </c>
      <c r="S940" s="13">
        <f>(J940/86400)+DATE(1970,1,1)</f>
        <v>41124.479722222226</v>
      </c>
      <c r="T940" s="13">
        <f>(I940/86400)+DATE(1970,1,1)</f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>(E941/D941)*100</f>
        <v>1.4545454545454546</v>
      </c>
      <c r="P941" s="5">
        <f>E941/L941</f>
        <v>20</v>
      </c>
      <c r="Q941" t="str">
        <f>LEFT(N941, FIND("/", N941)-1)</f>
        <v>music</v>
      </c>
      <c r="R941" t="str">
        <f>RIGHT(N941, (LEN(N941) - FIND("/", N941)))</f>
        <v>jazz</v>
      </c>
      <c r="S941" s="13">
        <f>(J941/86400)+DATE(1970,1,1)</f>
        <v>41416.763171296298</v>
      </c>
      <c r="T941" s="13">
        <f>(I941/86400)+DATE(1970,1,1)</f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>(E942/D942)*100</f>
        <v>17.155555555555555</v>
      </c>
      <c r="P942" s="5">
        <f>E942/L942</f>
        <v>110.28571428571429</v>
      </c>
      <c r="Q942" t="str">
        <f>LEFT(N942, FIND("/", N942)-1)</f>
        <v>technology</v>
      </c>
      <c r="R942" t="str">
        <f>RIGHT(N942, (LEN(N942) - FIND("/", N942)))</f>
        <v>wearables</v>
      </c>
      <c r="S942" s="13">
        <f>(J942/86400)+DATE(1970,1,1)</f>
        <v>42182.008402777778</v>
      </c>
      <c r="T942" s="13">
        <f>(I942/86400)+DATE(1970,1,1)</f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>(E943/D943)*100</f>
        <v>2.3220000000000001</v>
      </c>
      <c r="P943" s="5">
        <f>E943/L943</f>
        <v>37.451612903225808</v>
      </c>
      <c r="Q943" t="str">
        <f>LEFT(N943, FIND("/", N943)-1)</f>
        <v>technology</v>
      </c>
      <c r="R943" t="str">
        <f>RIGHT(N943, (LEN(N943) - FIND("/", N943)))</f>
        <v>wearables</v>
      </c>
      <c r="S943" s="13">
        <f>(J943/86400)+DATE(1970,1,1)</f>
        <v>42746.096585648149</v>
      </c>
      <c r="T943" s="13">
        <f>(I943/86400)+DATE(1970,1,1)</f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>(E944/D944)*100</f>
        <v>8.9066666666666663</v>
      </c>
      <c r="P944" s="5">
        <f>E944/L944</f>
        <v>41.75</v>
      </c>
      <c r="Q944" t="str">
        <f>LEFT(N944, FIND("/", N944)-1)</f>
        <v>technology</v>
      </c>
      <c r="R944" t="str">
        <f>RIGHT(N944, (LEN(N944) - FIND("/", N944)))</f>
        <v>wearables</v>
      </c>
      <c r="S944" s="13">
        <f>(J944/86400)+DATE(1970,1,1)</f>
        <v>42382.843287037038</v>
      </c>
      <c r="T944" s="13">
        <f>(I944/86400)+DATE(1970,1,1)</f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>(E945/D945)*100</f>
        <v>9.6333333333333346</v>
      </c>
      <c r="P945" s="5">
        <f>E945/L945</f>
        <v>24.083333333333332</v>
      </c>
      <c r="Q945" t="str">
        <f>LEFT(N945, FIND("/", N945)-1)</f>
        <v>technology</v>
      </c>
      <c r="R945" t="str">
        <f>RIGHT(N945, (LEN(N945) - FIND("/", N945)))</f>
        <v>wearables</v>
      </c>
      <c r="S945" s="13">
        <f>(J945/86400)+DATE(1970,1,1)</f>
        <v>42673.66788194445</v>
      </c>
      <c r="T945" s="13">
        <f>(I945/86400)+DATE(1970,1,1)</f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>(E946/D946)*100</f>
        <v>13.325999999999999</v>
      </c>
      <c r="P946" s="5">
        <f>E946/L946</f>
        <v>69.40625</v>
      </c>
      <c r="Q946" t="str">
        <f>LEFT(N946, FIND("/", N946)-1)</f>
        <v>technology</v>
      </c>
      <c r="R946" t="str">
        <f>RIGHT(N946, (LEN(N946) - FIND("/", N946)))</f>
        <v>wearables</v>
      </c>
      <c r="S946" s="13">
        <f>(J946/86400)+DATE(1970,1,1)</f>
        <v>42444.583912037036</v>
      </c>
      <c r="T946" s="13">
        <f>(I946/86400)+DATE(1970,1,1)</f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>(E947/D947)*100</f>
        <v>2.484</v>
      </c>
      <c r="P947" s="5">
        <f>E947/L947</f>
        <v>155.25</v>
      </c>
      <c r="Q947" t="str">
        <f>LEFT(N947, FIND("/", N947)-1)</f>
        <v>technology</v>
      </c>
      <c r="R947" t="str">
        <f>RIGHT(N947, (LEN(N947) - FIND("/", N947)))</f>
        <v>wearables</v>
      </c>
      <c r="S947" s="13">
        <f>(J947/86400)+DATE(1970,1,1)</f>
        <v>42732.872986111106</v>
      </c>
      <c r="T947" s="13">
        <f>(I947/86400)+DATE(1970,1,1)</f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>(E948/D948)*100</f>
        <v>1.9066666666666665</v>
      </c>
      <c r="P948" s="5">
        <f>E948/L948</f>
        <v>57.2</v>
      </c>
      <c r="Q948" t="str">
        <f>LEFT(N948, FIND("/", N948)-1)</f>
        <v>technology</v>
      </c>
      <c r="R948" t="str">
        <f>RIGHT(N948, (LEN(N948) - FIND("/", N948)))</f>
        <v>wearables</v>
      </c>
      <c r="S948" s="13">
        <f>(J948/86400)+DATE(1970,1,1)</f>
        <v>42592.750555555554</v>
      </c>
      <c r="T948" s="13">
        <f>(I948/86400)+DATE(1970,1,1)</f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>(E949/D949)*100</f>
        <v>0</v>
      </c>
      <c r="P949" s="5" t="e">
        <f>E949/L949</f>
        <v>#DIV/0!</v>
      </c>
      <c r="Q949" t="str">
        <f>LEFT(N949, FIND("/", N949)-1)</f>
        <v>technology</v>
      </c>
      <c r="R949" t="str">
        <f>RIGHT(N949, (LEN(N949) - FIND("/", N949)))</f>
        <v>wearables</v>
      </c>
      <c r="S949" s="13">
        <f>(J949/86400)+DATE(1970,1,1)</f>
        <v>42491.781319444446</v>
      </c>
      <c r="T949" s="13">
        <f>(I949/86400)+DATE(1970,1,1)</f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>(E950/D950)*100</f>
        <v>12</v>
      </c>
      <c r="P950" s="5">
        <f>E950/L950</f>
        <v>60</v>
      </c>
      <c r="Q950" t="str">
        <f>LEFT(N950, FIND("/", N950)-1)</f>
        <v>technology</v>
      </c>
      <c r="R950" t="str">
        <f>RIGHT(N950, (LEN(N950) - FIND("/", N950)))</f>
        <v>wearables</v>
      </c>
      <c r="S950" s="13">
        <f>(J950/86400)+DATE(1970,1,1)</f>
        <v>42411.828287037039</v>
      </c>
      <c r="T950" s="13">
        <f>(I950/86400)+DATE(1970,1,1)</f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>(E951/D951)*100</f>
        <v>1.365</v>
      </c>
      <c r="P951" s="5">
        <f>E951/L951</f>
        <v>39</v>
      </c>
      <c r="Q951" t="str">
        <f>LEFT(N951, FIND("/", N951)-1)</f>
        <v>technology</v>
      </c>
      <c r="R951" t="str">
        <f>RIGHT(N951, (LEN(N951) - FIND("/", N951)))</f>
        <v>wearables</v>
      </c>
      <c r="S951" s="13">
        <f>(J951/86400)+DATE(1970,1,1)</f>
        <v>42361.043703703705</v>
      </c>
      <c r="T951" s="13">
        <f>(I951/86400)+DATE(1970,1,1)</f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>(E952/D952)*100</f>
        <v>28.04</v>
      </c>
      <c r="P952" s="5">
        <f>E952/L952</f>
        <v>58.416666666666664</v>
      </c>
      <c r="Q952" t="str">
        <f>LEFT(N952, FIND("/", N952)-1)</f>
        <v>technology</v>
      </c>
      <c r="R952" t="str">
        <f>RIGHT(N952, (LEN(N952) - FIND("/", N952)))</f>
        <v>wearables</v>
      </c>
      <c r="S952" s="13">
        <f>(J952/86400)+DATE(1970,1,1)</f>
        <v>42356.750706018516</v>
      </c>
      <c r="T952" s="13">
        <f>(I952/86400)+DATE(1970,1,1)</f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>(E953/D953)*100</f>
        <v>38.39</v>
      </c>
      <c r="P953" s="5">
        <f>E953/L953</f>
        <v>158.63636363636363</v>
      </c>
      <c r="Q953" t="str">
        <f>LEFT(N953, FIND("/", N953)-1)</f>
        <v>technology</v>
      </c>
      <c r="R953" t="str">
        <f>RIGHT(N953, (LEN(N953) - FIND("/", N953)))</f>
        <v>wearables</v>
      </c>
      <c r="S953" s="13">
        <f>(J953/86400)+DATE(1970,1,1)</f>
        <v>42480.653611111113</v>
      </c>
      <c r="T953" s="13">
        <f>(I953/86400)+DATE(1970,1,1)</f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>(E954/D954)*100</f>
        <v>39.942857142857143</v>
      </c>
      <c r="P954" s="5">
        <f>E954/L954</f>
        <v>99.857142857142861</v>
      </c>
      <c r="Q954" t="str">
        <f>LEFT(N954, FIND("/", N954)-1)</f>
        <v>technology</v>
      </c>
      <c r="R954" t="str">
        <f>RIGHT(N954, (LEN(N954) - FIND("/", N954)))</f>
        <v>wearables</v>
      </c>
      <c r="S954" s="13">
        <f>(J954/86400)+DATE(1970,1,1)</f>
        <v>42662.613564814819</v>
      </c>
      <c r="T954" s="13">
        <f>(I954/86400)+DATE(1970,1,1)</f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>(E955/D955)*100</f>
        <v>0.84</v>
      </c>
      <c r="P955" s="5">
        <f>E955/L955</f>
        <v>25.2</v>
      </c>
      <c r="Q955" t="str">
        <f>LEFT(N955, FIND("/", N955)-1)</f>
        <v>technology</v>
      </c>
      <c r="R955" t="str">
        <f>RIGHT(N955, (LEN(N955) - FIND("/", N955)))</f>
        <v>wearables</v>
      </c>
      <c r="S955" s="13">
        <f>(J955/86400)+DATE(1970,1,1)</f>
        <v>41999.164340277777</v>
      </c>
      <c r="T955" s="13">
        <f>(I955/86400)+DATE(1970,1,1)</f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>(E956/D956)*100</f>
        <v>43.406666666666666</v>
      </c>
      <c r="P956" s="5">
        <f>E956/L956</f>
        <v>89.191780821917803</v>
      </c>
      <c r="Q956" t="str">
        <f>LEFT(N956, FIND("/", N956)-1)</f>
        <v>technology</v>
      </c>
      <c r="R956" t="str">
        <f>RIGHT(N956, (LEN(N956) - FIND("/", N956)))</f>
        <v>wearables</v>
      </c>
      <c r="S956" s="13">
        <f>(J956/86400)+DATE(1970,1,1)</f>
        <v>42194.833784722221</v>
      </c>
      <c r="T956" s="13">
        <f>(I956/86400)+DATE(1970,1,1)</f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>(E957/D957)*100</f>
        <v>5.6613333333333333</v>
      </c>
      <c r="P957" s="5">
        <f>E957/L957</f>
        <v>182.6236559139785</v>
      </c>
      <c r="Q957" t="str">
        <f>LEFT(N957, FIND("/", N957)-1)</f>
        <v>technology</v>
      </c>
      <c r="R957" t="str">
        <f>RIGHT(N957, (LEN(N957) - FIND("/", N957)))</f>
        <v>wearables</v>
      </c>
      <c r="S957" s="13">
        <f>(J957/86400)+DATE(1970,1,1)</f>
        <v>42586.295138888891</v>
      </c>
      <c r="T957" s="13">
        <f>(I957/86400)+DATE(1970,1,1)</f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>(E958/D958)*100</f>
        <v>1.722</v>
      </c>
      <c r="P958" s="5">
        <f>E958/L958</f>
        <v>50.647058823529413</v>
      </c>
      <c r="Q958" t="str">
        <f>LEFT(N958, FIND("/", N958)-1)</f>
        <v>technology</v>
      </c>
      <c r="R958" t="str">
        <f>RIGHT(N958, (LEN(N958) - FIND("/", N958)))</f>
        <v>wearables</v>
      </c>
      <c r="S958" s="13">
        <f>(J958/86400)+DATE(1970,1,1)</f>
        <v>42060.913877314815</v>
      </c>
      <c r="T958" s="13">
        <f>(I958/86400)+DATE(1970,1,1)</f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>(E959/D959)*100</f>
        <v>1.9416666666666664</v>
      </c>
      <c r="P959" s="5">
        <f>E959/L959</f>
        <v>33.285714285714285</v>
      </c>
      <c r="Q959" t="str">
        <f>LEFT(N959, FIND("/", N959)-1)</f>
        <v>technology</v>
      </c>
      <c r="R959" t="str">
        <f>RIGHT(N959, (LEN(N959) - FIND("/", N959)))</f>
        <v>wearables</v>
      </c>
      <c r="S959" s="13">
        <f>(J959/86400)+DATE(1970,1,1)</f>
        <v>42660.552465277782</v>
      </c>
      <c r="T959" s="13">
        <f>(I959/86400)+DATE(1970,1,1)</f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>(E960/D960)*100</f>
        <v>11.328275684711327</v>
      </c>
      <c r="P960" s="5">
        <f>E960/L960</f>
        <v>51.823529411764703</v>
      </c>
      <c r="Q960" t="str">
        <f>LEFT(N960, FIND("/", N960)-1)</f>
        <v>technology</v>
      </c>
      <c r="R960" t="str">
        <f>RIGHT(N960, (LEN(N960) - FIND("/", N960)))</f>
        <v>wearables</v>
      </c>
      <c r="S960" s="13">
        <f>(J960/86400)+DATE(1970,1,1)</f>
        <v>42082.802812499998</v>
      </c>
      <c r="T960" s="13">
        <f>(I960/86400)+DATE(1970,1,1)</f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>(E961/D961)*100</f>
        <v>38.86</v>
      </c>
      <c r="P961" s="5">
        <f>E961/L961</f>
        <v>113.62573099415205</v>
      </c>
      <c r="Q961" t="str">
        <f>LEFT(N961, FIND("/", N961)-1)</f>
        <v>technology</v>
      </c>
      <c r="R961" t="str">
        <f>RIGHT(N961, (LEN(N961) - FIND("/", N961)))</f>
        <v>wearables</v>
      </c>
      <c r="S961" s="13">
        <f>(J961/86400)+DATE(1970,1,1)</f>
        <v>41993.174363425926</v>
      </c>
      <c r="T961" s="13">
        <f>(I961/86400)+DATE(1970,1,1)</f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>(E962/D962)*100</f>
        <v>46.100628930817614</v>
      </c>
      <c r="P962" s="5">
        <f>E962/L962</f>
        <v>136.46276595744681</v>
      </c>
      <c r="Q962" t="str">
        <f>LEFT(N962, FIND("/", N962)-1)</f>
        <v>technology</v>
      </c>
      <c r="R962" t="str">
        <f>RIGHT(N962, (LEN(N962) - FIND("/", N962)))</f>
        <v>wearables</v>
      </c>
      <c r="S962" s="13">
        <f>(J962/86400)+DATE(1970,1,1)</f>
        <v>42766.626793981486</v>
      </c>
      <c r="T962" s="13">
        <f>(I962/86400)+DATE(1970,1,1)</f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>(E963/D963)*100</f>
        <v>42.188421052631583</v>
      </c>
      <c r="P963" s="5">
        <f>E963/L963</f>
        <v>364.35454545454547</v>
      </c>
      <c r="Q963" t="str">
        <f>LEFT(N963, FIND("/", N963)-1)</f>
        <v>technology</v>
      </c>
      <c r="R963" t="str">
        <f>RIGHT(N963, (LEN(N963) - FIND("/", N963)))</f>
        <v>wearables</v>
      </c>
      <c r="S963" s="13">
        <f>(J963/86400)+DATE(1970,1,1)</f>
        <v>42740.693692129629</v>
      </c>
      <c r="T963" s="13">
        <f>(I963/86400)+DATE(1970,1,1)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>(E964/D964)*100</f>
        <v>28.48</v>
      </c>
      <c r="P964" s="5">
        <f>E964/L964</f>
        <v>19.243243243243242</v>
      </c>
      <c r="Q964" t="str">
        <f>LEFT(N964, FIND("/", N964)-1)</f>
        <v>technology</v>
      </c>
      <c r="R964" t="str">
        <f>RIGHT(N964, (LEN(N964) - FIND("/", N964)))</f>
        <v>wearables</v>
      </c>
      <c r="S964" s="13">
        <f>(J964/86400)+DATE(1970,1,1)</f>
        <v>42373.712418981479</v>
      </c>
      <c r="T964" s="13">
        <f>(I964/86400)+DATE(1970,1,1)</f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>(E965/D965)*100</f>
        <v>1.077142857142857</v>
      </c>
      <c r="P965" s="5">
        <f>E965/L965</f>
        <v>41.888888888888886</v>
      </c>
      <c r="Q965" t="str">
        <f>LEFT(N965, FIND("/", N965)-1)</f>
        <v>technology</v>
      </c>
      <c r="R965" t="str">
        <f>RIGHT(N965, (LEN(N965) - FIND("/", N965)))</f>
        <v>wearables</v>
      </c>
      <c r="S965" s="13">
        <f>(J965/86400)+DATE(1970,1,1)</f>
        <v>42625.635636574079</v>
      </c>
      <c r="T965" s="13">
        <f>(I965/86400)+DATE(1970,1,1)</f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>(E966/D966)*100</f>
        <v>0.79909090909090907</v>
      </c>
      <c r="P966" s="5">
        <f>E966/L966</f>
        <v>30.310344827586206</v>
      </c>
      <c r="Q966" t="str">
        <f>LEFT(N966, FIND("/", N966)-1)</f>
        <v>technology</v>
      </c>
      <c r="R966" t="str">
        <f>RIGHT(N966, (LEN(N966) - FIND("/", N966)))</f>
        <v>wearables</v>
      </c>
      <c r="S966" s="13">
        <f>(J966/86400)+DATE(1970,1,1)</f>
        <v>42208.628692129627</v>
      </c>
      <c r="T966" s="13">
        <f>(I966/86400)+DATE(1970,1,1)</f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>(E967/D967)*100</f>
        <v>1.1919999999999999</v>
      </c>
      <c r="P967" s="5">
        <f>E967/L967</f>
        <v>49.666666666666664</v>
      </c>
      <c r="Q967" t="str">
        <f>LEFT(N967, FIND("/", N967)-1)</f>
        <v>technology</v>
      </c>
      <c r="R967" t="str">
        <f>RIGHT(N967, (LEN(N967) - FIND("/", N967)))</f>
        <v>wearables</v>
      </c>
      <c r="S967" s="13">
        <f>(J967/86400)+DATE(1970,1,1)</f>
        <v>42637.016736111109</v>
      </c>
      <c r="T967" s="13">
        <f>(I967/86400)+DATE(1970,1,1)</f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>(E968/D968)*100</f>
        <v>14.799999999999999</v>
      </c>
      <c r="P968" s="5">
        <f>E968/L968</f>
        <v>59.2</v>
      </c>
      <c r="Q968" t="str">
        <f>LEFT(N968, FIND("/", N968)-1)</f>
        <v>technology</v>
      </c>
      <c r="R968" t="str">
        <f>RIGHT(N968, (LEN(N968) - FIND("/", N968)))</f>
        <v>wearables</v>
      </c>
      <c r="S968" s="13">
        <f>(J968/86400)+DATE(1970,1,1)</f>
        <v>42619.635787037041</v>
      </c>
      <c r="T968" s="13">
        <f>(I968/86400)+DATE(1970,1,1)</f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>(E969/D969)*100</f>
        <v>17.810000000000002</v>
      </c>
      <c r="P969" s="5">
        <f>E969/L969</f>
        <v>43.97530864197531</v>
      </c>
      <c r="Q969" t="str">
        <f>LEFT(N969, FIND("/", N969)-1)</f>
        <v>technology</v>
      </c>
      <c r="R969" t="str">
        <f>RIGHT(N969, (LEN(N969) - FIND("/", N969)))</f>
        <v>wearables</v>
      </c>
      <c r="S969" s="13">
        <f>(J969/86400)+DATE(1970,1,1)</f>
        <v>42422.254328703704</v>
      </c>
      <c r="T969" s="13">
        <f>(I969/86400)+DATE(1970,1,1)</f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>(E970/D970)*100</f>
        <v>1.325</v>
      </c>
      <c r="P970" s="5">
        <f>E970/L970</f>
        <v>26.5</v>
      </c>
      <c r="Q970" t="str">
        <f>LEFT(N970, FIND("/", N970)-1)</f>
        <v>technology</v>
      </c>
      <c r="R970" t="str">
        <f>RIGHT(N970, (LEN(N970) - FIND("/", N970)))</f>
        <v>wearables</v>
      </c>
      <c r="S970" s="13">
        <f>(J970/86400)+DATE(1970,1,1)</f>
        <v>41836.847615740742</v>
      </c>
      <c r="T970" s="13">
        <f>(I970/86400)+DATE(1970,1,1)</f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>(E971/D971)*100</f>
        <v>46.666666666666664</v>
      </c>
      <c r="P971" s="5">
        <f>E971/L971</f>
        <v>1272.7272727272727</v>
      </c>
      <c r="Q971" t="str">
        <f>LEFT(N971, FIND("/", N971)-1)</f>
        <v>technology</v>
      </c>
      <c r="R971" t="str">
        <f>RIGHT(N971, (LEN(N971) - FIND("/", N971)))</f>
        <v>wearables</v>
      </c>
      <c r="S971" s="13">
        <f>(J971/86400)+DATE(1970,1,1)</f>
        <v>42742.30332175926</v>
      </c>
      <c r="T971" s="13">
        <f>(I971/86400)+DATE(1970,1,1)</f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>(E972/D972)*100</f>
        <v>45.92</v>
      </c>
      <c r="P972" s="5">
        <f>E972/L972</f>
        <v>164</v>
      </c>
      <c r="Q972" t="str">
        <f>LEFT(N972, FIND("/", N972)-1)</f>
        <v>technology</v>
      </c>
      <c r="R972" t="str">
        <f>RIGHT(N972, (LEN(N972) - FIND("/", N972)))</f>
        <v>wearables</v>
      </c>
      <c r="S972" s="13">
        <f>(J972/86400)+DATE(1970,1,1)</f>
        <v>42721.220520833333</v>
      </c>
      <c r="T972" s="13">
        <f>(I972/86400)+DATE(1970,1,1)</f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>(E973/D973)*100</f>
        <v>0.22599999999999998</v>
      </c>
      <c r="P973" s="5">
        <f>E973/L973</f>
        <v>45.2</v>
      </c>
      <c r="Q973" t="str">
        <f>LEFT(N973, FIND("/", N973)-1)</f>
        <v>technology</v>
      </c>
      <c r="R973" t="str">
        <f>RIGHT(N973, (LEN(N973) - FIND("/", N973)))</f>
        <v>wearables</v>
      </c>
      <c r="S973" s="13">
        <f>(J973/86400)+DATE(1970,1,1)</f>
        <v>42111.709027777775</v>
      </c>
      <c r="T973" s="13">
        <f>(I973/86400)+DATE(1970,1,1)</f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>(E974/D974)*100</f>
        <v>34.625</v>
      </c>
      <c r="P974" s="5">
        <f>E974/L974</f>
        <v>153.88888888888889</v>
      </c>
      <c r="Q974" t="str">
        <f>LEFT(N974, FIND("/", N974)-1)</f>
        <v>technology</v>
      </c>
      <c r="R974" t="str">
        <f>RIGHT(N974, (LEN(N974) - FIND("/", N974)))</f>
        <v>wearables</v>
      </c>
      <c r="S974" s="13">
        <f>(J974/86400)+DATE(1970,1,1)</f>
        <v>41856.865717592591</v>
      </c>
      <c r="T974" s="13">
        <f>(I974/86400)+DATE(1970,1,1)</f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>(E975/D975)*100</f>
        <v>2.0549999999999997</v>
      </c>
      <c r="P975" s="5">
        <f>E975/L975</f>
        <v>51.375</v>
      </c>
      <c r="Q975" t="str">
        <f>LEFT(N975, FIND("/", N975)-1)</f>
        <v>technology</v>
      </c>
      <c r="R975" t="str">
        <f>RIGHT(N975, (LEN(N975) - FIND("/", N975)))</f>
        <v>wearables</v>
      </c>
      <c r="S975" s="13">
        <f>(J975/86400)+DATE(1970,1,1)</f>
        <v>42257.014965277776</v>
      </c>
      <c r="T975" s="13">
        <f>(I975/86400)+DATE(1970,1,1)</f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>(E976/D976)*100</f>
        <v>0.55999999999999994</v>
      </c>
      <c r="P976" s="5">
        <f>E976/L976</f>
        <v>93.333333333333329</v>
      </c>
      <c r="Q976" t="str">
        <f>LEFT(N976, FIND("/", N976)-1)</f>
        <v>technology</v>
      </c>
      <c r="R976" t="str">
        <f>RIGHT(N976, (LEN(N976) - FIND("/", N976)))</f>
        <v>wearables</v>
      </c>
      <c r="S976" s="13">
        <f>(J976/86400)+DATE(1970,1,1)</f>
        <v>42424.749490740738</v>
      </c>
      <c r="T976" s="13">
        <f>(I976/86400)+DATE(1970,1,1)</f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>(E977/D977)*100</f>
        <v>2.6069999999999998</v>
      </c>
      <c r="P977" s="5">
        <f>E977/L977</f>
        <v>108.625</v>
      </c>
      <c r="Q977" t="str">
        <f>LEFT(N977, FIND("/", N977)-1)</f>
        <v>technology</v>
      </c>
      <c r="R977" t="str">
        <f>RIGHT(N977, (LEN(N977) - FIND("/", N977)))</f>
        <v>wearables</v>
      </c>
      <c r="S977" s="13">
        <f>(J977/86400)+DATE(1970,1,1)</f>
        <v>42489.696585648147</v>
      </c>
      <c r="T977" s="13">
        <f>(I977/86400)+DATE(1970,1,1)</f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>(E978/D978)*100</f>
        <v>1.9259999999999999</v>
      </c>
      <c r="P978" s="5">
        <f>E978/L978</f>
        <v>160.5</v>
      </c>
      <c r="Q978" t="str">
        <f>LEFT(N978, FIND("/", N978)-1)</f>
        <v>technology</v>
      </c>
      <c r="R978" t="str">
        <f>RIGHT(N978, (LEN(N978) - FIND("/", N978)))</f>
        <v>wearables</v>
      </c>
      <c r="S978" s="13">
        <f>(J978/86400)+DATE(1970,1,1)</f>
        <v>42185.058993055558</v>
      </c>
      <c r="T978" s="13">
        <f>(I978/86400)+DATE(1970,1,1)</f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>(E979/D979)*100</f>
        <v>33.666666666666664</v>
      </c>
      <c r="P979" s="5">
        <f>E979/L979</f>
        <v>75.75</v>
      </c>
      <c r="Q979" t="str">
        <f>LEFT(N979, FIND("/", N979)-1)</f>
        <v>technology</v>
      </c>
      <c r="R979" t="str">
        <f>RIGHT(N979, (LEN(N979) - FIND("/", N979)))</f>
        <v>wearables</v>
      </c>
      <c r="S979" s="13">
        <f>(J979/86400)+DATE(1970,1,1)</f>
        <v>42391.942094907412</v>
      </c>
      <c r="T979" s="13">
        <f>(I979/86400)+DATE(1970,1,1)</f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>(E980/D980)*100</f>
        <v>56.263267182990241</v>
      </c>
      <c r="P980" s="5">
        <f>E980/L980</f>
        <v>790.83739837398377</v>
      </c>
      <c r="Q980" t="str">
        <f>LEFT(N980, FIND("/", N980)-1)</f>
        <v>technology</v>
      </c>
      <c r="R980" t="str">
        <f>RIGHT(N980, (LEN(N980) - FIND("/", N980)))</f>
        <v>wearables</v>
      </c>
      <c r="S980" s="13">
        <f>(J980/86400)+DATE(1970,1,1)</f>
        <v>42395.309039351851</v>
      </c>
      <c r="T980" s="13">
        <f>(I980/86400)+DATE(1970,1,1)</f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>(E981/D981)*100</f>
        <v>82.817599999999999</v>
      </c>
      <c r="P981" s="5">
        <f>E981/L981</f>
        <v>301.93916666666667</v>
      </c>
      <c r="Q981" t="str">
        <f>LEFT(N981, FIND("/", N981)-1)</f>
        <v>technology</v>
      </c>
      <c r="R981" t="str">
        <f>RIGHT(N981, (LEN(N981) - FIND("/", N981)))</f>
        <v>wearables</v>
      </c>
      <c r="S981" s="13">
        <f>(J981/86400)+DATE(1970,1,1)</f>
        <v>42506.416990740741</v>
      </c>
      <c r="T981" s="13">
        <f>(I981/86400)+DATE(1970,1,1)</f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>(E982/D982)*100</f>
        <v>14.860000000000001</v>
      </c>
      <c r="P982" s="5">
        <f>E982/L982</f>
        <v>47.935483870967744</v>
      </c>
      <c r="Q982" t="str">
        <f>LEFT(N982, FIND("/", N982)-1)</f>
        <v>technology</v>
      </c>
      <c r="R982" t="str">
        <f>RIGHT(N982, (LEN(N982) - FIND("/", N982)))</f>
        <v>wearables</v>
      </c>
      <c r="S982" s="13">
        <f>(J982/86400)+DATE(1970,1,1)</f>
        <v>41928.904189814813</v>
      </c>
      <c r="T982" s="13">
        <f>(I982/86400)+DATE(1970,1,1)</f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>(E983/D983)*100</f>
        <v>1.2375123751237513E-2</v>
      </c>
      <c r="P983" s="5">
        <f>E983/L983</f>
        <v>2.75</v>
      </c>
      <c r="Q983" t="str">
        <f>LEFT(N983, FIND("/", N983)-1)</f>
        <v>technology</v>
      </c>
      <c r="R983" t="str">
        <f>RIGHT(N983, (LEN(N983) - FIND("/", N983)))</f>
        <v>wearables</v>
      </c>
      <c r="S983" s="13">
        <f>(J983/86400)+DATE(1970,1,1)</f>
        <v>41830.947013888886</v>
      </c>
      <c r="T983" s="13">
        <f>(I983/86400)+DATE(1970,1,1)</f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>(E984/D984)*100</f>
        <v>1.7142857142857144E-2</v>
      </c>
      <c r="P984" s="5">
        <f>E984/L984</f>
        <v>1</v>
      </c>
      <c r="Q984" t="str">
        <f>LEFT(N984, FIND("/", N984)-1)</f>
        <v>technology</v>
      </c>
      <c r="R984" t="str">
        <f>RIGHT(N984, (LEN(N984) - FIND("/", N984)))</f>
        <v>wearables</v>
      </c>
      <c r="S984" s="13">
        <f>(J984/86400)+DATE(1970,1,1)</f>
        <v>42615.753310185188</v>
      </c>
      <c r="T984" s="13">
        <f>(I984/86400)+DATE(1970,1,1)</f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>(E985/D985)*100</f>
        <v>29.506136117214709</v>
      </c>
      <c r="P985" s="5">
        <f>E985/L985</f>
        <v>171.79329608938548</v>
      </c>
      <c r="Q985" t="str">
        <f>LEFT(N985, FIND("/", N985)-1)</f>
        <v>technology</v>
      </c>
      <c r="R985" t="str">
        <f>RIGHT(N985, (LEN(N985) - FIND("/", N985)))</f>
        <v>wearables</v>
      </c>
      <c r="S985" s="13">
        <f>(J985/86400)+DATE(1970,1,1)</f>
        <v>42574.667650462958</v>
      </c>
      <c r="T985" s="13">
        <f>(I985/86400)+DATE(1970,1,1)</f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>(E986/D986)*100</f>
        <v>1.06</v>
      </c>
      <c r="P986" s="5">
        <f>E986/L986</f>
        <v>35.333333333333336</v>
      </c>
      <c r="Q986" t="str">
        <f>LEFT(N986, FIND("/", N986)-1)</f>
        <v>technology</v>
      </c>
      <c r="R986" t="str">
        <f>RIGHT(N986, (LEN(N986) - FIND("/", N986)))</f>
        <v>wearables</v>
      </c>
      <c r="S986" s="13">
        <f>(J986/86400)+DATE(1970,1,1)</f>
        <v>42061.11583333333</v>
      </c>
      <c r="T986" s="13">
        <f>(I986/86400)+DATE(1970,1,1)</f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>(E987/D987)*100</f>
        <v>6.293333333333333</v>
      </c>
      <c r="P987" s="5">
        <f>E987/L987</f>
        <v>82.086956521739125</v>
      </c>
      <c r="Q987" t="str">
        <f>LEFT(N987, FIND("/", N987)-1)</f>
        <v>technology</v>
      </c>
      <c r="R987" t="str">
        <f>RIGHT(N987, (LEN(N987) - FIND("/", N987)))</f>
        <v>wearables</v>
      </c>
      <c r="S987" s="13">
        <f>(J987/86400)+DATE(1970,1,1)</f>
        <v>42339.967708333337</v>
      </c>
      <c r="T987" s="13">
        <f>(I987/86400)+DATE(1970,1,1)</f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>(E988/D988)*100</f>
        <v>12.75</v>
      </c>
      <c r="P988" s="5">
        <f>E988/L988</f>
        <v>110.8695652173913</v>
      </c>
      <c r="Q988" t="str">
        <f>LEFT(N988, FIND("/", N988)-1)</f>
        <v>technology</v>
      </c>
      <c r="R988" t="str">
        <f>RIGHT(N988, (LEN(N988) - FIND("/", N988)))</f>
        <v>wearables</v>
      </c>
      <c r="S988" s="13">
        <f>(J988/86400)+DATE(1970,1,1)</f>
        <v>42324.767361111109</v>
      </c>
      <c r="T988" s="13">
        <f>(I988/86400)+DATE(1970,1,1)</f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>(E989/D989)*100</f>
        <v>13.22</v>
      </c>
      <c r="P989" s="5">
        <f>E989/L989</f>
        <v>161.21951219512195</v>
      </c>
      <c r="Q989" t="str">
        <f>LEFT(N989, FIND("/", N989)-1)</f>
        <v>technology</v>
      </c>
      <c r="R989" t="str">
        <f>RIGHT(N989, (LEN(N989) - FIND("/", N989)))</f>
        <v>wearables</v>
      </c>
      <c r="S989" s="13">
        <f>(J989/86400)+DATE(1970,1,1)</f>
        <v>41773.294560185182</v>
      </c>
      <c r="T989" s="13">
        <f>(I989/86400)+DATE(1970,1,1)</f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>(E990/D990)*100</f>
        <v>0</v>
      </c>
      <c r="P990" s="5" t="e">
        <f>E990/L990</f>
        <v>#DIV/0!</v>
      </c>
      <c r="Q990" t="str">
        <f>LEFT(N990, FIND("/", N990)-1)</f>
        <v>technology</v>
      </c>
      <c r="R990" t="str">
        <f>RIGHT(N990, (LEN(N990) - FIND("/", N990)))</f>
        <v>wearables</v>
      </c>
      <c r="S990" s="13">
        <f>(J990/86400)+DATE(1970,1,1)</f>
        <v>42614.356770833328</v>
      </c>
      <c r="T990" s="13">
        <f>(I990/86400)+DATE(1970,1,1)</f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>(E991/D991)*100</f>
        <v>16.77</v>
      </c>
      <c r="P991" s="5">
        <f>E991/L991</f>
        <v>52.40625</v>
      </c>
      <c r="Q991" t="str">
        <f>LEFT(N991, FIND("/", N991)-1)</f>
        <v>technology</v>
      </c>
      <c r="R991" t="str">
        <f>RIGHT(N991, (LEN(N991) - FIND("/", N991)))</f>
        <v>wearables</v>
      </c>
      <c r="S991" s="13">
        <f>(J991/86400)+DATE(1970,1,1)</f>
        <v>42611.933969907404</v>
      </c>
      <c r="T991" s="13">
        <f>(I991/86400)+DATE(1970,1,1)</f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>(E992/D992)*100</f>
        <v>0.104</v>
      </c>
      <c r="P992" s="5">
        <f>E992/L992</f>
        <v>13</v>
      </c>
      <c r="Q992" t="str">
        <f>LEFT(N992, FIND("/", N992)-1)</f>
        <v>technology</v>
      </c>
      <c r="R992" t="str">
        <f>RIGHT(N992, (LEN(N992) - FIND("/", N992)))</f>
        <v>wearables</v>
      </c>
      <c r="S992" s="13">
        <f>(J992/86400)+DATE(1970,1,1)</f>
        <v>41855.784305555557</v>
      </c>
      <c r="T992" s="13">
        <f>(I992/86400)+DATE(1970,1,1)</f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>(E993/D993)*100</f>
        <v>4.24</v>
      </c>
      <c r="P993" s="5">
        <f>E993/L993</f>
        <v>30.285714285714285</v>
      </c>
      <c r="Q993" t="str">
        <f>LEFT(N993, FIND("/", N993)-1)</f>
        <v>technology</v>
      </c>
      <c r="R993" t="str">
        <f>RIGHT(N993, (LEN(N993) - FIND("/", N993)))</f>
        <v>wearables</v>
      </c>
      <c r="S993" s="13">
        <f>(J993/86400)+DATE(1970,1,1)</f>
        <v>42538.75680555556</v>
      </c>
      <c r="T993" s="13">
        <f>(I993/86400)+DATE(1970,1,1)</f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>(E994/D994)*100</f>
        <v>0.46699999999999997</v>
      </c>
      <c r="P994" s="5">
        <f>E994/L994</f>
        <v>116.75</v>
      </c>
      <c r="Q994" t="str">
        <f>LEFT(N994, FIND("/", N994)-1)</f>
        <v>technology</v>
      </c>
      <c r="R994" t="str">
        <f>RIGHT(N994, (LEN(N994) - FIND("/", N994)))</f>
        <v>wearables</v>
      </c>
      <c r="S994" s="13">
        <f>(J994/86400)+DATE(1970,1,1)</f>
        <v>42437.924988425926</v>
      </c>
      <c r="T994" s="13">
        <f>(I994/86400)+DATE(1970,1,1)</f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>(E995/D995)*100</f>
        <v>25.087142857142858</v>
      </c>
      <c r="P995" s="5">
        <f>E995/L995</f>
        <v>89.59693877551021</v>
      </c>
      <c r="Q995" t="str">
        <f>LEFT(N995, FIND("/", N995)-1)</f>
        <v>technology</v>
      </c>
      <c r="R995" t="str">
        <f>RIGHT(N995, (LEN(N995) - FIND("/", N995)))</f>
        <v>wearables</v>
      </c>
      <c r="S995" s="13">
        <f>(J995/86400)+DATE(1970,1,1)</f>
        <v>42652.964907407411</v>
      </c>
      <c r="T995" s="13">
        <f>(I995/86400)+DATE(1970,1,1)</f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>(E996/D996)*100</f>
        <v>2.3345000000000002</v>
      </c>
      <c r="P996" s="5">
        <f>E996/L996</f>
        <v>424.45454545454544</v>
      </c>
      <c r="Q996" t="str">
        <f>LEFT(N996, FIND("/", N996)-1)</f>
        <v>technology</v>
      </c>
      <c r="R996" t="str">
        <f>RIGHT(N996, (LEN(N996) - FIND("/", N996)))</f>
        <v>wearables</v>
      </c>
      <c r="S996" s="13">
        <f>(J996/86400)+DATE(1970,1,1)</f>
        <v>41921.263078703705</v>
      </c>
      <c r="T996" s="13">
        <f>(I996/86400)+DATE(1970,1,1)</f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>(E997/D997)*100</f>
        <v>7.26</v>
      </c>
      <c r="P997" s="5">
        <f>E997/L997</f>
        <v>80.666666666666671</v>
      </c>
      <c r="Q997" t="str">
        <f>LEFT(N997, FIND("/", N997)-1)</f>
        <v>technology</v>
      </c>
      <c r="R997" t="str">
        <f>RIGHT(N997, (LEN(N997) - FIND("/", N997)))</f>
        <v>wearables</v>
      </c>
      <c r="S997" s="13">
        <f>(J997/86400)+DATE(1970,1,1)</f>
        <v>41947.940740740742</v>
      </c>
      <c r="T997" s="13">
        <f>(I997/86400)+DATE(1970,1,1)</f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>(E998/D998)*100</f>
        <v>1.625</v>
      </c>
      <c r="P998" s="5">
        <f>E998/L998</f>
        <v>13</v>
      </c>
      <c r="Q998" t="str">
        <f>LEFT(N998, FIND("/", N998)-1)</f>
        <v>technology</v>
      </c>
      <c r="R998" t="str">
        <f>RIGHT(N998, (LEN(N998) - FIND("/", N998)))</f>
        <v>wearables</v>
      </c>
      <c r="S998" s="13">
        <f>(J998/86400)+DATE(1970,1,1)</f>
        <v>41817.866435185184</v>
      </c>
      <c r="T998" s="13">
        <f>(I998/86400)+DATE(1970,1,1)</f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>(E999/D999)*100</f>
        <v>1.3</v>
      </c>
      <c r="P999" s="5">
        <f>E999/L999</f>
        <v>8.125</v>
      </c>
      <c r="Q999" t="str">
        <f>LEFT(N999, FIND("/", N999)-1)</f>
        <v>technology</v>
      </c>
      <c r="R999" t="str">
        <f>RIGHT(N999, (LEN(N999) - FIND("/", N999)))</f>
        <v>wearables</v>
      </c>
      <c r="S999" s="13">
        <f>(J999/86400)+DATE(1970,1,1)</f>
        <v>41941.10297453704</v>
      </c>
      <c r="T999" s="13">
        <f>(I999/86400)+DATE(1970,1,1)</f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>(E1000/D1000)*100</f>
        <v>58.558333333333337</v>
      </c>
      <c r="P1000" s="5">
        <f>E1000/L1000</f>
        <v>153.42794759825327</v>
      </c>
      <c r="Q1000" t="str">
        <f>LEFT(N1000, FIND("/", N1000)-1)</f>
        <v>technology</v>
      </c>
      <c r="R1000" t="str">
        <f>RIGHT(N1000, (LEN(N1000) - FIND("/", N1000)))</f>
        <v>wearables</v>
      </c>
      <c r="S1000" s="13">
        <f>(J1000/86400)+DATE(1970,1,1)</f>
        <v>42282.168993055559</v>
      </c>
      <c r="T1000" s="13">
        <f>(I1000/86400)+DATE(1970,1,1)</f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>(E1001/D1001)*100</f>
        <v>7.7886666666666677</v>
      </c>
      <c r="P1001" s="5">
        <f>E1001/L1001</f>
        <v>292.07499999999999</v>
      </c>
      <c r="Q1001" t="str">
        <f>LEFT(N1001, FIND("/", N1001)-1)</f>
        <v>technology</v>
      </c>
      <c r="R1001" t="str">
        <f>RIGHT(N1001, (LEN(N1001) - FIND("/", N1001)))</f>
        <v>wearables</v>
      </c>
      <c r="S1001" s="13">
        <f>(J1001/86400)+DATE(1970,1,1)</f>
        <v>41926.29965277778</v>
      </c>
      <c r="T1001" s="13">
        <f>(I1001/86400)+DATE(1970,1,1)</f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>(E1002/D1002)*100</f>
        <v>2.2157147647256061</v>
      </c>
      <c r="P1002" s="5">
        <f>E1002/L1002</f>
        <v>3304</v>
      </c>
      <c r="Q1002" t="str">
        <f>LEFT(N1002, FIND("/", N1002)-1)</f>
        <v>technology</v>
      </c>
      <c r="R1002" t="str">
        <f>RIGHT(N1002, (LEN(N1002) - FIND("/", N1002)))</f>
        <v>wearables</v>
      </c>
      <c r="S1002" s="13">
        <f>(J1002/86400)+DATE(1970,1,1)</f>
        <v>42749.05972222222</v>
      </c>
      <c r="T1002" s="13">
        <f>(I1002/86400)+DATE(1970,1,1)</f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>(E1003/D1003)*100</f>
        <v>104</v>
      </c>
      <c r="P1003" s="5">
        <f>E1003/L1003</f>
        <v>1300</v>
      </c>
      <c r="Q1003" t="str">
        <f>LEFT(N1003, FIND("/", N1003)-1)</f>
        <v>technology</v>
      </c>
      <c r="R1003" t="str">
        <f>RIGHT(N1003, (LEN(N1003) - FIND("/", N1003)))</f>
        <v>wearables</v>
      </c>
      <c r="S1003" s="13">
        <f>(J1003/86400)+DATE(1970,1,1)</f>
        <v>42720.720057870371</v>
      </c>
      <c r="T1003" s="13">
        <f>(I1003/86400)+DATE(1970,1,1)</f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>(E1004/D1004)*100</f>
        <v>29.6029602960296</v>
      </c>
      <c r="P1004" s="5">
        <f>E1004/L1004</f>
        <v>134.54545454545453</v>
      </c>
      <c r="Q1004" t="str">
        <f>LEFT(N1004, FIND("/", N1004)-1)</f>
        <v>technology</v>
      </c>
      <c r="R1004" t="str">
        <f>RIGHT(N1004, (LEN(N1004) - FIND("/", N1004)))</f>
        <v>wearables</v>
      </c>
      <c r="S1004" s="13">
        <f>(J1004/86400)+DATE(1970,1,1)</f>
        <v>42325.684189814812</v>
      </c>
      <c r="T1004" s="13">
        <f>(I1004/86400)+DATE(1970,1,1)</f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>(E1005/D1005)*100</f>
        <v>16.055</v>
      </c>
      <c r="P1005" s="5">
        <f>E1005/L1005</f>
        <v>214.06666666666666</v>
      </c>
      <c r="Q1005" t="str">
        <f>LEFT(N1005, FIND("/", N1005)-1)</f>
        <v>technology</v>
      </c>
      <c r="R1005" t="str">
        <f>RIGHT(N1005, (LEN(N1005) - FIND("/", N1005)))</f>
        <v>wearables</v>
      </c>
      <c r="S1005" s="13">
        <f>(J1005/86400)+DATE(1970,1,1)</f>
        <v>42780.709039351852</v>
      </c>
      <c r="T1005" s="13">
        <f>(I1005/86400)+DATE(1970,1,1)</f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>(E1006/D1006)*100</f>
        <v>82.207999999999998</v>
      </c>
      <c r="P1006" s="5">
        <f>E1006/L1006</f>
        <v>216.33684210526314</v>
      </c>
      <c r="Q1006" t="str">
        <f>LEFT(N1006, FIND("/", N1006)-1)</f>
        <v>technology</v>
      </c>
      <c r="R1006" t="str">
        <f>RIGHT(N1006, (LEN(N1006) - FIND("/", N1006)))</f>
        <v>wearables</v>
      </c>
      <c r="S1006" s="13">
        <f>(J1006/86400)+DATE(1970,1,1)</f>
        <v>42388.708645833336</v>
      </c>
      <c r="T1006" s="13">
        <f>(I1006/86400)+DATE(1970,1,1)</f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>(E1007/D1007)*100</f>
        <v>75.051000000000002</v>
      </c>
      <c r="P1007" s="5">
        <f>E1007/L1007</f>
        <v>932.31055900621118</v>
      </c>
      <c r="Q1007" t="str">
        <f>LEFT(N1007, FIND("/", N1007)-1)</f>
        <v>technology</v>
      </c>
      <c r="R1007" t="str">
        <f>RIGHT(N1007, (LEN(N1007) - FIND("/", N1007)))</f>
        <v>wearables</v>
      </c>
      <c r="S1007" s="13">
        <f>(J1007/86400)+DATE(1970,1,1)</f>
        <v>42276.624803240746</v>
      </c>
      <c r="T1007" s="13">
        <f>(I1007/86400)+DATE(1970,1,1)</f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>(E1008/D1008)*100</f>
        <v>5.8500000000000005</v>
      </c>
      <c r="P1008" s="5">
        <f>E1008/L1008</f>
        <v>29.25</v>
      </c>
      <c r="Q1008" t="str">
        <f>LEFT(N1008, FIND("/", N1008)-1)</f>
        <v>technology</v>
      </c>
      <c r="R1008" t="str">
        <f>RIGHT(N1008, (LEN(N1008) - FIND("/", N1008)))</f>
        <v>wearables</v>
      </c>
      <c r="S1008" s="13">
        <f>(J1008/86400)+DATE(1970,1,1)</f>
        <v>41977.040185185186</v>
      </c>
      <c r="T1008" s="13">
        <f>(I1008/86400)+DATE(1970,1,1)</f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>(E1009/D1009)*100</f>
        <v>44.32</v>
      </c>
      <c r="P1009" s="5">
        <f>E1009/L1009</f>
        <v>174.94736842105263</v>
      </c>
      <c r="Q1009" t="str">
        <f>LEFT(N1009, FIND("/", N1009)-1)</f>
        <v>technology</v>
      </c>
      <c r="R1009" t="str">
        <f>RIGHT(N1009, (LEN(N1009) - FIND("/", N1009)))</f>
        <v>wearables</v>
      </c>
      <c r="S1009" s="13">
        <f>(J1009/86400)+DATE(1970,1,1)</f>
        <v>42676.583599537036</v>
      </c>
      <c r="T1009" s="13">
        <f>(I1009/86400)+DATE(1970,1,1)</f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>(E1010/D1010)*100</f>
        <v>0.26737967914438499</v>
      </c>
      <c r="P1010" s="5">
        <f>E1010/L1010</f>
        <v>250</v>
      </c>
      <c r="Q1010" t="str">
        <f>LEFT(N1010, FIND("/", N1010)-1)</f>
        <v>technology</v>
      </c>
      <c r="R1010" t="str">
        <f>RIGHT(N1010, (LEN(N1010) - FIND("/", N1010)))</f>
        <v>wearables</v>
      </c>
      <c r="S1010" s="13">
        <f>(J1010/86400)+DATE(1970,1,1)</f>
        <v>42702.809201388889</v>
      </c>
      <c r="T1010" s="13">
        <f>(I1010/86400)+DATE(1970,1,1)</f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>(E1011/D1011)*100</f>
        <v>13.13</v>
      </c>
      <c r="P1011" s="5">
        <f>E1011/L1011</f>
        <v>65</v>
      </c>
      <c r="Q1011" t="str">
        <f>LEFT(N1011, FIND("/", N1011)-1)</f>
        <v>technology</v>
      </c>
      <c r="R1011" t="str">
        <f>RIGHT(N1011, (LEN(N1011) - FIND("/", N1011)))</f>
        <v>wearables</v>
      </c>
      <c r="S1011" s="13">
        <f>(J1011/86400)+DATE(1970,1,1)</f>
        <v>42510.604699074072</v>
      </c>
      <c r="T1011" s="13">
        <f>(I1011/86400)+DATE(1970,1,1)</f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>(E1012/D1012)*100</f>
        <v>0.19088937093275488</v>
      </c>
      <c r="P1012" s="5">
        <f>E1012/L1012</f>
        <v>55</v>
      </c>
      <c r="Q1012" t="str">
        <f>LEFT(N1012, FIND("/", N1012)-1)</f>
        <v>technology</v>
      </c>
      <c r="R1012" t="str">
        <f>RIGHT(N1012, (LEN(N1012) - FIND("/", N1012)))</f>
        <v>wearables</v>
      </c>
      <c r="S1012" s="13">
        <f>(J1012/86400)+DATE(1970,1,1)</f>
        <v>42561.829421296294</v>
      </c>
      <c r="T1012" s="13">
        <f>(I1012/86400)+DATE(1970,1,1)</f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>(E1013/D1013)*100</f>
        <v>0.375</v>
      </c>
      <c r="P1013" s="5">
        <f>E1013/L1013</f>
        <v>75</v>
      </c>
      <c r="Q1013" t="str">
        <f>LEFT(N1013, FIND("/", N1013)-1)</f>
        <v>technology</v>
      </c>
      <c r="R1013" t="str">
        <f>RIGHT(N1013, (LEN(N1013) - FIND("/", N1013)))</f>
        <v>wearables</v>
      </c>
      <c r="S1013" s="13">
        <f>(J1013/86400)+DATE(1970,1,1)</f>
        <v>41946.898090277777</v>
      </c>
      <c r="T1013" s="13">
        <f>(I1013/86400)+DATE(1970,1,1)</f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>(E1014/D1014)*100</f>
        <v>21535.021000000001</v>
      </c>
      <c r="P1014" s="5">
        <f>E1014/L1014</f>
        <v>1389.3561935483872</v>
      </c>
      <c r="Q1014" t="str">
        <f>LEFT(N1014, FIND("/", N1014)-1)</f>
        <v>technology</v>
      </c>
      <c r="R1014" t="str">
        <f>RIGHT(N1014, (LEN(N1014) - FIND("/", N1014)))</f>
        <v>wearables</v>
      </c>
      <c r="S1014" s="13">
        <f>(J1014/86400)+DATE(1970,1,1)</f>
        <v>42714.440416666665</v>
      </c>
      <c r="T1014" s="13">
        <f>(I1014/86400)+DATE(1970,1,1)</f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>(E1015/D1015)*100</f>
        <v>34.527999999999999</v>
      </c>
      <c r="P1015" s="5">
        <f>E1015/L1015</f>
        <v>95.911111111111111</v>
      </c>
      <c r="Q1015" t="str">
        <f>LEFT(N1015, FIND("/", N1015)-1)</f>
        <v>technology</v>
      </c>
      <c r="R1015" t="str">
        <f>RIGHT(N1015, (LEN(N1015) - FIND("/", N1015)))</f>
        <v>wearables</v>
      </c>
      <c r="S1015" s="13">
        <f>(J1015/86400)+DATE(1970,1,1)</f>
        <v>42339.833981481483</v>
      </c>
      <c r="T1015" s="13">
        <f>(I1015/86400)+DATE(1970,1,1)</f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>(E1016/D1016)*100</f>
        <v>30.599999999999998</v>
      </c>
      <c r="P1016" s="5">
        <f>E1016/L1016</f>
        <v>191.25</v>
      </c>
      <c r="Q1016" t="str">
        <f>LEFT(N1016, FIND("/", N1016)-1)</f>
        <v>technology</v>
      </c>
      <c r="R1016" t="str">
        <f>RIGHT(N1016, (LEN(N1016) - FIND("/", N1016)))</f>
        <v>wearables</v>
      </c>
      <c r="S1016" s="13">
        <f>(J1016/86400)+DATE(1970,1,1)</f>
        <v>41955.002488425926</v>
      </c>
      <c r="T1016" s="13">
        <f>(I1016/86400)+DATE(1970,1,1)</f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>(E1017/D1017)*100</f>
        <v>2.666666666666667</v>
      </c>
      <c r="P1017" s="5">
        <f>E1017/L1017</f>
        <v>40</v>
      </c>
      <c r="Q1017" t="str">
        <f>LEFT(N1017, FIND("/", N1017)-1)</f>
        <v>technology</v>
      </c>
      <c r="R1017" t="str">
        <f>RIGHT(N1017, (LEN(N1017) - FIND("/", N1017)))</f>
        <v>wearables</v>
      </c>
      <c r="S1017" s="13">
        <f>(J1017/86400)+DATE(1970,1,1)</f>
        <v>42303.878414351857</v>
      </c>
      <c r="T1017" s="13">
        <f>(I1017/86400)+DATE(1970,1,1)</f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>(E1018/D1018)*100</f>
        <v>2.8420000000000001</v>
      </c>
      <c r="P1018" s="5">
        <f>E1018/L1018</f>
        <v>74.78947368421052</v>
      </c>
      <c r="Q1018" t="str">
        <f>LEFT(N1018, FIND("/", N1018)-1)</f>
        <v>technology</v>
      </c>
      <c r="R1018" t="str">
        <f>RIGHT(N1018, (LEN(N1018) - FIND("/", N1018)))</f>
        <v>wearables</v>
      </c>
      <c r="S1018" s="13">
        <f>(J1018/86400)+DATE(1970,1,1)</f>
        <v>42422.107129629629</v>
      </c>
      <c r="T1018" s="13">
        <f>(I1018/86400)+DATE(1970,1,1)</f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>(E1019/D1019)*100</f>
        <v>22.878799999999998</v>
      </c>
      <c r="P1019" s="5">
        <f>E1019/L1019</f>
        <v>161.11830985915492</v>
      </c>
      <c r="Q1019" t="str">
        <f>LEFT(N1019, FIND("/", N1019)-1)</f>
        <v>technology</v>
      </c>
      <c r="R1019" t="str">
        <f>RIGHT(N1019, (LEN(N1019) - FIND("/", N1019)))</f>
        <v>wearables</v>
      </c>
      <c r="S1019" s="13">
        <f>(J1019/86400)+DATE(1970,1,1)</f>
        <v>42289.675173611111</v>
      </c>
      <c r="T1019" s="13">
        <f>(I1019/86400)+DATE(1970,1,1)</f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>(E1020/D1020)*100</f>
        <v>3.105</v>
      </c>
      <c r="P1020" s="5">
        <f>E1020/L1020</f>
        <v>88.714285714285708</v>
      </c>
      <c r="Q1020" t="str">
        <f>LEFT(N1020, FIND("/", N1020)-1)</f>
        <v>technology</v>
      </c>
      <c r="R1020" t="str">
        <f>RIGHT(N1020, (LEN(N1020) - FIND("/", N1020)))</f>
        <v>wearables</v>
      </c>
      <c r="S1020" s="13">
        <f>(J1020/86400)+DATE(1970,1,1)</f>
        <v>42535.492280092592</v>
      </c>
      <c r="T1020" s="13">
        <f>(I1020/86400)+DATE(1970,1,1)</f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>(E1021/D1021)*100</f>
        <v>47.333333333333336</v>
      </c>
      <c r="P1021" s="5">
        <f>E1021/L1021</f>
        <v>53.25</v>
      </c>
      <c r="Q1021" t="str">
        <f>LEFT(N1021, FIND("/", N1021)-1)</f>
        <v>technology</v>
      </c>
      <c r="R1021" t="str">
        <f>RIGHT(N1021, (LEN(N1021) - FIND("/", N1021)))</f>
        <v>wearables</v>
      </c>
      <c r="S1021" s="13">
        <f>(J1021/86400)+DATE(1970,1,1)</f>
        <v>42009.973946759259</v>
      </c>
      <c r="T1021" s="13">
        <f>(I1021/86400)+DATE(1970,1,1)</f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>(E1022/D1022)*100</f>
        <v>205.54838709677421</v>
      </c>
      <c r="P1022" s="5">
        <f>E1022/L1022</f>
        <v>106.2</v>
      </c>
      <c r="Q1022" t="str">
        <f>LEFT(N1022, FIND("/", N1022)-1)</f>
        <v>music</v>
      </c>
      <c r="R1022" t="str">
        <f>RIGHT(N1022, (LEN(N1022) - FIND("/", N1022)))</f>
        <v>electronic music</v>
      </c>
      <c r="S1022" s="13">
        <f>(J1022/86400)+DATE(1970,1,1)</f>
        <v>42127.069548611107</v>
      </c>
      <c r="T1022" s="13">
        <f>(I1022/86400)+DATE(1970,1,1)</f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>(E1023/D1023)*100</f>
        <v>351.80366666666669</v>
      </c>
      <c r="P1023" s="5">
        <f>E1023/L1023</f>
        <v>22.079728033472804</v>
      </c>
      <c r="Q1023" t="str">
        <f>LEFT(N1023, FIND("/", N1023)-1)</f>
        <v>music</v>
      </c>
      <c r="R1023" t="str">
        <f>RIGHT(N1023, (LEN(N1023) - FIND("/", N1023)))</f>
        <v>electronic music</v>
      </c>
      <c r="S1023" s="13">
        <f>(J1023/86400)+DATE(1970,1,1)</f>
        <v>42271.251979166671</v>
      </c>
      <c r="T1023" s="13">
        <f>(I1023/86400)+DATE(1970,1,1)</f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>(E1024/D1024)*100</f>
        <v>114.9</v>
      </c>
      <c r="P1024" s="5">
        <f>E1024/L1024</f>
        <v>31.054054054054053</v>
      </c>
      <c r="Q1024" t="str">
        <f>LEFT(N1024, FIND("/", N1024)-1)</f>
        <v>music</v>
      </c>
      <c r="R1024" t="str">
        <f>RIGHT(N1024, (LEN(N1024) - FIND("/", N1024)))</f>
        <v>electronic music</v>
      </c>
      <c r="S1024" s="13">
        <f>(J1024/86400)+DATE(1970,1,1)</f>
        <v>42111.646724537037</v>
      </c>
      <c r="T1024" s="13">
        <f>(I1024/86400)+DATE(1970,1,1)</f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>(E1025/D1025)*100</f>
        <v>237.15</v>
      </c>
      <c r="P1025" s="5">
        <f>E1025/L1025</f>
        <v>36.206106870229007</v>
      </c>
      <c r="Q1025" t="str">
        <f>LEFT(N1025, FIND("/", N1025)-1)</f>
        <v>music</v>
      </c>
      <c r="R1025" t="str">
        <f>RIGHT(N1025, (LEN(N1025) - FIND("/", N1025)))</f>
        <v>electronic music</v>
      </c>
      <c r="S1025" s="13">
        <f>(J1025/86400)+DATE(1970,1,1)</f>
        <v>42145.919687500005</v>
      </c>
      <c r="T1025" s="13">
        <f>(I1025/86400)+DATE(1970,1,1)</f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>(E1026/D1026)*100</f>
        <v>118.63774999999998</v>
      </c>
      <c r="P1026" s="5">
        <f>E1026/L1026</f>
        <v>388.9762295081967</v>
      </c>
      <c r="Q1026" t="str">
        <f>LEFT(N1026, FIND("/", N1026)-1)</f>
        <v>music</v>
      </c>
      <c r="R1026" t="str">
        <f>RIGHT(N1026, (LEN(N1026) - FIND("/", N1026)))</f>
        <v>electronic music</v>
      </c>
      <c r="S1026" s="13">
        <f>(J1026/86400)+DATE(1970,1,1)</f>
        <v>42370.580590277779</v>
      </c>
      <c r="T1026" s="13">
        <f>(I1026/86400)+DATE(1970,1,1)</f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>(E1027/D1027)*100</f>
        <v>109.92831428571431</v>
      </c>
      <c r="P1027" s="5">
        <f>E1027/L1027</f>
        <v>71.848571428571432</v>
      </c>
      <c r="Q1027" t="str">
        <f>LEFT(N1027, FIND("/", N1027)-1)</f>
        <v>music</v>
      </c>
      <c r="R1027" t="str">
        <f>RIGHT(N1027, (LEN(N1027) - FIND("/", N1027)))</f>
        <v>electronic music</v>
      </c>
      <c r="S1027" s="13">
        <f>(J1027/86400)+DATE(1970,1,1)</f>
        <v>42049.833761574075</v>
      </c>
      <c r="T1027" s="13">
        <f>(I1027/86400)+DATE(1970,1,1)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>(E1028/D1028)*100</f>
        <v>100.00828571428571</v>
      </c>
      <c r="P1028" s="5">
        <f>E1028/L1028</f>
        <v>57.381803278688523</v>
      </c>
      <c r="Q1028" t="str">
        <f>LEFT(N1028, FIND("/", N1028)-1)</f>
        <v>music</v>
      </c>
      <c r="R1028" t="str">
        <f>RIGHT(N1028, (LEN(N1028) - FIND("/", N1028)))</f>
        <v>electronic music</v>
      </c>
      <c r="S1028" s="13">
        <f>(J1028/86400)+DATE(1970,1,1)</f>
        <v>42426.407592592594</v>
      </c>
      <c r="T1028" s="13">
        <f>(I1028/86400)+DATE(1970,1,1)</f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>(E1029/D1029)*100</f>
        <v>103.09292094387415</v>
      </c>
      <c r="P1029" s="5">
        <f>E1029/L1029</f>
        <v>69.666666666666671</v>
      </c>
      <c r="Q1029" t="str">
        <f>LEFT(N1029, FIND("/", N1029)-1)</f>
        <v>music</v>
      </c>
      <c r="R1029" t="str">
        <f>RIGHT(N1029, (LEN(N1029) - FIND("/", N1029)))</f>
        <v>electronic music</v>
      </c>
      <c r="S1029" s="13">
        <f>(J1029/86400)+DATE(1970,1,1)</f>
        <v>41905.034108796295</v>
      </c>
      <c r="T1029" s="13">
        <f>(I1029/86400)+DATE(1970,1,1)</f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>(E1030/D1030)*100</f>
        <v>117.27000000000001</v>
      </c>
      <c r="P1030" s="5">
        <f>E1030/L1030</f>
        <v>45.988235294117644</v>
      </c>
      <c r="Q1030" t="str">
        <f>LEFT(N1030, FIND("/", N1030)-1)</f>
        <v>music</v>
      </c>
      <c r="R1030" t="str">
        <f>RIGHT(N1030, (LEN(N1030) - FIND("/", N1030)))</f>
        <v>electronic music</v>
      </c>
      <c r="S1030" s="13">
        <f>(J1030/86400)+DATE(1970,1,1)</f>
        <v>42755.627372685187</v>
      </c>
      <c r="T1030" s="13">
        <f>(I1030/86400)+DATE(1970,1,1)</f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>(E1031/D1031)*100</f>
        <v>111.75999999999999</v>
      </c>
      <c r="P1031" s="5">
        <f>E1031/L1031</f>
        <v>79.262411347517727</v>
      </c>
      <c r="Q1031" t="str">
        <f>LEFT(N1031, FIND("/", N1031)-1)</f>
        <v>music</v>
      </c>
      <c r="R1031" t="str">
        <f>RIGHT(N1031, (LEN(N1031) - FIND("/", N1031)))</f>
        <v>electronic music</v>
      </c>
      <c r="S1031" s="13">
        <f>(J1031/86400)+DATE(1970,1,1)</f>
        <v>42044.711886574078</v>
      </c>
      <c r="T1031" s="13">
        <f>(I1031/86400)+DATE(1970,1,1)</f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>(E1032/D1032)*100</f>
        <v>342.09999999999997</v>
      </c>
      <c r="P1032" s="5">
        <f>E1032/L1032</f>
        <v>43.031446540880502</v>
      </c>
      <c r="Q1032" t="str">
        <f>LEFT(N1032, FIND("/", N1032)-1)</f>
        <v>music</v>
      </c>
      <c r="R1032" t="str">
        <f>RIGHT(N1032, (LEN(N1032) - FIND("/", N1032)))</f>
        <v>electronic music</v>
      </c>
      <c r="S1032" s="13">
        <f>(J1032/86400)+DATE(1970,1,1)</f>
        <v>42611.483206018514</v>
      </c>
      <c r="T1032" s="13">
        <f>(I1032/86400)+DATE(1970,1,1)</f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>(E1033/D1033)*100</f>
        <v>107.4</v>
      </c>
      <c r="P1033" s="5">
        <f>E1033/L1033</f>
        <v>108.48484848484848</v>
      </c>
      <c r="Q1033" t="str">
        <f>LEFT(N1033, FIND("/", N1033)-1)</f>
        <v>music</v>
      </c>
      <c r="R1033" t="str">
        <f>RIGHT(N1033, (LEN(N1033) - FIND("/", N1033)))</f>
        <v>electronic music</v>
      </c>
      <c r="S1033" s="13">
        <f>(J1033/86400)+DATE(1970,1,1)</f>
        <v>42324.764004629629</v>
      </c>
      <c r="T1033" s="13">
        <f>(I1033/86400)+DATE(1970,1,1)</f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>(E1034/D1034)*100</f>
        <v>108.49703703703703</v>
      </c>
      <c r="P1034" s="5">
        <f>E1034/L1034</f>
        <v>61.029583333333335</v>
      </c>
      <c r="Q1034" t="str">
        <f>LEFT(N1034, FIND("/", N1034)-1)</f>
        <v>music</v>
      </c>
      <c r="R1034" t="str">
        <f>RIGHT(N1034, (LEN(N1034) - FIND("/", N1034)))</f>
        <v>electronic music</v>
      </c>
      <c r="S1034" s="13">
        <f>(J1034/86400)+DATE(1970,1,1)</f>
        <v>42514.666956018518</v>
      </c>
      <c r="T1034" s="13">
        <f>(I1034/86400)+DATE(1970,1,1)</f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>(E1035/D1035)*100</f>
        <v>102.86144578313252</v>
      </c>
      <c r="P1035" s="5">
        <f>E1035/L1035</f>
        <v>50.592592592592595</v>
      </c>
      <c r="Q1035" t="str">
        <f>LEFT(N1035, FIND("/", N1035)-1)</f>
        <v>music</v>
      </c>
      <c r="R1035" t="str">
        <f>RIGHT(N1035, (LEN(N1035) - FIND("/", N1035)))</f>
        <v>electronic music</v>
      </c>
      <c r="S1035" s="13">
        <f>(J1035/86400)+DATE(1970,1,1)</f>
        <v>42688.732407407406</v>
      </c>
      <c r="T1035" s="13">
        <f>(I1035/86400)+DATE(1970,1,1)</f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>(E1036/D1036)*100</f>
        <v>130.0018</v>
      </c>
      <c r="P1036" s="5">
        <f>E1036/L1036</f>
        <v>39.157168674698795</v>
      </c>
      <c r="Q1036" t="str">
        <f>LEFT(N1036, FIND("/", N1036)-1)</f>
        <v>music</v>
      </c>
      <c r="R1036" t="str">
        <f>RIGHT(N1036, (LEN(N1036) - FIND("/", N1036)))</f>
        <v>electronic music</v>
      </c>
      <c r="S1036" s="13">
        <f>(J1036/86400)+DATE(1970,1,1)</f>
        <v>42555.166712962964</v>
      </c>
      <c r="T1036" s="13">
        <f>(I1036/86400)+DATE(1970,1,1)</f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>(E1037/D1037)*100</f>
        <v>107.65217391304347</v>
      </c>
      <c r="P1037" s="5">
        <f>E1037/L1037</f>
        <v>65.15789473684211</v>
      </c>
      <c r="Q1037" t="str">
        <f>LEFT(N1037, FIND("/", N1037)-1)</f>
        <v>music</v>
      </c>
      <c r="R1037" t="str">
        <f>RIGHT(N1037, (LEN(N1037) - FIND("/", N1037)))</f>
        <v>electronic music</v>
      </c>
      <c r="S1037" s="13">
        <f>(J1037/86400)+DATE(1970,1,1)</f>
        <v>42016.641435185185</v>
      </c>
      <c r="T1037" s="13">
        <f>(I1037/86400)+DATE(1970,1,1)</f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>(E1038/D1038)*100</f>
        <v>112.36044444444444</v>
      </c>
      <c r="P1038" s="5">
        <f>E1038/L1038</f>
        <v>23.963127962085309</v>
      </c>
      <c r="Q1038" t="str">
        <f>LEFT(N1038, FIND("/", N1038)-1)</f>
        <v>music</v>
      </c>
      <c r="R1038" t="str">
        <f>RIGHT(N1038, (LEN(N1038) - FIND("/", N1038)))</f>
        <v>electronic music</v>
      </c>
      <c r="S1038" s="13">
        <f>(J1038/86400)+DATE(1970,1,1)</f>
        <v>41249.448958333334</v>
      </c>
      <c r="T1038" s="13">
        <f>(I1038/86400)+DATE(1970,1,1)</f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>(E1039/D1039)*100</f>
        <v>102.1</v>
      </c>
      <c r="P1039" s="5">
        <f>E1039/L1039</f>
        <v>48.61904761904762</v>
      </c>
      <c r="Q1039" t="str">
        <f>LEFT(N1039, FIND("/", N1039)-1)</f>
        <v>music</v>
      </c>
      <c r="R1039" t="str">
        <f>RIGHT(N1039, (LEN(N1039) - FIND("/", N1039)))</f>
        <v>electronic music</v>
      </c>
      <c r="S1039" s="13">
        <f>(J1039/86400)+DATE(1970,1,1)</f>
        <v>42119.822476851856</v>
      </c>
      <c r="T1039" s="13">
        <f>(I1039/86400)+DATE(1970,1,1)</f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>(E1040/D1040)*100</f>
        <v>145.33333333333334</v>
      </c>
      <c r="P1040" s="5">
        <f>E1040/L1040</f>
        <v>35.73770491803279</v>
      </c>
      <c r="Q1040" t="str">
        <f>LEFT(N1040, FIND("/", N1040)-1)</f>
        <v>music</v>
      </c>
      <c r="R1040" t="str">
        <f>RIGHT(N1040, (LEN(N1040) - FIND("/", N1040)))</f>
        <v>electronic music</v>
      </c>
      <c r="S1040" s="13">
        <f>(J1040/86400)+DATE(1970,1,1)</f>
        <v>42418.231747685189</v>
      </c>
      <c r="T1040" s="13">
        <f>(I1040/86400)+DATE(1970,1,1)</f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>(E1041/D1041)*100</f>
        <v>128.19999999999999</v>
      </c>
      <c r="P1041" s="5">
        <f>E1041/L1041</f>
        <v>21.366666666666667</v>
      </c>
      <c r="Q1041" t="str">
        <f>LEFT(N1041, FIND("/", N1041)-1)</f>
        <v>music</v>
      </c>
      <c r="R1041" t="str">
        <f>RIGHT(N1041, (LEN(N1041) - FIND("/", N1041)))</f>
        <v>electronic music</v>
      </c>
      <c r="S1041" s="13">
        <f>(J1041/86400)+DATE(1970,1,1)</f>
        <v>42692.109328703707</v>
      </c>
      <c r="T1041" s="13">
        <f>(I1041/86400)+DATE(1970,1,1)</f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>(E1042/D1042)*100</f>
        <v>0.29411764705882354</v>
      </c>
      <c r="P1042" s="5">
        <f>E1042/L1042</f>
        <v>250</v>
      </c>
      <c r="Q1042" t="str">
        <f>LEFT(N1042, FIND("/", N1042)-1)</f>
        <v>journalism</v>
      </c>
      <c r="R1042" t="str">
        <f>RIGHT(N1042, (LEN(N1042) - FIND("/", N1042)))</f>
        <v>audio</v>
      </c>
      <c r="S1042" s="13">
        <f>(J1042/86400)+DATE(1970,1,1)</f>
        <v>42579.708437499998</v>
      </c>
      <c r="T1042" s="13">
        <f>(I1042/86400)+DATE(1970,1,1)</f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>(E1043/D1043)*100</f>
        <v>0</v>
      </c>
      <c r="P1043" s="5" t="e">
        <f>E1043/L1043</f>
        <v>#DIV/0!</v>
      </c>
      <c r="Q1043" t="str">
        <f>LEFT(N1043, FIND("/", N1043)-1)</f>
        <v>journalism</v>
      </c>
      <c r="R1043" t="str">
        <f>RIGHT(N1043, (LEN(N1043) - FIND("/", N1043)))</f>
        <v>audio</v>
      </c>
      <c r="S1043" s="13">
        <f>(J1043/86400)+DATE(1970,1,1)</f>
        <v>41831.06009259259</v>
      </c>
      <c r="T1043" s="13">
        <f>(I1043/86400)+DATE(1970,1,1)</f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>(E1044/D1044)*100</f>
        <v>1.5384615384615385</v>
      </c>
      <c r="P1044" s="5">
        <f>E1044/L1044</f>
        <v>10</v>
      </c>
      <c r="Q1044" t="str">
        <f>LEFT(N1044, FIND("/", N1044)-1)</f>
        <v>journalism</v>
      </c>
      <c r="R1044" t="str">
        <f>RIGHT(N1044, (LEN(N1044) - FIND("/", N1044)))</f>
        <v>audio</v>
      </c>
      <c r="S1044" s="13">
        <f>(J1044/86400)+DATE(1970,1,1)</f>
        <v>41851.696157407408</v>
      </c>
      <c r="T1044" s="13">
        <f>(I1044/86400)+DATE(1970,1,1)</f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>(E1045/D1045)*100</f>
        <v>8.5370000000000008</v>
      </c>
      <c r="P1045" s="5">
        <f>E1045/L1045</f>
        <v>29.236301369863014</v>
      </c>
      <c r="Q1045" t="str">
        <f>LEFT(N1045, FIND("/", N1045)-1)</f>
        <v>journalism</v>
      </c>
      <c r="R1045" t="str">
        <f>RIGHT(N1045, (LEN(N1045) - FIND("/", N1045)))</f>
        <v>audio</v>
      </c>
      <c r="S1045" s="13">
        <f>(J1045/86400)+DATE(1970,1,1)</f>
        <v>42114.252951388888</v>
      </c>
      <c r="T1045" s="13">
        <f>(I1045/86400)+DATE(1970,1,1)</f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>(E1046/D1046)*100</f>
        <v>8.5714285714285715E-2</v>
      </c>
      <c r="P1046" s="5">
        <f>E1046/L1046</f>
        <v>3</v>
      </c>
      <c r="Q1046" t="str">
        <f>LEFT(N1046, FIND("/", N1046)-1)</f>
        <v>journalism</v>
      </c>
      <c r="R1046" t="str">
        <f>RIGHT(N1046, (LEN(N1046) - FIND("/", N1046)))</f>
        <v>audio</v>
      </c>
      <c r="S1046" s="13">
        <f>(J1046/86400)+DATE(1970,1,1)</f>
        <v>42011.925937499997</v>
      </c>
      <c r="T1046" s="13">
        <f>(I1046/86400)+DATE(1970,1,1)</f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>(E1047/D1047)*100</f>
        <v>2.6599999999999997</v>
      </c>
      <c r="P1047" s="5">
        <f>E1047/L1047</f>
        <v>33.25</v>
      </c>
      <c r="Q1047" t="str">
        <f>LEFT(N1047, FIND("/", N1047)-1)</f>
        <v>journalism</v>
      </c>
      <c r="R1047" t="str">
        <f>RIGHT(N1047, (LEN(N1047) - FIND("/", N1047)))</f>
        <v>audio</v>
      </c>
      <c r="S1047" s="13">
        <f>(J1047/86400)+DATE(1970,1,1)</f>
        <v>41844.874421296292</v>
      </c>
      <c r="T1047" s="13">
        <f>(I1047/86400)+DATE(1970,1,1)</f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>(E1048/D1048)*100</f>
        <v>0</v>
      </c>
      <c r="P1048" s="5" t="e">
        <f>E1048/L1048</f>
        <v>#DIV/0!</v>
      </c>
      <c r="Q1048" t="str">
        <f>LEFT(N1048, FIND("/", N1048)-1)</f>
        <v>journalism</v>
      </c>
      <c r="R1048" t="str">
        <f>RIGHT(N1048, (LEN(N1048) - FIND("/", N1048)))</f>
        <v>audio</v>
      </c>
      <c r="S1048" s="13">
        <f>(J1048/86400)+DATE(1970,1,1)</f>
        <v>42319.851388888885</v>
      </c>
      <c r="T1048" s="13">
        <f>(I1048/86400)+DATE(1970,1,1)</f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>(E1049/D1049)*100</f>
        <v>0.05</v>
      </c>
      <c r="P1049" s="5">
        <f>E1049/L1049</f>
        <v>1</v>
      </c>
      <c r="Q1049" t="str">
        <f>LEFT(N1049, FIND("/", N1049)-1)</f>
        <v>journalism</v>
      </c>
      <c r="R1049" t="str">
        <f>RIGHT(N1049, (LEN(N1049) - FIND("/", N1049)))</f>
        <v>audio</v>
      </c>
      <c r="S1049" s="13">
        <f>(J1049/86400)+DATE(1970,1,1)</f>
        <v>41918.818460648152</v>
      </c>
      <c r="T1049" s="13">
        <f>(I1049/86400)+DATE(1970,1,1)</f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>(E1050/D1050)*100</f>
        <v>1.4133333333333333</v>
      </c>
      <c r="P1050" s="5">
        <f>E1050/L1050</f>
        <v>53</v>
      </c>
      <c r="Q1050" t="str">
        <f>LEFT(N1050, FIND("/", N1050)-1)</f>
        <v>journalism</v>
      </c>
      <c r="R1050" t="str">
        <f>RIGHT(N1050, (LEN(N1050) - FIND("/", N1050)))</f>
        <v>audio</v>
      </c>
      <c r="S1050" s="13">
        <f>(J1050/86400)+DATE(1970,1,1)</f>
        <v>42598.053113425922</v>
      </c>
      <c r="T1050" s="13">
        <f>(I1050/86400)+DATE(1970,1,1)</f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>(E1051/D1051)*100</f>
        <v>0</v>
      </c>
      <c r="P1051" s="5" t="e">
        <f>E1051/L1051</f>
        <v>#DIV/0!</v>
      </c>
      <c r="Q1051" t="str">
        <f>LEFT(N1051, FIND("/", N1051)-1)</f>
        <v>journalism</v>
      </c>
      <c r="R1051" t="str">
        <f>RIGHT(N1051, (LEN(N1051) - FIND("/", N1051)))</f>
        <v>audio</v>
      </c>
      <c r="S1051" s="13">
        <f>(J1051/86400)+DATE(1970,1,1)</f>
        <v>42382.431076388893</v>
      </c>
      <c r="T1051" s="13">
        <f>(I1051/86400)+DATE(1970,1,1)</f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>(E1052/D1052)*100</f>
        <v>0</v>
      </c>
      <c r="P1052" s="5" t="e">
        <f>E1052/L1052</f>
        <v>#DIV/0!</v>
      </c>
      <c r="Q1052" t="str">
        <f>LEFT(N1052, FIND("/", N1052)-1)</f>
        <v>journalism</v>
      </c>
      <c r="R1052" t="str">
        <f>RIGHT(N1052, (LEN(N1052) - FIND("/", N1052)))</f>
        <v>audio</v>
      </c>
      <c r="S1052" s="13">
        <f>(J1052/86400)+DATE(1970,1,1)</f>
        <v>42231.7971875</v>
      </c>
      <c r="T1052" s="13">
        <f>(I1052/86400)+DATE(1970,1,1)</f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>(E1053/D1053)*100</f>
        <v>0</v>
      </c>
      <c r="P1053" s="5" t="e">
        <f>E1053/L1053</f>
        <v>#DIV/0!</v>
      </c>
      <c r="Q1053" t="str">
        <f>LEFT(N1053, FIND("/", N1053)-1)</f>
        <v>journalism</v>
      </c>
      <c r="R1053" t="str">
        <f>RIGHT(N1053, (LEN(N1053) - FIND("/", N1053)))</f>
        <v>audio</v>
      </c>
      <c r="S1053" s="13">
        <f>(J1053/86400)+DATE(1970,1,1)</f>
        <v>41850.014178240745</v>
      </c>
      <c r="T1053" s="13">
        <f>(I1053/86400)+DATE(1970,1,1)</f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>(E1054/D1054)*100</f>
        <v>0</v>
      </c>
      <c r="P1054" s="5" t="e">
        <f>E1054/L1054</f>
        <v>#DIV/0!</v>
      </c>
      <c r="Q1054" t="str">
        <f>LEFT(N1054, FIND("/", N1054)-1)</f>
        <v>journalism</v>
      </c>
      <c r="R1054" t="str">
        <f>RIGHT(N1054, (LEN(N1054) - FIND("/", N1054)))</f>
        <v>audio</v>
      </c>
      <c r="S1054" s="13">
        <f>(J1054/86400)+DATE(1970,1,1)</f>
        <v>42483.797395833331</v>
      </c>
      <c r="T1054" s="13">
        <f>(I1054/86400)+DATE(1970,1,1)</f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>(E1055/D1055)*100</f>
        <v>1</v>
      </c>
      <c r="P1055" s="5">
        <f>E1055/L1055</f>
        <v>15</v>
      </c>
      <c r="Q1055" t="str">
        <f>LEFT(N1055, FIND("/", N1055)-1)</f>
        <v>journalism</v>
      </c>
      <c r="R1055" t="str">
        <f>RIGHT(N1055, (LEN(N1055) - FIND("/", N1055)))</f>
        <v>audio</v>
      </c>
      <c r="S1055" s="13">
        <f>(J1055/86400)+DATE(1970,1,1)</f>
        <v>42775.172824074078</v>
      </c>
      <c r="T1055" s="13">
        <f>(I1055/86400)+DATE(1970,1,1)</f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>(E1056/D1056)*100</f>
        <v>0</v>
      </c>
      <c r="P1056" s="5" t="e">
        <f>E1056/L1056</f>
        <v>#DIV/0!</v>
      </c>
      <c r="Q1056" t="str">
        <f>LEFT(N1056, FIND("/", N1056)-1)</f>
        <v>journalism</v>
      </c>
      <c r="R1056" t="str">
        <f>RIGHT(N1056, (LEN(N1056) - FIND("/", N1056)))</f>
        <v>audio</v>
      </c>
      <c r="S1056" s="13">
        <f>(J1056/86400)+DATE(1970,1,1)</f>
        <v>41831.851840277777</v>
      </c>
      <c r="T1056" s="13">
        <f>(I1056/86400)+DATE(1970,1,1)</f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>(E1057/D1057)*100</f>
        <v>0</v>
      </c>
      <c r="P1057" s="5" t="e">
        <f>E1057/L1057</f>
        <v>#DIV/0!</v>
      </c>
      <c r="Q1057" t="str">
        <f>LEFT(N1057, FIND("/", N1057)-1)</f>
        <v>journalism</v>
      </c>
      <c r="R1057" t="str">
        <f>RIGHT(N1057, (LEN(N1057) - FIND("/", N1057)))</f>
        <v>audio</v>
      </c>
      <c r="S1057" s="13">
        <f>(J1057/86400)+DATE(1970,1,1)</f>
        <v>42406.992418981477</v>
      </c>
      <c r="T1057" s="13">
        <f>(I1057/86400)+DATE(1970,1,1)</f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>(E1058/D1058)*100</f>
        <v>0</v>
      </c>
      <c r="P1058" s="5" t="e">
        <f>E1058/L1058</f>
        <v>#DIV/0!</v>
      </c>
      <c r="Q1058" t="str">
        <f>LEFT(N1058, FIND("/", N1058)-1)</f>
        <v>journalism</v>
      </c>
      <c r="R1058" t="str">
        <f>RIGHT(N1058, (LEN(N1058) - FIND("/", N1058)))</f>
        <v>audio</v>
      </c>
      <c r="S1058" s="13">
        <f>(J1058/86400)+DATE(1970,1,1)</f>
        <v>42058.719641203701</v>
      </c>
      <c r="T1058" s="13">
        <f>(I1058/86400)+DATE(1970,1,1)</f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>(E1059/D1059)*100</f>
        <v>0</v>
      </c>
      <c r="P1059" s="5" t="e">
        <f>E1059/L1059</f>
        <v>#DIV/0!</v>
      </c>
      <c r="Q1059" t="str">
        <f>LEFT(N1059, FIND("/", N1059)-1)</f>
        <v>journalism</v>
      </c>
      <c r="R1059" t="str">
        <f>RIGHT(N1059, (LEN(N1059) - FIND("/", N1059)))</f>
        <v>audio</v>
      </c>
      <c r="S1059" s="13">
        <f>(J1059/86400)+DATE(1970,1,1)</f>
        <v>42678.871331018519</v>
      </c>
      <c r="T1059" s="13">
        <f>(I1059/86400)+DATE(1970,1,1)</f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>(E1060/D1060)*100</f>
        <v>0</v>
      </c>
      <c r="P1060" s="5" t="e">
        <f>E1060/L1060</f>
        <v>#DIV/0!</v>
      </c>
      <c r="Q1060" t="str">
        <f>LEFT(N1060, FIND("/", N1060)-1)</f>
        <v>journalism</v>
      </c>
      <c r="R1060" t="str">
        <f>RIGHT(N1060, (LEN(N1060) - FIND("/", N1060)))</f>
        <v>audio</v>
      </c>
      <c r="S1060" s="13">
        <f>(J1060/86400)+DATE(1970,1,1)</f>
        <v>42047.900960648149</v>
      </c>
      <c r="T1060" s="13">
        <f>(I1060/86400)+DATE(1970,1,1)</f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>(E1061/D1061)*100</f>
        <v>0</v>
      </c>
      <c r="P1061" s="5" t="e">
        <f>E1061/L1061</f>
        <v>#DIV/0!</v>
      </c>
      <c r="Q1061" t="str">
        <f>LEFT(N1061, FIND("/", N1061)-1)</f>
        <v>journalism</v>
      </c>
      <c r="R1061" t="str">
        <f>RIGHT(N1061, (LEN(N1061) - FIND("/", N1061)))</f>
        <v>audio</v>
      </c>
      <c r="S1061" s="13">
        <f>(J1061/86400)+DATE(1970,1,1)</f>
        <v>42046.79</v>
      </c>
      <c r="T1061" s="13">
        <f>(I1061/86400)+DATE(1970,1,1)</f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>(E1062/D1062)*100</f>
        <v>1</v>
      </c>
      <c r="P1062" s="5">
        <f>E1062/L1062</f>
        <v>50</v>
      </c>
      <c r="Q1062" t="str">
        <f>LEFT(N1062, FIND("/", N1062)-1)</f>
        <v>journalism</v>
      </c>
      <c r="R1062" t="str">
        <f>RIGHT(N1062, (LEN(N1062) - FIND("/", N1062)))</f>
        <v>audio</v>
      </c>
      <c r="S1062" s="13">
        <f>(J1062/86400)+DATE(1970,1,1)</f>
        <v>42079.913113425922</v>
      </c>
      <c r="T1062" s="13">
        <f>(I1062/86400)+DATE(1970,1,1)</f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>(E1063/D1063)*100</f>
        <v>0</v>
      </c>
      <c r="P1063" s="5" t="e">
        <f>E1063/L1063</f>
        <v>#DIV/0!</v>
      </c>
      <c r="Q1063" t="str">
        <f>LEFT(N1063, FIND("/", N1063)-1)</f>
        <v>journalism</v>
      </c>
      <c r="R1063" t="str">
        <f>RIGHT(N1063, (LEN(N1063) - FIND("/", N1063)))</f>
        <v>audio</v>
      </c>
      <c r="S1063" s="13">
        <f>(J1063/86400)+DATE(1970,1,1)</f>
        <v>42432.276712962965</v>
      </c>
      <c r="T1063" s="13">
        <f>(I1063/86400)+DATE(1970,1,1)</f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>(E1064/D1064)*100</f>
        <v>95.477386934673376</v>
      </c>
      <c r="P1064" s="5">
        <f>E1064/L1064</f>
        <v>47.5</v>
      </c>
      <c r="Q1064" t="str">
        <f>LEFT(N1064, FIND("/", N1064)-1)</f>
        <v>journalism</v>
      </c>
      <c r="R1064" t="str">
        <f>RIGHT(N1064, (LEN(N1064) - FIND("/", N1064)))</f>
        <v>audio</v>
      </c>
      <c r="S1064" s="13">
        <f>(J1064/86400)+DATE(1970,1,1)</f>
        <v>42556.807187500002</v>
      </c>
      <c r="T1064" s="13">
        <f>(I1064/86400)+DATE(1970,1,1)</f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>(E1065/D1065)*100</f>
        <v>0</v>
      </c>
      <c r="P1065" s="5" t="e">
        <f>E1065/L1065</f>
        <v>#DIV/0!</v>
      </c>
      <c r="Q1065" t="str">
        <f>LEFT(N1065, FIND("/", N1065)-1)</f>
        <v>journalism</v>
      </c>
      <c r="R1065" t="str">
        <f>RIGHT(N1065, (LEN(N1065) - FIND("/", N1065)))</f>
        <v>audio</v>
      </c>
      <c r="S1065" s="13">
        <f>(J1065/86400)+DATE(1970,1,1)</f>
        <v>42583.030810185184</v>
      </c>
      <c r="T1065" s="13">
        <f>(I1065/86400)+DATE(1970,1,1)</f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>(E1066/D1066)*100</f>
        <v>8.974444444444444</v>
      </c>
      <c r="P1066" s="5">
        <f>E1066/L1066</f>
        <v>65.666666666666671</v>
      </c>
      <c r="Q1066" t="str">
        <f>LEFT(N1066, FIND("/", N1066)-1)</f>
        <v>games</v>
      </c>
      <c r="R1066" t="str">
        <f>RIGHT(N1066, (LEN(N1066) - FIND("/", N1066)))</f>
        <v>video games</v>
      </c>
      <c r="S1066" s="13">
        <f>(J1066/86400)+DATE(1970,1,1)</f>
        <v>41417.228043981479</v>
      </c>
      <c r="T1066" s="13">
        <f>(I1066/86400)+DATE(1970,1,1)</f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>(E1067/D1067)*100</f>
        <v>2.7</v>
      </c>
      <c r="P1067" s="5">
        <f>E1067/L1067</f>
        <v>16.2</v>
      </c>
      <c r="Q1067" t="str">
        <f>LEFT(N1067, FIND("/", N1067)-1)</f>
        <v>games</v>
      </c>
      <c r="R1067" t="str">
        <f>RIGHT(N1067, (LEN(N1067) - FIND("/", N1067)))</f>
        <v>video games</v>
      </c>
      <c r="S1067" s="13">
        <f>(J1067/86400)+DATE(1970,1,1)</f>
        <v>41661.381041666667</v>
      </c>
      <c r="T1067" s="13">
        <f>(I1067/86400)+DATE(1970,1,1)</f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>(E1068/D1068)*100</f>
        <v>3.3673333333333333</v>
      </c>
      <c r="P1068" s="5">
        <f>E1068/L1068</f>
        <v>34.128378378378379</v>
      </c>
      <c r="Q1068" t="str">
        <f>LEFT(N1068, FIND("/", N1068)-1)</f>
        <v>games</v>
      </c>
      <c r="R1068" t="str">
        <f>RIGHT(N1068, (LEN(N1068) - FIND("/", N1068)))</f>
        <v>video games</v>
      </c>
      <c r="S1068" s="13">
        <f>(J1068/86400)+DATE(1970,1,1)</f>
        <v>41445.962754629625</v>
      </c>
      <c r="T1068" s="13">
        <f>(I1068/86400)+DATE(1970,1,1)</f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>(E1069/D1069)*100</f>
        <v>26</v>
      </c>
      <c r="P1069" s="5">
        <f>E1069/L1069</f>
        <v>13</v>
      </c>
      <c r="Q1069" t="str">
        <f>LEFT(N1069, FIND("/", N1069)-1)</f>
        <v>games</v>
      </c>
      <c r="R1069" t="str">
        <f>RIGHT(N1069, (LEN(N1069) - FIND("/", N1069)))</f>
        <v>video games</v>
      </c>
      <c r="S1069" s="13">
        <f>(J1069/86400)+DATE(1970,1,1)</f>
        <v>41599.855682870373</v>
      </c>
      <c r="T1069" s="13">
        <f>(I1069/86400)+DATE(1970,1,1)</f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>(E1070/D1070)*100</f>
        <v>0.15</v>
      </c>
      <c r="P1070" s="5">
        <f>E1070/L1070</f>
        <v>11.25</v>
      </c>
      <c r="Q1070" t="str">
        <f>LEFT(N1070, FIND("/", N1070)-1)</f>
        <v>games</v>
      </c>
      <c r="R1070" t="str">
        <f>RIGHT(N1070, (LEN(N1070) - FIND("/", N1070)))</f>
        <v>video games</v>
      </c>
      <c r="S1070" s="13">
        <f>(J1070/86400)+DATE(1970,1,1)</f>
        <v>42440.371111111112</v>
      </c>
      <c r="T1070" s="13">
        <f>(I1070/86400)+DATE(1970,1,1)</f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>(E1071/D1071)*100</f>
        <v>38.636363636363633</v>
      </c>
      <c r="P1071" s="5">
        <f>E1071/L1071</f>
        <v>40.476190476190474</v>
      </c>
      <c r="Q1071" t="str">
        <f>LEFT(N1071, FIND("/", N1071)-1)</f>
        <v>games</v>
      </c>
      <c r="R1071" t="str">
        <f>RIGHT(N1071, (LEN(N1071) - FIND("/", N1071)))</f>
        <v>video games</v>
      </c>
      <c r="S1071" s="13">
        <f>(J1071/86400)+DATE(1970,1,1)</f>
        <v>41572.229849537034</v>
      </c>
      <c r="T1071" s="13">
        <f>(I1071/86400)+DATE(1970,1,1)</f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>(E1072/D1072)*100</f>
        <v>0.70000000000000007</v>
      </c>
      <c r="P1072" s="5">
        <f>E1072/L1072</f>
        <v>35</v>
      </c>
      <c r="Q1072" t="str">
        <f>LEFT(N1072, FIND("/", N1072)-1)</f>
        <v>games</v>
      </c>
      <c r="R1072" t="str">
        <f>RIGHT(N1072, (LEN(N1072) - FIND("/", N1072)))</f>
        <v>video games</v>
      </c>
      <c r="S1072" s="13">
        <f>(J1072/86400)+DATE(1970,1,1)</f>
        <v>41163.011828703704</v>
      </c>
      <c r="T1072" s="13">
        <f>(I1072/86400)+DATE(1970,1,1)</f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>(E1073/D1073)*100</f>
        <v>0</v>
      </c>
      <c r="P1073" s="5" t="e">
        <f>E1073/L1073</f>
        <v>#DIV/0!</v>
      </c>
      <c r="Q1073" t="str">
        <f>LEFT(N1073, FIND("/", N1073)-1)</f>
        <v>games</v>
      </c>
      <c r="R1073" t="str">
        <f>RIGHT(N1073, (LEN(N1073) - FIND("/", N1073)))</f>
        <v>video games</v>
      </c>
      <c r="S1073" s="13">
        <f>(J1073/86400)+DATE(1970,1,1)</f>
        <v>42295.753391203703</v>
      </c>
      <c r="T1073" s="13">
        <f>(I1073/86400)+DATE(1970,1,1)</f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>(E1074/D1074)*100</f>
        <v>6.8000000000000005E-2</v>
      </c>
      <c r="P1074" s="5">
        <f>E1074/L1074</f>
        <v>12.75</v>
      </c>
      <c r="Q1074" t="str">
        <f>LEFT(N1074, FIND("/", N1074)-1)</f>
        <v>games</v>
      </c>
      <c r="R1074" t="str">
        <f>RIGHT(N1074, (LEN(N1074) - FIND("/", N1074)))</f>
        <v>video games</v>
      </c>
      <c r="S1074" s="13">
        <f>(J1074/86400)+DATE(1970,1,1)</f>
        <v>41645.832141203704</v>
      </c>
      <c r="T1074" s="13">
        <f>(I1074/86400)+DATE(1970,1,1)</f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>(E1075/D1075)*100</f>
        <v>1.3333333333333335</v>
      </c>
      <c r="P1075" s="5">
        <f>E1075/L1075</f>
        <v>10</v>
      </c>
      <c r="Q1075" t="str">
        <f>LEFT(N1075, FIND("/", N1075)-1)</f>
        <v>games</v>
      </c>
      <c r="R1075" t="str">
        <f>RIGHT(N1075, (LEN(N1075) - FIND("/", N1075)))</f>
        <v>video games</v>
      </c>
      <c r="S1075" s="13">
        <f>(J1075/86400)+DATE(1970,1,1)</f>
        <v>40802.964594907404</v>
      </c>
      <c r="T1075" s="13">
        <f>(I1075/86400)+DATE(1970,1,1)</f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>(E1076/D1076)*100</f>
        <v>6.3092592592592585</v>
      </c>
      <c r="P1076" s="5">
        <f>E1076/L1076</f>
        <v>113.56666666666666</v>
      </c>
      <c r="Q1076" t="str">
        <f>LEFT(N1076, FIND("/", N1076)-1)</f>
        <v>games</v>
      </c>
      <c r="R1076" t="str">
        <f>RIGHT(N1076, (LEN(N1076) - FIND("/", N1076)))</f>
        <v>video games</v>
      </c>
      <c r="S1076" s="13">
        <f>(J1076/86400)+DATE(1970,1,1)</f>
        <v>41613.172974537039</v>
      </c>
      <c r="T1076" s="13">
        <f>(I1076/86400)+DATE(1970,1,1)</f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>(E1077/D1077)*100</f>
        <v>4.5</v>
      </c>
      <c r="P1077" s="5">
        <f>E1077/L1077</f>
        <v>15</v>
      </c>
      <c r="Q1077" t="str">
        <f>LEFT(N1077, FIND("/", N1077)-1)</f>
        <v>games</v>
      </c>
      <c r="R1077" t="str">
        <f>RIGHT(N1077, (LEN(N1077) - FIND("/", N1077)))</f>
        <v>video games</v>
      </c>
      <c r="S1077" s="13">
        <f>(J1077/86400)+DATE(1970,1,1)</f>
        <v>41005.904120370367</v>
      </c>
      <c r="T1077" s="13">
        <f>(I1077/86400)+DATE(1970,1,1)</f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>(E1078/D1078)*100</f>
        <v>62.765333333333331</v>
      </c>
      <c r="P1078" s="5">
        <f>E1078/L1078</f>
        <v>48.281025641025643</v>
      </c>
      <c r="Q1078" t="str">
        <f>LEFT(N1078, FIND("/", N1078)-1)</f>
        <v>games</v>
      </c>
      <c r="R1078" t="str">
        <f>RIGHT(N1078, (LEN(N1078) - FIND("/", N1078)))</f>
        <v>video games</v>
      </c>
      <c r="S1078" s="13">
        <f>(J1078/86400)+DATE(1970,1,1)</f>
        <v>41838.377893518518</v>
      </c>
      <c r="T1078" s="13">
        <f>(I1078/86400)+DATE(1970,1,1)</f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>(E1079/D1079)*100</f>
        <v>29.376000000000001</v>
      </c>
      <c r="P1079" s="5">
        <f>E1079/L1079</f>
        <v>43.976047904191617</v>
      </c>
      <c r="Q1079" t="str">
        <f>LEFT(N1079, FIND("/", N1079)-1)</f>
        <v>games</v>
      </c>
      <c r="R1079" t="str">
        <f>RIGHT(N1079, (LEN(N1079) - FIND("/", N1079)))</f>
        <v>video games</v>
      </c>
      <c r="S1079" s="13">
        <f>(J1079/86400)+DATE(1970,1,1)</f>
        <v>42353.16679398148</v>
      </c>
      <c r="T1079" s="13">
        <f>(I1079/86400)+DATE(1970,1,1)</f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>(E1080/D1080)*100</f>
        <v>7.5</v>
      </c>
      <c r="P1080" s="5">
        <f>E1080/L1080</f>
        <v>9</v>
      </c>
      <c r="Q1080" t="str">
        <f>LEFT(N1080, FIND("/", N1080)-1)</f>
        <v>games</v>
      </c>
      <c r="R1080" t="str">
        <f>RIGHT(N1080, (LEN(N1080) - FIND("/", N1080)))</f>
        <v>video games</v>
      </c>
      <c r="S1080" s="13">
        <f>(J1080/86400)+DATE(1970,1,1)</f>
        <v>40701.195844907408</v>
      </c>
      <c r="T1080" s="13">
        <f>(I1080/86400)+DATE(1970,1,1)</f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>(E1081/D1081)*100</f>
        <v>2.6076923076923078</v>
      </c>
      <c r="P1081" s="5">
        <f>E1081/L1081</f>
        <v>37.666666666666664</v>
      </c>
      <c r="Q1081" t="str">
        <f>LEFT(N1081, FIND("/", N1081)-1)</f>
        <v>games</v>
      </c>
      <c r="R1081" t="str">
        <f>RIGHT(N1081, (LEN(N1081) - FIND("/", N1081)))</f>
        <v>video games</v>
      </c>
      <c r="S1081" s="13">
        <f>(J1081/86400)+DATE(1970,1,1)</f>
        <v>42479.566388888888</v>
      </c>
      <c r="T1081" s="13">
        <f>(I1081/86400)+DATE(1970,1,1)</f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>(E1082/D1082)*100</f>
        <v>9.1050000000000004</v>
      </c>
      <c r="P1082" s="5">
        <f>E1082/L1082</f>
        <v>18.581632653061224</v>
      </c>
      <c r="Q1082" t="str">
        <f>LEFT(N1082, FIND("/", N1082)-1)</f>
        <v>games</v>
      </c>
      <c r="R1082" t="str">
        <f>RIGHT(N1082, (LEN(N1082) - FIND("/", N1082)))</f>
        <v>video games</v>
      </c>
      <c r="S1082" s="13">
        <f>(J1082/86400)+DATE(1970,1,1)</f>
        <v>41740.138113425928</v>
      </c>
      <c r="T1082" s="13">
        <f>(I1082/86400)+DATE(1970,1,1)</f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>(E1083/D1083)*100</f>
        <v>1.7647058823529412E-2</v>
      </c>
      <c r="P1083" s="5">
        <f>E1083/L1083</f>
        <v>3</v>
      </c>
      <c r="Q1083" t="str">
        <f>LEFT(N1083, FIND("/", N1083)-1)</f>
        <v>games</v>
      </c>
      <c r="R1083" t="str">
        <f>RIGHT(N1083, (LEN(N1083) - FIND("/", N1083)))</f>
        <v>video games</v>
      </c>
      <c r="S1083" s="13">
        <f>(J1083/86400)+DATE(1970,1,1)</f>
        <v>42002.926990740743</v>
      </c>
      <c r="T1083" s="13">
        <f>(I1083/86400)+DATE(1970,1,1)</f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>(E1084/D1084)*100</f>
        <v>0.55999999999999994</v>
      </c>
      <c r="P1084" s="5">
        <f>E1084/L1084</f>
        <v>18.666666666666668</v>
      </c>
      <c r="Q1084" t="str">
        <f>LEFT(N1084, FIND("/", N1084)-1)</f>
        <v>games</v>
      </c>
      <c r="R1084" t="str">
        <f>RIGHT(N1084, (LEN(N1084) - FIND("/", N1084)))</f>
        <v>video games</v>
      </c>
      <c r="S1084" s="13">
        <f>(J1084/86400)+DATE(1970,1,1)</f>
        <v>41101.906111111108</v>
      </c>
      <c r="T1084" s="13">
        <f>(I1084/86400)+DATE(1970,1,1)</f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>(E1085/D1085)*100</f>
        <v>0.82000000000000006</v>
      </c>
      <c r="P1085" s="5">
        <f>E1085/L1085</f>
        <v>410</v>
      </c>
      <c r="Q1085" t="str">
        <f>LEFT(N1085, FIND("/", N1085)-1)</f>
        <v>games</v>
      </c>
      <c r="R1085" t="str">
        <f>RIGHT(N1085, (LEN(N1085) - FIND("/", N1085)))</f>
        <v>video games</v>
      </c>
      <c r="S1085" s="13">
        <f>(J1085/86400)+DATE(1970,1,1)</f>
        <v>41793.659525462965</v>
      </c>
      <c r="T1085" s="13">
        <f>(I1085/86400)+DATE(1970,1,1)</f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>(E1086/D1086)*100</f>
        <v>0</v>
      </c>
      <c r="P1086" s="5" t="e">
        <f>E1086/L1086</f>
        <v>#DIV/0!</v>
      </c>
      <c r="Q1086" t="str">
        <f>LEFT(N1086, FIND("/", N1086)-1)</f>
        <v>games</v>
      </c>
      <c r="R1086" t="str">
        <f>RIGHT(N1086, (LEN(N1086) - FIND("/", N1086)))</f>
        <v>video games</v>
      </c>
      <c r="S1086" s="13">
        <f>(J1086/86400)+DATE(1970,1,1)</f>
        <v>41829.912083333329</v>
      </c>
      <c r="T1086" s="13">
        <f>(I1086/86400)+DATE(1970,1,1)</f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>(E1087/D1087)*100</f>
        <v>3.42</v>
      </c>
      <c r="P1087" s="5">
        <f>E1087/L1087</f>
        <v>114</v>
      </c>
      <c r="Q1087" t="str">
        <f>LEFT(N1087, FIND("/", N1087)-1)</f>
        <v>games</v>
      </c>
      <c r="R1087" t="str">
        <f>RIGHT(N1087, (LEN(N1087) - FIND("/", N1087)))</f>
        <v>video games</v>
      </c>
      <c r="S1087" s="13">
        <f>(J1087/86400)+DATE(1970,1,1)</f>
        <v>42413.671006944445</v>
      </c>
      <c r="T1087" s="13">
        <f>(I1087/86400)+DATE(1970,1,1)</f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>(E1088/D1088)*100</f>
        <v>8.3333333333333343E-2</v>
      </c>
      <c r="P1088" s="5">
        <f>E1088/L1088</f>
        <v>7.5</v>
      </c>
      <c r="Q1088" t="str">
        <f>LEFT(N1088, FIND("/", N1088)-1)</f>
        <v>games</v>
      </c>
      <c r="R1088" t="str">
        <f>RIGHT(N1088, (LEN(N1088) - FIND("/", N1088)))</f>
        <v>video games</v>
      </c>
      <c r="S1088" s="13">
        <f>(J1088/86400)+DATE(1970,1,1)</f>
        <v>41845.866793981484</v>
      </c>
      <c r="T1088" s="13">
        <f>(I1088/86400)+DATE(1970,1,1)</f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>(E1089/D1089)*100</f>
        <v>0</v>
      </c>
      <c r="P1089" s="5" t="e">
        <f>E1089/L1089</f>
        <v>#DIV/0!</v>
      </c>
      <c r="Q1089" t="str">
        <f>LEFT(N1089, FIND("/", N1089)-1)</f>
        <v>games</v>
      </c>
      <c r="R1089" t="str">
        <f>RIGHT(N1089, (LEN(N1089) - FIND("/", N1089)))</f>
        <v>video games</v>
      </c>
      <c r="S1089" s="13">
        <f>(J1089/86400)+DATE(1970,1,1)</f>
        <v>41775.713969907403</v>
      </c>
      <c r="T1089" s="13">
        <f>(I1089/86400)+DATE(1970,1,1)</f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>(E1090/D1090)*100</f>
        <v>14.182977777777777</v>
      </c>
      <c r="P1090" s="5">
        <f>E1090/L1090</f>
        <v>43.41727891156463</v>
      </c>
      <c r="Q1090" t="str">
        <f>LEFT(N1090, FIND("/", N1090)-1)</f>
        <v>games</v>
      </c>
      <c r="R1090" t="str">
        <f>RIGHT(N1090, (LEN(N1090) - FIND("/", N1090)))</f>
        <v>video games</v>
      </c>
      <c r="S1090" s="13">
        <f>(J1090/86400)+DATE(1970,1,1)</f>
        <v>41723.799386574072</v>
      </c>
      <c r="T1090" s="13">
        <f>(I1090/86400)+DATE(1970,1,1)</f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>(E1091/D1091)*100</f>
        <v>7.8266666666666662</v>
      </c>
      <c r="P1091" s="5">
        <f>E1091/L1091</f>
        <v>23.959183673469386</v>
      </c>
      <c r="Q1091" t="str">
        <f>LEFT(N1091, FIND("/", N1091)-1)</f>
        <v>games</v>
      </c>
      <c r="R1091" t="str">
        <f>RIGHT(N1091, (LEN(N1091) - FIND("/", N1091)))</f>
        <v>video games</v>
      </c>
      <c r="S1091" s="13">
        <f>(J1091/86400)+DATE(1970,1,1)</f>
        <v>42151.189525462964</v>
      </c>
      <c r="T1091" s="13">
        <f>(I1091/86400)+DATE(1970,1,1)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>(E1092/D1092)*100</f>
        <v>3.8464497269020695E-2</v>
      </c>
      <c r="P1092" s="5">
        <f>E1092/L1092</f>
        <v>5</v>
      </c>
      <c r="Q1092" t="str">
        <f>LEFT(N1092, FIND("/", N1092)-1)</f>
        <v>games</v>
      </c>
      <c r="R1092" t="str">
        <f>RIGHT(N1092, (LEN(N1092) - FIND("/", N1092)))</f>
        <v>video games</v>
      </c>
      <c r="S1092" s="13">
        <f>(J1092/86400)+DATE(1970,1,1)</f>
        <v>42123.185798611114</v>
      </c>
      <c r="T1092" s="13">
        <f>(I1092/86400)+DATE(1970,1,1)</f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>(E1093/D1093)*100</f>
        <v>12.5</v>
      </c>
      <c r="P1093" s="5">
        <f>E1093/L1093</f>
        <v>12.5</v>
      </c>
      <c r="Q1093" t="str">
        <f>LEFT(N1093, FIND("/", N1093)-1)</f>
        <v>games</v>
      </c>
      <c r="R1093" t="str">
        <f>RIGHT(N1093, (LEN(N1093) - FIND("/", N1093)))</f>
        <v>video games</v>
      </c>
      <c r="S1093" s="13">
        <f>(J1093/86400)+DATE(1970,1,1)</f>
        <v>42440.820277777777</v>
      </c>
      <c r="T1093" s="13">
        <f>(I1093/86400)+DATE(1970,1,1)</f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>(E1094/D1094)*100</f>
        <v>1.05</v>
      </c>
      <c r="P1094" s="5">
        <f>E1094/L1094</f>
        <v>3</v>
      </c>
      <c r="Q1094" t="str">
        <f>LEFT(N1094, FIND("/", N1094)-1)</f>
        <v>games</v>
      </c>
      <c r="R1094" t="str">
        <f>RIGHT(N1094, (LEN(N1094) - FIND("/", N1094)))</f>
        <v>video games</v>
      </c>
      <c r="S1094" s="13">
        <f>(J1094/86400)+DATE(1970,1,1)</f>
        <v>41250.025902777779</v>
      </c>
      <c r="T1094" s="13">
        <f>(I1094/86400)+DATE(1970,1,1)</f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>(E1095/D1095)*100</f>
        <v>14.083333333333334</v>
      </c>
      <c r="P1095" s="5">
        <f>E1095/L1095</f>
        <v>10.5625</v>
      </c>
      <c r="Q1095" t="str">
        <f>LEFT(N1095, FIND("/", N1095)-1)</f>
        <v>games</v>
      </c>
      <c r="R1095" t="str">
        <f>RIGHT(N1095, (LEN(N1095) - FIND("/", N1095)))</f>
        <v>video games</v>
      </c>
      <c r="S1095" s="13">
        <f>(J1095/86400)+DATE(1970,1,1)</f>
        <v>42396.973807870367</v>
      </c>
      <c r="T1095" s="13">
        <f>(I1095/86400)+DATE(1970,1,1)</f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>(E1096/D1096)*100</f>
        <v>18.300055555555556</v>
      </c>
      <c r="P1096" s="5">
        <f>E1096/L1096</f>
        <v>122.00037037037038</v>
      </c>
      <c r="Q1096" t="str">
        <f>LEFT(N1096, FIND("/", N1096)-1)</f>
        <v>games</v>
      </c>
      <c r="R1096" t="str">
        <f>RIGHT(N1096, (LEN(N1096) - FIND("/", N1096)))</f>
        <v>video games</v>
      </c>
      <c r="S1096" s="13">
        <f>(J1096/86400)+DATE(1970,1,1)</f>
        <v>40795.71334490741</v>
      </c>
      <c r="T1096" s="13">
        <f>(I1096/86400)+DATE(1970,1,1)</f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>(E1097/D1097)*100</f>
        <v>5.0347999999999997</v>
      </c>
      <c r="P1097" s="5">
        <f>E1097/L1097</f>
        <v>267.80851063829789</v>
      </c>
      <c r="Q1097" t="str">
        <f>LEFT(N1097, FIND("/", N1097)-1)</f>
        <v>games</v>
      </c>
      <c r="R1097" t="str">
        <f>RIGHT(N1097, (LEN(N1097) - FIND("/", N1097)))</f>
        <v>video games</v>
      </c>
      <c r="S1097" s="13">
        <f>(J1097/86400)+DATE(1970,1,1)</f>
        <v>41486.537268518521</v>
      </c>
      <c r="T1097" s="13">
        <f>(I1097/86400)+DATE(1970,1,1)</f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>(E1098/D1098)*100</f>
        <v>17.933333333333334</v>
      </c>
      <c r="P1098" s="5">
        <f>E1098/L1098</f>
        <v>74.206896551724142</v>
      </c>
      <c r="Q1098" t="str">
        <f>LEFT(N1098, FIND("/", N1098)-1)</f>
        <v>games</v>
      </c>
      <c r="R1098" t="str">
        <f>RIGHT(N1098, (LEN(N1098) - FIND("/", N1098)))</f>
        <v>video games</v>
      </c>
      <c r="S1098" s="13">
        <f>(J1098/86400)+DATE(1970,1,1)</f>
        <v>41885.51798611111</v>
      </c>
      <c r="T1098" s="13">
        <f>(I1098/86400)+DATE(1970,1,1)</f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>(E1099/D1099)*100</f>
        <v>4.7E-2</v>
      </c>
      <c r="P1099" s="5">
        <f>E1099/L1099</f>
        <v>6.7142857142857144</v>
      </c>
      <c r="Q1099" t="str">
        <f>LEFT(N1099, FIND("/", N1099)-1)</f>
        <v>games</v>
      </c>
      <c r="R1099" t="str">
        <f>RIGHT(N1099, (LEN(N1099) - FIND("/", N1099)))</f>
        <v>video games</v>
      </c>
      <c r="S1099" s="13">
        <f>(J1099/86400)+DATE(1970,1,1)</f>
        <v>41660.792557870373</v>
      </c>
      <c r="T1099" s="13">
        <f>(I1099/86400)+DATE(1970,1,1)</f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>(E1100/D1100)*100</f>
        <v>7.2120000000000006</v>
      </c>
      <c r="P1100" s="5">
        <f>E1100/L1100</f>
        <v>81.954545454545453</v>
      </c>
      <c r="Q1100" t="str">
        <f>LEFT(N1100, FIND("/", N1100)-1)</f>
        <v>games</v>
      </c>
      <c r="R1100" t="str">
        <f>RIGHT(N1100, (LEN(N1100) - FIND("/", N1100)))</f>
        <v>video games</v>
      </c>
      <c r="S1100" s="13">
        <f>(J1100/86400)+DATE(1970,1,1)</f>
        <v>41712.762673611112</v>
      </c>
      <c r="T1100" s="13">
        <f>(I1100/86400)+DATE(1970,1,1)</f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>(E1101/D1101)*100</f>
        <v>0.5</v>
      </c>
      <c r="P1101" s="5">
        <f>E1101/L1101</f>
        <v>25</v>
      </c>
      <c r="Q1101" t="str">
        <f>LEFT(N1101, FIND("/", N1101)-1)</f>
        <v>games</v>
      </c>
      <c r="R1101" t="str">
        <f>RIGHT(N1101, (LEN(N1101) - FIND("/", N1101)))</f>
        <v>video games</v>
      </c>
      <c r="S1101" s="13">
        <f>(J1101/86400)+DATE(1970,1,1)</f>
        <v>42107.836435185185</v>
      </c>
      <c r="T1101" s="13">
        <f>(I1101/86400)+DATE(1970,1,1)</f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>(E1102/D1102)*100</f>
        <v>2.5</v>
      </c>
      <c r="P1102" s="5">
        <f>E1102/L1102</f>
        <v>10</v>
      </c>
      <c r="Q1102" t="str">
        <f>LEFT(N1102, FIND("/", N1102)-1)</f>
        <v>games</v>
      </c>
      <c r="R1102" t="str">
        <f>RIGHT(N1102, (LEN(N1102) - FIND("/", N1102)))</f>
        <v>video games</v>
      </c>
      <c r="S1102" s="13">
        <f>(J1102/86400)+DATE(1970,1,1)</f>
        <v>42384.110775462963</v>
      </c>
      <c r="T1102" s="13">
        <f>(I1102/86400)+DATE(1970,1,1)</f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>(E1103/D1103)*100</f>
        <v>4.1000000000000002E-2</v>
      </c>
      <c r="P1103" s="5">
        <f>E1103/L1103</f>
        <v>6.833333333333333</v>
      </c>
      <c r="Q1103" t="str">
        <f>LEFT(N1103, FIND("/", N1103)-1)</f>
        <v>games</v>
      </c>
      <c r="R1103" t="str">
        <f>RIGHT(N1103, (LEN(N1103) - FIND("/", N1103)))</f>
        <v>video games</v>
      </c>
      <c r="S1103" s="13">
        <f>(J1103/86400)+DATE(1970,1,1)</f>
        <v>42538.77243055556</v>
      </c>
      <c r="T1103" s="13">
        <f>(I1103/86400)+DATE(1970,1,1)</f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>(E1104/D1104)*100</f>
        <v>5.3125</v>
      </c>
      <c r="P1104" s="5">
        <f>E1104/L1104</f>
        <v>17.708333333333332</v>
      </c>
      <c r="Q1104" t="str">
        <f>LEFT(N1104, FIND("/", N1104)-1)</f>
        <v>games</v>
      </c>
      <c r="R1104" t="str">
        <f>RIGHT(N1104, (LEN(N1104) - FIND("/", N1104)))</f>
        <v>video games</v>
      </c>
      <c r="S1104" s="13">
        <f>(J1104/86400)+DATE(1970,1,1)</f>
        <v>41577.045428240745</v>
      </c>
      <c r="T1104" s="13">
        <f>(I1104/86400)+DATE(1970,1,1)</f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>(E1105/D1105)*100</f>
        <v>1.6199999999999999</v>
      </c>
      <c r="P1105" s="5">
        <f>E1105/L1105</f>
        <v>16.2</v>
      </c>
      <c r="Q1105" t="str">
        <f>LEFT(N1105, FIND("/", N1105)-1)</f>
        <v>games</v>
      </c>
      <c r="R1105" t="str">
        <f>RIGHT(N1105, (LEN(N1105) - FIND("/", N1105)))</f>
        <v>video games</v>
      </c>
      <c r="S1105" s="13">
        <f>(J1105/86400)+DATE(1970,1,1)</f>
        <v>42479.22210648148</v>
      </c>
      <c r="T1105" s="13">
        <f>(I1105/86400)+DATE(1970,1,1)</f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>(E1106/D1106)*100</f>
        <v>4.9516666666666671</v>
      </c>
      <c r="P1106" s="5">
        <f>E1106/L1106</f>
        <v>80.297297297297291</v>
      </c>
      <c r="Q1106" t="str">
        <f>LEFT(N1106, FIND("/", N1106)-1)</f>
        <v>games</v>
      </c>
      <c r="R1106" t="str">
        <f>RIGHT(N1106, (LEN(N1106) - FIND("/", N1106)))</f>
        <v>video games</v>
      </c>
      <c r="S1106" s="13">
        <f>(J1106/86400)+DATE(1970,1,1)</f>
        <v>41771.40996527778</v>
      </c>
      <c r="T1106" s="13">
        <f>(I1106/86400)+DATE(1970,1,1)</f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>(E1107/D1107)*100</f>
        <v>0.159</v>
      </c>
      <c r="P1107" s="5">
        <f>E1107/L1107</f>
        <v>71.55</v>
      </c>
      <c r="Q1107" t="str">
        <f>LEFT(N1107, FIND("/", N1107)-1)</f>
        <v>games</v>
      </c>
      <c r="R1107" t="str">
        <f>RIGHT(N1107, (LEN(N1107) - FIND("/", N1107)))</f>
        <v>video games</v>
      </c>
      <c r="S1107" s="13">
        <f>(J1107/86400)+DATE(1970,1,1)</f>
        <v>41692.135729166665</v>
      </c>
      <c r="T1107" s="13">
        <f>(I1107/86400)+DATE(1970,1,1)</f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>(E1108/D1108)*100</f>
        <v>41.25</v>
      </c>
      <c r="P1108" s="5">
        <f>E1108/L1108</f>
        <v>23.571428571428573</v>
      </c>
      <c r="Q1108" t="str">
        <f>LEFT(N1108, FIND("/", N1108)-1)</f>
        <v>games</v>
      </c>
      <c r="R1108" t="str">
        <f>RIGHT(N1108, (LEN(N1108) - FIND("/", N1108)))</f>
        <v>video games</v>
      </c>
      <c r="S1108" s="13">
        <f>(J1108/86400)+DATE(1970,1,1)</f>
        <v>40973.740451388891</v>
      </c>
      <c r="T1108" s="13">
        <f>(I1108/86400)+DATE(1970,1,1)</f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>(E1109/D1109)*100</f>
        <v>0</v>
      </c>
      <c r="P1109" s="5" t="e">
        <f>E1109/L1109</f>
        <v>#DIV/0!</v>
      </c>
      <c r="Q1109" t="str">
        <f>LEFT(N1109, FIND("/", N1109)-1)</f>
        <v>games</v>
      </c>
      <c r="R1109" t="str">
        <f>RIGHT(N1109, (LEN(N1109) - FIND("/", N1109)))</f>
        <v>video games</v>
      </c>
      <c r="S1109" s="13">
        <f>(J1109/86400)+DATE(1970,1,1)</f>
        <v>41813.861388888887</v>
      </c>
      <c r="T1109" s="13">
        <f>(I1109/86400)+DATE(1970,1,1)</f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>(E1110/D1110)*100</f>
        <v>2.93</v>
      </c>
      <c r="P1110" s="5">
        <f>E1110/L1110</f>
        <v>34.88095238095238</v>
      </c>
      <c r="Q1110" t="str">
        <f>LEFT(N1110, FIND("/", N1110)-1)</f>
        <v>games</v>
      </c>
      <c r="R1110" t="str">
        <f>RIGHT(N1110, (LEN(N1110) - FIND("/", N1110)))</f>
        <v>video games</v>
      </c>
      <c r="S1110" s="13">
        <f>(J1110/86400)+DATE(1970,1,1)</f>
        <v>40952.636979166666</v>
      </c>
      <c r="T1110" s="13">
        <f>(I1110/86400)+DATE(1970,1,1)</f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>(E1111/D1111)*100</f>
        <v>0.44999999999999996</v>
      </c>
      <c r="P1111" s="5">
        <f>E1111/L1111</f>
        <v>15</v>
      </c>
      <c r="Q1111" t="str">
        <f>LEFT(N1111, FIND("/", N1111)-1)</f>
        <v>games</v>
      </c>
      <c r="R1111" t="str">
        <f>RIGHT(N1111, (LEN(N1111) - FIND("/", N1111)))</f>
        <v>video games</v>
      </c>
      <c r="S1111" s="13">
        <f>(J1111/86400)+DATE(1970,1,1)</f>
        <v>42662.752199074079</v>
      </c>
      <c r="T1111" s="13">
        <f>(I1111/86400)+DATE(1970,1,1)</f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>(E1112/D1112)*100</f>
        <v>0.51</v>
      </c>
      <c r="P1112" s="5">
        <f>E1112/L1112</f>
        <v>23.181818181818183</v>
      </c>
      <c r="Q1112" t="str">
        <f>LEFT(N1112, FIND("/", N1112)-1)</f>
        <v>games</v>
      </c>
      <c r="R1112" t="str">
        <f>RIGHT(N1112, (LEN(N1112) - FIND("/", N1112)))</f>
        <v>video games</v>
      </c>
      <c r="S1112" s="13">
        <f>(J1112/86400)+DATE(1970,1,1)</f>
        <v>41220.933124999996</v>
      </c>
      <c r="T1112" s="13">
        <f>(I1112/86400)+DATE(1970,1,1)</f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>(E1113/D1113)*100</f>
        <v>0.04</v>
      </c>
      <c r="P1113" s="5">
        <f>E1113/L1113</f>
        <v>1</v>
      </c>
      <c r="Q1113" t="str">
        <f>LEFT(N1113, FIND("/", N1113)-1)</f>
        <v>games</v>
      </c>
      <c r="R1113" t="str">
        <f>RIGHT(N1113, (LEN(N1113) - FIND("/", N1113)))</f>
        <v>video games</v>
      </c>
      <c r="S1113" s="13">
        <f>(J1113/86400)+DATE(1970,1,1)</f>
        <v>42347.203587962962</v>
      </c>
      <c r="T1113" s="13">
        <f>(I1113/86400)+DATE(1970,1,1)</f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>(E1114/D1114)*100</f>
        <v>35.537409090909087</v>
      </c>
      <c r="P1114" s="5">
        <f>E1114/L1114</f>
        <v>100.23371794871794</v>
      </c>
      <c r="Q1114" t="str">
        <f>LEFT(N1114, FIND("/", N1114)-1)</f>
        <v>games</v>
      </c>
      <c r="R1114" t="str">
        <f>RIGHT(N1114, (LEN(N1114) - FIND("/", N1114)))</f>
        <v>video games</v>
      </c>
      <c r="S1114" s="13">
        <f>(J1114/86400)+DATE(1970,1,1)</f>
        <v>41963.759386574078</v>
      </c>
      <c r="T1114" s="13">
        <f>(I1114/86400)+DATE(1970,1,1)</f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>(E1115/D1115)*100</f>
        <v>0.5</v>
      </c>
      <c r="P1115" s="5">
        <f>E1115/L1115</f>
        <v>5</v>
      </c>
      <c r="Q1115" t="str">
        <f>LEFT(N1115, FIND("/", N1115)-1)</f>
        <v>games</v>
      </c>
      <c r="R1115" t="str">
        <f>RIGHT(N1115, (LEN(N1115) - FIND("/", N1115)))</f>
        <v>video games</v>
      </c>
      <c r="S1115" s="13">
        <f>(J1115/86400)+DATE(1970,1,1)</f>
        <v>41835.977083333331</v>
      </c>
      <c r="T1115" s="13">
        <f>(I1115/86400)+DATE(1970,1,1)</f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>(E1116/D1116)*100</f>
        <v>0.16666666666666669</v>
      </c>
      <c r="P1116" s="5">
        <f>E1116/L1116</f>
        <v>3.3333333333333335</v>
      </c>
      <c r="Q1116" t="str">
        <f>LEFT(N1116, FIND("/", N1116)-1)</f>
        <v>games</v>
      </c>
      <c r="R1116" t="str">
        <f>RIGHT(N1116, (LEN(N1116) - FIND("/", N1116)))</f>
        <v>video games</v>
      </c>
      <c r="S1116" s="13">
        <f>(J1116/86400)+DATE(1970,1,1)</f>
        <v>41526.345914351856</v>
      </c>
      <c r="T1116" s="13">
        <f>(I1116/86400)+DATE(1970,1,1)</f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>(E1117/D1117)*100</f>
        <v>0.13250000000000001</v>
      </c>
      <c r="P1117" s="5">
        <f>E1117/L1117</f>
        <v>13.25</v>
      </c>
      <c r="Q1117" t="str">
        <f>LEFT(N1117, FIND("/", N1117)-1)</f>
        <v>games</v>
      </c>
      <c r="R1117" t="str">
        <f>RIGHT(N1117, (LEN(N1117) - FIND("/", N1117)))</f>
        <v>video games</v>
      </c>
      <c r="S1117" s="13">
        <f>(J1117/86400)+DATE(1970,1,1)</f>
        <v>42429.695543981477</v>
      </c>
      <c r="T1117" s="13">
        <f>(I1117/86400)+DATE(1970,1,1)</f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>(E1118/D1118)*100</f>
        <v>3.5704000000000007E-2</v>
      </c>
      <c r="P1118" s="5">
        <f>E1118/L1118</f>
        <v>17.852</v>
      </c>
      <c r="Q1118" t="str">
        <f>LEFT(N1118, FIND("/", N1118)-1)</f>
        <v>games</v>
      </c>
      <c r="R1118" t="str">
        <f>RIGHT(N1118, (LEN(N1118) - FIND("/", N1118)))</f>
        <v>video games</v>
      </c>
      <c r="S1118" s="13">
        <f>(J1118/86400)+DATE(1970,1,1)</f>
        <v>41009.847314814819</v>
      </c>
      <c r="T1118" s="13">
        <f>(I1118/86400)+DATE(1970,1,1)</f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>(E1119/D1119)*100</f>
        <v>8.3000000000000007</v>
      </c>
      <c r="P1119" s="5">
        <f>E1119/L1119</f>
        <v>10.375</v>
      </c>
      <c r="Q1119" t="str">
        <f>LEFT(N1119, FIND("/", N1119)-1)</f>
        <v>games</v>
      </c>
      <c r="R1119" t="str">
        <f>RIGHT(N1119, (LEN(N1119) - FIND("/", N1119)))</f>
        <v>video games</v>
      </c>
      <c r="S1119" s="13">
        <f>(J1119/86400)+DATE(1970,1,1)</f>
        <v>42333.598530092597</v>
      </c>
      <c r="T1119" s="13">
        <f>(I1119/86400)+DATE(1970,1,1)</f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>(E1120/D1120)*100</f>
        <v>2.4222222222222221</v>
      </c>
      <c r="P1120" s="5">
        <f>E1120/L1120</f>
        <v>36.333333333333336</v>
      </c>
      <c r="Q1120" t="str">
        <f>LEFT(N1120, FIND("/", N1120)-1)</f>
        <v>games</v>
      </c>
      <c r="R1120" t="str">
        <f>RIGHT(N1120, (LEN(N1120) - FIND("/", N1120)))</f>
        <v>video games</v>
      </c>
      <c r="S1120" s="13">
        <f>(J1120/86400)+DATE(1970,1,1)</f>
        <v>41704.16642361111</v>
      </c>
      <c r="T1120" s="13">
        <f>(I1120/86400)+DATE(1970,1,1)</f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>(E1121/D1121)*100</f>
        <v>0.23809523809523811</v>
      </c>
      <c r="P1121" s="5">
        <f>E1121/L1121</f>
        <v>5</v>
      </c>
      <c r="Q1121" t="str">
        <f>LEFT(N1121, FIND("/", N1121)-1)</f>
        <v>games</v>
      </c>
      <c r="R1121" t="str">
        <f>RIGHT(N1121, (LEN(N1121) - FIND("/", N1121)))</f>
        <v>video games</v>
      </c>
      <c r="S1121" s="13">
        <f>(J1121/86400)+DATE(1970,1,1)</f>
        <v>41722.792407407411</v>
      </c>
      <c r="T1121" s="13">
        <f>(I1121/86400)+DATE(1970,1,1)</f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>(E1122/D1122)*100</f>
        <v>0</v>
      </c>
      <c r="P1122" s="5" t="e">
        <f>E1122/L1122</f>
        <v>#DIV/0!</v>
      </c>
      <c r="Q1122" t="str">
        <f>LEFT(N1122, FIND("/", N1122)-1)</f>
        <v>games</v>
      </c>
      <c r="R1122" t="str">
        <f>RIGHT(N1122, (LEN(N1122) - FIND("/", N1122)))</f>
        <v>video games</v>
      </c>
      <c r="S1122" s="13">
        <f>(J1122/86400)+DATE(1970,1,1)</f>
        <v>40799.872685185182</v>
      </c>
      <c r="T1122" s="13">
        <f>(I1122/86400)+DATE(1970,1,1)</f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>(E1123/D1123)*100</f>
        <v>1.1599999999999999E-2</v>
      </c>
      <c r="P1123" s="5">
        <f>E1123/L1123</f>
        <v>5.8</v>
      </c>
      <c r="Q1123" t="str">
        <f>LEFT(N1123, FIND("/", N1123)-1)</f>
        <v>games</v>
      </c>
      <c r="R1123" t="str">
        <f>RIGHT(N1123, (LEN(N1123) - FIND("/", N1123)))</f>
        <v>video games</v>
      </c>
      <c r="S1123" s="13">
        <f>(J1123/86400)+DATE(1970,1,1)</f>
        <v>42412.934212962966</v>
      </c>
      <c r="T1123" s="13">
        <f>(I1123/86400)+DATE(1970,1,1)</f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>(E1124/D1124)*100</f>
        <v>0</v>
      </c>
      <c r="P1124" s="5" t="e">
        <f>E1124/L1124</f>
        <v>#DIV/0!</v>
      </c>
      <c r="Q1124" t="str">
        <f>LEFT(N1124, FIND("/", N1124)-1)</f>
        <v>games</v>
      </c>
      <c r="R1124" t="str">
        <f>RIGHT(N1124, (LEN(N1124) - FIND("/", N1124)))</f>
        <v>video games</v>
      </c>
      <c r="S1124" s="13">
        <f>(J1124/86400)+DATE(1970,1,1)</f>
        <v>41410.703993055555</v>
      </c>
      <c r="T1124" s="13">
        <f>(I1124/86400)+DATE(1970,1,1)</f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>(E1125/D1125)*100</f>
        <v>0.22</v>
      </c>
      <c r="P1125" s="5">
        <f>E1125/L1125</f>
        <v>3.6666666666666665</v>
      </c>
      <c r="Q1125" t="str">
        <f>LEFT(N1125, FIND("/", N1125)-1)</f>
        <v>games</v>
      </c>
      <c r="R1125" t="str">
        <f>RIGHT(N1125, (LEN(N1125) - FIND("/", N1125)))</f>
        <v>video games</v>
      </c>
      <c r="S1125" s="13">
        <f>(J1125/86400)+DATE(1970,1,1)</f>
        <v>41718.5237037037</v>
      </c>
      <c r="T1125" s="13">
        <f>(I1125/86400)+DATE(1970,1,1)</f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>(E1126/D1126)*100</f>
        <v>0.47222222222222221</v>
      </c>
      <c r="P1126" s="5">
        <f>E1126/L1126</f>
        <v>60.714285714285715</v>
      </c>
      <c r="Q1126" t="str">
        <f>LEFT(N1126, FIND("/", N1126)-1)</f>
        <v>games</v>
      </c>
      <c r="R1126" t="str">
        <f>RIGHT(N1126, (LEN(N1126) - FIND("/", N1126)))</f>
        <v>mobile games</v>
      </c>
      <c r="S1126" s="13">
        <f>(J1126/86400)+DATE(1970,1,1)</f>
        <v>42094.667256944449</v>
      </c>
      <c r="T1126" s="13">
        <f>(I1126/86400)+DATE(1970,1,1)</f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>(E1127/D1127)*100</f>
        <v>0</v>
      </c>
      <c r="P1127" s="5" t="e">
        <f>E1127/L1127</f>
        <v>#DIV/0!</v>
      </c>
      <c r="Q1127" t="str">
        <f>LEFT(N1127, FIND("/", N1127)-1)</f>
        <v>games</v>
      </c>
      <c r="R1127" t="str">
        <f>RIGHT(N1127, (LEN(N1127) - FIND("/", N1127)))</f>
        <v>mobile games</v>
      </c>
      <c r="S1127" s="13">
        <f>(J1127/86400)+DATE(1970,1,1)</f>
        <v>42212.624189814815</v>
      </c>
      <c r="T1127" s="13">
        <f>(I1127/86400)+DATE(1970,1,1)</f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>(E1128/D1128)*100</f>
        <v>0.5</v>
      </c>
      <c r="P1128" s="5">
        <f>E1128/L1128</f>
        <v>5</v>
      </c>
      <c r="Q1128" t="str">
        <f>LEFT(N1128, FIND("/", N1128)-1)</f>
        <v>games</v>
      </c>
      <c r="R1128" t="str">
        <f>RIGHT(N1128, (LEN(N1128) - FIND("/", N1128)))</f>
        <v>mobile games</v>
      </c>
      <c r="S1128" s="13">
        <f>(J1128/86400)+DATE(1970,1,1)</f>
        <v>42535.327476851853</v>
      </c>
      <c r="T1128" s="13">
        <f>(I1128/86400)+DATE(1970,1,1)</f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>(E1129/D1129)*100</f>
        <v>1.6714285714285713</v>
      </c>
      <c r="P1129" s="5">
        <f>E1129/L1129</f>
        <v>25.434782608695652</v>
      </c>
      <c r="Q1129" t="str">
        <f>LEFT(N1129, FIND("/", N1129)-1)</f>
        <v>games</v>
      </c>
      <c r="R1129" t="str">
        <f>RIGHT(N1129, (LEN(N1129) - FIND("/", N1129)))</f>
        <v>mobile games</v>
      </c>
      <c r="S1129" s="13">
        <f>(J1129/86400)+DATE(1970,1,1)</f>
        <v>41926.854166666664</v>
      </c>
      <c r="T1129" s="13">
        <f>(I1129/86400)+DATE(1970,1,1)</f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>(E1130/D1130)*100</f>
        <v>0.1</v>
      </c>
      <c r="P1130" s="5">
        <f>E1130/L1130</f>
        <v>1</v>
      </c>
      <c r="Q1130" t="str">
        <f>LEFT(N1130, FIND("/", N1130)-1)</f>
        <v>games</v>
      </c>
      <c r="R1130" t="str">
        <f>RIGHT(N1130, (LEN(N1130) - FIND("/", N1130)))</f>
        <v>mobile games</v>
      </c>
      <c r="S1130" s="13">
        <f>(J1130/86400)+DATE(1970,1,1)</f>
        <v>41828.649502314816</v>
      </c>
      <c r="T1130" s="13">
        <f>(I1130/86400)+DATE(1970,1,1)</f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>(E1131/D1131)*100</f>
        <v>0.105</v>
      </c>
      <c r="P1131" s="5">
        <f>E1131/L1131</f>
        <v>10.5</v>
      </c>
      <c r="Q1131" t="str">
        <f>LEFT(N1131, FIND("/", N1131)-1)</f>
        <v>games</v>
      </c>
      <c r="R1131" t="str">
        <f>RIGHT(N1131, (LEN(N1131) - FIND("/", N1131)))</f>
        <v>mobile games</v>
      </c>
      <c r="S1131" s="13">
        <f>(J1131/86400)+DATE(1970,1,1)</f>
        <v>42496.264965277776</v>
      </c>
      <c r="T1131" s="13">
        <f>(I1131/86400)+DATE(1970,1,1)</f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>(E1132/D1132)*100</f>
        <v>0.22</v>
      </c>
      <c r="P1132" s="5">
        <f>E1132/L1132</f>
        <v>3.6666666666666665</v>
      </c>
      <c r="Q1132" t="str">
        <f>LEFT(N1132, FIND("/", N1132)-1)</f>
        <v>games</v>
      </c>
      <c r="R1132" t="str">
        <f>RIGHT(N1132, (LEN(N1132) - FIND("/", N1132)))</f>
        <v>mobile games</v>
      </c>
      <c r="S1132" s="13">
        <f>(J1132/86400)+DATE(1970,1,1)</f>
        <v>41908.996527777781</v>
      </c>
      <c r="T1132" s="13">
        <f>(I1132/86400)+DATE(1970,1,1)</f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>(E1133/D1133)*100</f>
        <v>0</v>
      </c>
      <c r="P1133" s="5" t="e">
        <f>E1133/L1133</f>
        <v>#DIV/0!</v>
      </c>
      <c r="Q1133" t="str">
        <f>LEFT(N1133, FIND("/", N1133)-1)</f>
        <v>games</v>
      </c>
      <c r="R1133" t="str">
        <f>RIGHT(N1133, (LEN(N1133) - FIND("/", N1133)))</f>
        <v>mobile games</v>
      </c>
      <c r="S1133" s="13">
        <f>(J1133/86400)+DATE(1970,1,1)</f>
        <v>42332.908194444448</v>
      </c>
      <c r="T1133" s="13">
        <f>(I1133/86400)+DATE(1970,1,1)</f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>(E1134/D1134)*100</f>
        <v>14.38</v>
      </c>
      <c r="P1134" s="5">
        <f>E1134/L1134</f>
        <v>110.61538461538461</v>
      </c>
      <c r="Q1134" t="str">
        <f>LEFT(N1134, FIND("/", N1134)-1)</f>
        <v>games</v>
      </c>
      <c r="R1134" t="str">
        <f>RIGHT(N1134, (LEN(N1134) - FIND("/", N1134)))</f>
        <v>mobile games</v>
      </c>
      <c r="S1134" s="13">
        <f>(J1134/86400)+DATE(1970,1,1)</f>
        <v>42706.115405092598</v>
      </c>
      <c r="T1134" s="13">
        <f>(I1134/86400)+DATE(1970,1,1)</f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>(E1135/D1135)*100</f>
        <v>0.66666666666666674</v>
      </c>
      <c r="P1135" s="5">
        <f>E1135/L1135</f>
        <v>20</v>
      </c>
      <c r="Q1135" t="str">
        <f>LEFT(N1135, FIND("/", N1135)-1)</f>
        <v>games</v>
      </c>
      <c r="R1135" t="str">
        <f>RIGHT(N1135, (LEN(N1135) - FIND("/", N1135)))</f>
        <v>mobile games</v>
      </c>
      <c r="S1135" s="13">
        <f>(J1135/86400)+DATE(1970,1,1)</f>
        <v>41821.407187500001</v>
      </c>
      <c r="T1135" s="13">
        <f>(I1135/86400)+DATE(1970,1,1)</f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>(E1136/D1136)*100</f>
        <v>4.0000000000000001E-3</v>
      </c>
      <c r="P1136" s="5">
        <f>E1136/L1136</f>
        <v>1</v>
      </c>
      <c r="Q1136" t="str">
        <f>LEFT(N1136, FIND("/", N1136)-1)</f>
        <v>games</v>
      </c>
      <c r="R1136" t="str">
        <f>RIGHT(N1136, (LEN(N1136) - FIND("/", N1136)))</f>
        <v>mobile games</v>
      </c>
      <c r="S1136" s="13">
        <f>(J1136/86400)+DATE(1970,1,1)</f>
        <v>41958.285046296296</v>
      </c>
      <c r="T1136" s="13">
        <f>(I1136/86400)+DATE(1970,1,1)</f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>(E1137/D1137)*100</f>
        <v>5</v>
      </c>
      <c r="P1137" s="5">
        <f>E1137/L1137</f>
        <v>50</v>
      </c>
      <c r="Q1137" t="str">
        <f>LEFT(N1137, FIND("/", N1137)-1)</f>
        <v>games</v>
      </c>
      <c r="R1137" t="str">
        <f>RIGHT(N1137, (LEN(N1137) - FIND("/", N1137)))</f>
        <v>mobile games</v>
      </c>
      <c r="S1137" s="13">
        <f>(J1137/86400)+DATE(1970,1,1)</f>
        <v>42558.98951388889</v>
      </c>
      <c r="T1137" s="13">
        <f>(I1137/86400)+DATE(1970,1,1)</f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>(E1138/D1138)*100</f>
        <v>6.4439140811455857</v>
      </c>
      <c r="P1138" s="5">
        <f>E1138/L1138</f>
        <v>45</v>
      </c>
      <c r="Q1138" t="str">
        <f>LEFT(N1138, FIND("/", N1138)-1)</f>
        <v>games</v>
      </c>
      <c r="R1138" t="str">
        <f>RIGHT(N1138, (LEN(N1138) - FIND("/", N1138)))</f>
        <v>mobile games</v>
      </c>
      <c r="S1138" s="13">
        <f>(J1138/86400)+DATE(1970,1,1)</f>
        <v>42327.671631944446</v>
      </c>
      <c r="T1138" s="13">
        <f>(I1138/86400)+DATE(1970,1,1)</f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>(E1139/D1139)*100</f>
        <v>39.5</v>
      </c>
      <c r="P1139" s="5">
        <f>E1139/L1139</f>
        <v>253.2051282051282</v>
      </c>
      <c r="Q1139" t="str">
        <f>LEFT(N1139, FIND("/", N1139)-1)</f>
        <v>games</v>
      </c>
      <c r="R1139" t="str">
        <f>RIGHT(N1139, (LEN(N1139) - FIND("/", N1139)))</f>
        <v>mobile games</v>
      </c>
      <c r="S1139" s="13">
        <f>(J1139/86400)+DATE(1970,1,1)</f>
        <v>42453.819687499999</v>
      </c>
      <c r="T1139" s="13">
        <f>(I1139/86400)+DATE(1970,1,1)</f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>(E1140/D1140)*100</f>
        <v>0.35714285714285715</v>
      </c>
      <c r="P1140" s="5">
        <f>E1140/L1140</f>
        <v>31.25</v>
      </c>
      <c r="Q1140" t="str">
        <f>LEFT(N1140, FIND("/", N1140)-1)</f>
        <v>games</v>
      </c>
      <c r="R1140" t="str">
        <f>RIGHT(N1140, (LEN(N1140) - FIND("/", N1140)))</f>
        <v>mobile games</v>
      </c>
      <c r="S1140" s="13">
        <f>(J1140/86400)+DATE(1970,1,1)</f>
        <v>42736.9066087963</v>
      </c>
      <c r="T1140" s="13">
        <f>(I1140/86400)+DATE(1970,1,1)</f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>(E1141/D1141)*100</f>
        <v>6.25E-2</v>
      </c>
      <c r="P1141" s="5">
        <f>E1141/L1141</f>
        <v>5</v>
      </c>
      <c r="Q1141" t="str">
        <f>LEFT(N1141, FIND("/", N1141)-1)</f>
        <v>games</v>
      </c>
      <c r="R1141" t="str">
        <f>RIGHT(N1141, (LEN(N1141) - FIND("/", N1141)))</f>
        <v>mobile games</v>
      </c>
      <c r="S1141" s="13">
        <f>(J1141/86400)+DATE(1970,1,1)</f>
        <v>41975.34752314815</v>
      </c>
      <c r="T1141" s="13">
        <f>(I1141/86400)+DATE(1970,1,1)</f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>(E1142/D1142)*100</f>
        <v>0</v>
      </c>
      <c r="P1142" s="5" t="e">
        <f>E1142/L1142</f>
        <v>#DIV/0!</v>
      </c>
      <c r="Q1142" t="str">
        <f>LEFT(N1142, FIND("/", N1142)-1)</f>
        <v>games</v>
      </c>
      <c r="R1142" t="str">
        <f>RIGHT(N1142, (LEN(N1142) - FIND("/", N1142)))</f>
        <v>mobile games</v>
      </c>
      <c r="S1142" s="13">
        <f>(J1142/86400)+DATE(1970,1,1)</f>
        <v>42192.462048611109</v>
      </c>
      <c r="T1142" s="13">
        <f>(I1142/86400)+DATE(1970,1,1)</f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>(E1143/D1143)*100</f>
        <v>0</v>
      </c>
      <c r="P1143" s="5" t="e">
        <f>E1143/L1143</f>
        <v>#DIV/0!</v>
      </c>
      <c r="Q1143" t="str">
        <f>LEFT(N1143, FIND("/", N1143)-1)</f>
        <v>games</v>
      </c>
      <c r="R1143" t="str">
        <f>RIGHT(N1143, (LEN(N1143) - FIND("/", N1143)))</f>
        <v>mobile games</v>
      </c>
      <c r="S1143" s="13">
        <f>(J1143/86400)+DATE(1970,1,1)</f>
        <v>42164.699652777781</v>
      </c>
      <c r="T1143" s="13">
        <f>(I1143/86400)+DATE(1970,1,1)</f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>(E1144/D1144)*100</f>
        <v>0</v>
      </c>
      <c r="P1144" s="5" t="e">
        <f>E1144/L1144</f>
        <v>#DIV/0!</v>
      </c>
      <c r="Q1144" t="str">
        <f>LEFT(N1144, FIND("/", N1144)-1)</f>
        <v>games</v>
      </c>
      <c r="R1144" t="str">
        <f>RIGHT(N1144, (LEN(N1144) - FIND("/", N1144)))</f>
        <v>mobile games</v>
      </c>
      <c r="S1144" s="13">
        <f>(J1144/86400)+DATE(1970,1,1)</f>
        <v>42022.006099537037</v>
      </c>
      <c r="T1144" s="13">
        <f>(I1144/86400)+DATE(1970,1,1)</f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>(E1145/D1145)*100</f>
        <v>0.41333333333333333</v>
      </c>
      <c r="P1145" s="5">
        <f>E1145/L1145</f>
        <v>23.25</v>
      </c>
      <c r="Q1145" t="str">
        <f>LEFT(N1145, FIND("/", N1145)-1)</f>
        <v>games</v>
      </c>
      <c r="R1145" t="str">
        <f>RIGHT(N1145, (LEN(N1145) - FIND("/", N1145)))</f>
        <v>mobile games</v>
      </c>
      <c r="S1145" s="13">
        <f>(J1145/86400)+DATE(1970,1,1)</f>
        <v>42325.19358796296</v>
      </c>
      <c r="T1145" s="13">
        <f>(I1145/86400)+DATE(1970,1,1)</f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>(E1146/D1146)*100</f>
        <v>0</v>
      </c>
      <c r="P1146" s="5" t="e">
        <f>E1146/L1146</f>
        <v>#DIV/0!</v>
      </c>
      <c r="Q1146" t="str">
        <f>LEFT(N1146, FIND("/", N1146)-1)</f>
        <v>food</v>
      </c>
      <c r="R1146" t="str">
        <f>RIGHT(N1146, (LEN(N1146) - FIND("/", N1146)))</f>
        <v>food trucks</v>
      </c>
      <c r="S1146" s="13">
        <f>(J1146/86400)+DATE(1970,1,1)</f>
        <v>42093.181944444441</v>
      </c>
      <c r="T1146" s="13">
        <f>(I1146/86400)+DATE(1970,1,1)</f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>(E1147/D1147)*100</f>
        <v>0.125</v>
      </c>
      <c r="P1147" s="5">
        <f>E1147/L1147</f>
        <v>100</v>
      </c>
      <c r="Q1147" t="str">
        <f>LEFT(N1147, FIND("/", N1147)-1)</f>
        <v>food</v>
      </c>
      <c r="R1147" t="str">
        <f>RIGHT(N1147, (LEN(N1147) - FIND("/", N1147)))</f>
        <v>food trucks</v>
      </c>
      <c r="S1147" s="13">
        <f>(J1147/86400)+DATE(1970,1,1)</f>
        <v>41854.74759259259</v>
      </c>
      <c r="T1147" s="13">
        <f>(I1147/86400)+DATE(1970,1,1)</f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>(E1148/D1148)*100</f>
        <v>8.8333333333333339</v>
      </c>
      <c r="P1148" s="5">
        <f>E1148/L1148</f>
        <v>44.166666666666664</v>
      </c>
      <c r="Q1148" t="str">
        <f>LEFT(N1148, FIND("/", N1148)-1)</f>
        <v>food</v>
      </c>
      <c r="R1148" t="str">
        <f>RIGHT(N1148, (LEN(N1148) - FIND("/", N1148)))</f>
        <v>food trucks</v>
      </c>
      <c r="S1148" s="13">
        <f>(J1148/86400)+DATE(1970,1,1)</f>
        <v>41723.9533912037</v>
      </c>
      <c r="T1148" s="13">
        <f>(I1148/86400)+DATE(1970,1,1)</f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>(E1149/D1149)*100</f>
        <v>0</v>
      </c>
      <c r="P1149" s="5" t="e">
        <f>E1149/L1149</f>
        <v>#DIV/0!</v>
      </c>
      <c r="Q1149" t="str">
        <f>LEFT(N1149, FIND("/", N1149)-1)</f>
        <v>food</v>
      </c>
      <c r="R1149" t="str">
        <f>RIGHT(N1149, (LEN(N1149) - FIND("/", N1149)))</f>
        <v>food trucks</v>
      </c>
      <c r="S1149" s="13">
        <f>(J1149/86400)+DATE(1970,1,1)</f>
        <v>41871.972025462965</v>
      </c>
      <c r="T1149" s="13">
        <f>(I1149/86400)+DATE(1970,1,1)</f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>(E1150/D1150)*100</f>
        <v>0.48666666666666669</v>
      </c>
      <c r="P1150" s="5">
        <f>E1150/L1150</f>
        <v>24.333333333333332</v>
      </c>
      <c r="Q1150" t="str">
        <f>LEFT(N1150, FIND("/", N1150)-1)</f>
        <v>food</v>
      </c>
      <c r="R1150" t="str">
        <f>RIGHT(N1150, (LEN(N1150) - FIND("/", N1150)))</f>
        <v>food trucks</v>
      </c>
      <c r="S1150" s="13">
        <f>(J1150/86400)+DATE(1970,1,1)</f>
        <v>42675.171076388884</v>
      </c>
      <c r="T1150" s="13">
        <f>(I1150/86400)+DATE(1970,1,1)</f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>(E1151/D1151)*100</f>
        <v>0.15</v>
      </c>
      <c r="P1151" s="5">
        <f>E1151/L1151</f>
        <v>37.5</v>
      </c>
      <c r="Q1151" t="str">
        <f>LEFT(N1151, FIND("/", N1151)-1)</f>
        <v>food</v>
      </c>
      <c r="R1151" t="str">
        <f>RIGHT(N1151, (LEN(N1151) - FIND("/", N1151)))</f>
        <v>food trucks</v>
      </c>
      <c r="S1151" s="13">
        <f>(J1151/86400)+DATE(1970,1,1)</f>
        <v>42507.71025462963</v>
      </c>
      <c r="T1151" s="13">
        <f>(I1151/86400)+DATE(1970,1,1)</f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>(E1152/D1152)*100</f>
        <v>10.08</v>
      </c>
      <c r="P1152" s="5">
        <f>E1152/L1152</f>
        <v>42</v>
      </c>
      <c r="Q1152" t="str">
        <f>LEFT(N1152, FIND("/", N1152)-1)</f>
        <v>food</v>
      </c>
      <c r="R1152" t="str">
        <f>RIGHT(N1152, (LEN(N1152) - FIND("/", N1152)))</f>
        <v>food trucks</v>
      </c>
      <c r="S1152" s="13">
        <f>(J1152/86400)+DATE(1970,1,1)</f>
        <v>42317.954571759255</v>
      </c>
      <c r="T1152" s="13">
        <f>(I1152/86400)+DATE(1970,1,1)</f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>(E1153/D1153)*100</f>
        <v>0</v>
      </c>
      <c r="P1153" s="5" t="e">
        <f>E1153/L1153</f>
        <v>#DIV/0!</v>
      </c>
      <c r="Q1153" t="str">
        <f>LEFT(N1153, FIND("/", N1153)-1)</f>
        <v>food</v>
      </c>
      <c r="R1153" t="str">
        <f>RIGHT(N1153, (LEN(N1153) - FIND("/", N1153)))</f>
        <v>food trucks</v>
      </c>
      <c r="S1153" s="13">
        <f>(J1153/86400)+DATE(1970,1,1)</f>
        <v>42224.102581018524</v>
      </c>
      <c r="T1153" s="13">
        <f>(I1153/86400)+DATE(1970,1,1)</f>
        <v>42254.102581018524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>(E1154/D1154)*100</f>
        <v>5.6937500000000005</v>
      </c>
      <c r="P1154" s="5">
        <f>E1154/L1154</f>
        <v>60.733333333333334</v>
      </c>
      <c r="Q1154" t="str">
        <f>LEFT(N1154, FIND("/", N1154)-1)</f>
        <v>food</v>
      </c>
      <c r="R1154" t="str">
        <f>RIGHT(N1154, (LEN(N1154) - FIND("/", N1154)))</f>
        <v>food trucks</v>
      </c>
      <c r="S1154" s="13">
        <f>(J1154/86400)+DATE(1970,1,1)</f>
        <v>42109.709629629629</v>
      </c>
      <c r="T1154" s="13">
        <f>(I1154/86400)+DATE(1970,1,1)</f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>(E1155/D1155)*100</f>
        <v>0.625</v>
      </c>
      <c r="P1155" s="5">
        <f>E1155/L1155</f>
        <v>50</v>
      </c>
      <c r="Q1155" t="str">
        <f>LEFT(N1155, FIND("/", N1155)-1)</f>
        <v>food</v>
      </c>
      <c r="R1155" t="str">
        <f>RIGHT(N1155, (LEN(N1155) - FIND("/", N1155)))</f>
        <v>food trucks</v>
      </c>
      <c r="S1155" s="13">
        <f>(J1155/86400)+DATE(1970,1,1)</f>
        <v>42143.714178240742</v>
      </c>
      <c r="T1155" s="13">
        <f>(I1155/86400)+DATE(1970,1,1)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>(E1156/D1156)*100</f>
        <v>6.5</v>
      </c>
      <c r="P1156" s="5">
        <f>E1156/L1156</f>
        <v>108.33333333333333</v>
      </c>
      <c r="Q1156" t="str">
        <f>LEFT(N1156, FIND("/", N1156)-1)</f>
        <v>food</v>
      </c>
      <c r="R1156" t="str">
        <f>RIGHT(N1156, (LEN(N1156) - FIND("/", N1156)))</f>
        <v>food trucks</v>
      </c>
      <c r="S1156" s="13">
        <f>(J1156/86400)+DATE(1970,1,1)</f>
        <v>42223.108865740738</v>
      </c>
      <c r="T1156" s="13">
        <f>(I1156/86400)+DATE(1970,1,1)</f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>(E1157/D1157)*100</f>
        <v>0.752</v>
      </c>
      <c r="P1157" s="5">
        <f>E1157/L1157</f>
        <v>23.5</v>
      </c>
      <c r="Q1157" t="str">
        <f>LEFT(N1157, FIND("/", N1157)-1)</f>
        <v>food</v>
      </c>
      <c r="R1157" t="str">
        <f>RIGHT(N1157, (LEN(N1157) - FIND("/", N1157)))</f>
        <v>food trucks</v>
      </c>
      <c r="S1157" s="13">
        <f>(J1157/86400)+DATE(1970,1,1)</f>
        <v>41835.763981481483</v>
      </c>
      <c r="T1157" s="13">
        <f>(I1157/86400)+DATE(1970,1,1)</f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>(E1158/D1158)*100</f>
        <v>0</v>
      </c>
      <c r="P1158" s="5" t="e">
        <f>E1158/L1158</f>
        <v>#DIV/0!</v>
      </c>
      <c r="Q1158" t="str">
        <f>LEFT(N1158, FIND("/", N1158)-1)</f>
        <v>food</v>
      </c>
      <c r="R1158" t="str">
        <f>RIGHT(N1158, (LEN(N1158) - FIND("/", N1158)))</f>
        <v>food trucks</v>
      </c>
      <c r="S1158" s="13">
        <f>(J1158/86400)+DATE(1970,1,1)</f>
        <v>42029.07131944444</v>
      </c>
      <c r="T1158" s="13">
        <f>(I1158/86400)+DATE(1970,1,1)</f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>(E1159/D1159)*100</f>
        <v>1.51</v>
      </c>
      <c r="P1159" s="5">
        <f>E1159/L1159</f>
        <v>50.333333333333336</v>
      </c>
      <c r="Q1159" t="str">
        <f>LEFT(N1159, FIND("/", N1159)-1)</f>
        <v>food</v>
      </c>
      <c r="R1159" t="str">
        <f>RIGHT(N1159, (LEN(N1159) - FIND("/", N1159)))</f>
        <v>food trucks</v>
      </c>
      <c r="S1159" s="13">
        <f>(J1159/86400)+DATE(1970,1,1)</f>
        <v>41918.628240740742</v>
      </c>
      <c r="T1159" s="13">
        <f>(I1159/86400)+DATE(1970,1,1)</f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>(E1160/D1160)*100</f>
        <v>0.46666666666666673</v>
      </c>
      <c r="P1160" s="5">
        <f>E1160/L1160</f>
        <v>11.666666666666666</v>
      </c>
      <c r="Q1160" t="str">
        <f>LEFT(N1160, FIND("/", N1160)-1)</f>
        <v>food</v>
      </c>
      <c r="R1160" t="str">
        <f>RIGHT(N1160, (LEN(N1160) - FIND("/", N1160)))</f>
        <v>food trucks</v>
      </c>
      <c r="S1160" s="13">
        <f>(J1160/86400)+DATE(1970,1,1)</f>
        <v>41952.09175925926</v>
      </c>
      <c r="T1160" s="13">
        <f>(I1160/86400)+DATE(1970,1,1)</f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>(E1161/D1161)*100</f>
        <v>0</v>
      </c>
      <c r="P1161" s="5" t="e">
        <f>E1161/L1161</f>
        <v>#DIV/0!</v>
      </c>
      <c r="Q1161" t="str">
        <f>LEFT(N1161, FIND("/", N1161)-1)</f>
        <v>food</v>
      </c>
      <c r="R1161" t="str">
        <f>RIGHT(N1161, (LEN(N1161) - FIND("/", N1161)))</f>
        <v>food trucks</v>
      </c>
      <c r="S1161" s="13">
        <f>(J1161/86400)+DATE(1970,1,1)</f>
        <v>42154.726446759261</v>
      </c>
      <c r="T1161" s="13">
        <f>(I1161/86400)+DATE(1970,1,1)</f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>(E1162/D1162)*100</f>
        <v>3.85</v>
      </c>
      <c r="P1162" s="5">
        <f>E1162/L1162</f>
        <v>60.789473684210527</v>
      </c>
      <c r="Q1162" t="str">
        <f>LEFT(N1162, FIND("/", N1162)-1)</f>
        <v>food</v>
      </c>
      <c r="R1162" t="str">
        <f>RIGHT(N1162, (LEN(N1162) - FIND("/", N1162)))</f>
        <v>food trucks</v>
      </c>
      <c r="S1162" s="13">
        <f>(J1162/86400)+DATE(1970,1,1)</f>
        <v>42061.154930555553</v>
      </c>
      <c r="T1162" s="13">
        <f>(I1162/86400)+DATE(1970,1,1)</f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>(E1163/D1163)*100</f>
        <v>0</v>
      </c>
      <c r="P1163" s="5" t="e">
        <f>E1163/L1163</f>
        <v>#DIV/0!</v>
      </c>
      <c r="Q1163" t="str">
        <f>LEFT(N1163, FIND("/", N1163)-1)</f>
        <v>food</v>
      </c>
      <c r="R1163" t="str">
        <f>RIGHT(N1163, (LEN(N1163) - FIND("/", N1163)))</f>
        <v>food trucks</v>
      </c>
      <c r="S1163" s="13">
        <f>(J1163/86400)+DATE(1970,1,1)</f>
        <v>42122.629502314812</v>
      </c>
      <c r="T1163" s="13">
        <f>(I1163/86400)+DATE(1970,1,1)</f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>(E1164/D1164)*100</f>
        <v>5.8333333333333341E-2</v>
      </c>
      <c r="P1164" s="5">
        <f>E1164/L1164</f>
        <v>17.5</v>
      </c>
      <c r="Q1164" t="str">
        <f>LEFT(N1164, FIND("/", N1164)-1)</f>
        <v>food</v>
      </c>
      <c r="R1164" t="str">
        <f>RIGHT(N1164, (LEN(N1164) - FIND("/", N1164)))</f>
        <v>food trucks</v>
      </c>
      <c r="S1164" s="13">
        <f>(J1164/86400)+DATE(1970,1,1)</f>
        <v>41876.683611111112</v>
      </c>
      <c r="T1164" s="13">
        <f>(I1164/86400)+DATE(1970,1,1)</f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>(E1165/D1165)*100</f>
        <v>0</v>
      </c>
      <c r="P1165" s="5" t="e">
        <f>E1165/L1165</f>
        <v>#DIV/0!</v>
      </c>
      <c r="Q1165" t="str">
        <f>LEFT(N1165, FIND("/", N1165)-1)</f>
        <v>food</v>
      </c>
      <c r="R1165" t="str">
        <f>RIGHT(N1165, (LEN(N1165) - FIND("/", N1165)))</f>
        <v>food trucks</v>
      </c>
      <c r="S1165" s="13">
        <f>(J1165/86400)+DATE(1970,1,1)</f>
        <v>41830.723611111112</v>
      </c>
      <c r="T1165" s="13">
        <f>(I1165/86400)+DATE(1970,1,1)</f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>(E1166/D1166)*100</f>
        <v>0</v>
      </c>
      <c r="P1166" s="5" t="e">
        <f>E1166/L1166</f>
        <v>#DIV/0!</v>
      </c>
      <c r="Q1166" t="str">
        <f>LEFT(N1166, FIND("/", N1166)-1)</f>
        <v>food</v>
      </c>
      <c r="R1166" t="str">
        <f>RIGHT(N1166, (LEN(N1166) - FIND("/", N1166)))</f>
        <v>food trucks</v>
      </c>
      <c r="S1166" s="13">
        <f>(J1166/86400)+DATE(1970,1,1)</f>
        <v>42509.724328703705</v>
      </c>
      <c r="T1166" s="13">
        <f>(I1166/86400)+DATE(1970,1,1)</f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>(E1167/D1167)*100</f>
        <v>20.705000000000002</v>
      </c>
      <c r="P1167" s="5">
        <f>E1167/L1167</f>
        <v>82.82</v>
      </c>
      <c r="Q1167" t="str">
        <f>LEFT(N1167, FIND("/", N1167)-1)</f>
        <v>food</v>
      </c>
      <c r="R1167" t="str">
        <f>RIGHT(N1167, (LEN(N1167) - FIND("/", N1167)))</f>
        <v>food trucks</v>
      </c>
      <c r="S1167" s="13">
        <f>(J1167/86400)+DATE(1970,1,1)</f>
        <v>41792.214467592596</v>
      </c>
      <c r="T1167" s="13">
        <f>(I1167/86400)+DATE(1970,1,1)</f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>(E1168/D1168)*100</f>
        <v>19.139999999999997</v>
      </c>
      <c r="P1168" s="5">
        <f>E1168/L1168</f>
        <v>358.875</v>
      </c>
      <c r="Q1168" t="str">
        <f>LEFT(N1168, FIND("/", N1168)-1)</f>
        <v>food</v>
      </c>
      <c r="R1168" t="str">
        <f>RIGHT(N1168, (LEN(N1168) - FIND("/", N1168)))</f>
        <v>food trucks</v>
      </c>
      <c r="S1168" s="13">
        <f>(J1168/86400)+DATE(1970,1,1)</f>
        <v>42150.485439814816</v>
      </c>
      <c r="T1168" s="13">
        <f>(I1168/86400)+DATE(1970,1,1)</f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>(E1169/D1169)*100</f>
        <v>1.6316666666666666</v>
      </c>
      <c r="P1169" s="5">
        <f>E1169/L1169</f>
        <v>61.1875</v>
      </c>
      <c r="Q1169" t="str">
        <f>LEFT(N1169, FIND("/", N1169)-1)</f>
        <v>food</v>
      </c>
      <c r="R1169" t="str">
        <f>RIGHT(N1169, (LEN(N1169) - FIND("/", N1169)))</f>
        <v>food trucks</v>
      </c>
      <c r="S1169" s="13">
        <f>(J1169/86400)+DATE(1970,1,1)</f>
        <v>41863.734895833331</v>
      </c>
      <c r="T1169" s="13">
        <f>(I1169/86400)+DATE(1970,1,1)</f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>(E1170/D1170)*100</f>
        <v>5.6666666666666661</v>
      </c>
      <c r="P1170" s="5">
        <f>E1170/L1170</f>
        <v>340</v>
      </c>
      <c r="Q1170" t="str">
        <f>LEFT(N1170, FIND("/", N1170)-1)</f>
        <v>food</v>
      </c>
      <c r="R1170" t="str">
        <f>RIGHT(N1170, (LEN(N1170) - FIND("/", N1170)))</f>
        <v>food trucks</v>
      </c>
      <c r="S1170" s="13">
        <f>(J1170/86400)+DATE(1970,1,1)</f>
        <v>42605.053993055553</v>
      </c>
      <c r="T1170" s="13">
        <f>(I1170/86400)+DATE(1970,1,1)</f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>(E1171/D1171)*100</f>
        <v>0.16999999999999998</v>
      </c>
      <c r="P1171" s="5">
        <f>E1171/L1171</f>
        <v>5.666666666666667</v>
      </c>
      <c r="Q1171" t="str">
        <f>LEFT(N1171, FIND("/", N1171)-1)</f>
        <v>food</v>
      </c>
      <c r="R1171" t="str">
        <f>RIGHT(N1171, (LEN(N1171) - FIND("/", N1171)))</f>
        <v>food trucks</v>
      </c>
      <c r="S1171" s="13">
        <f>(J1171/86400)+DATE(1970,1,1)</f>
        <v>42027.353738425925</v>
      </c>
      <c r="T1171" s="13">
        <f>(I1171/86400)+DATE(1970,1,1)</f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>(E1172/D1172)*100</f>
        <v>0.4</v>
      </c>
      <c r="P1172" s="5">
        <f>E1172/L1172</f>
        <v>50</v>
      </c>
      <c r="Q1172" t="str">
        <f>LEFT(N1172, FIND("/", N1172)-1)</f>
        <v>food</v>
      </c>
      <c r="R1172" t="str">
        <f>RIGHT(N1172, (LEN(N1172) - FIND("/", N1172)))</f>
        <v>food trucks</v>
      </c>
      <c r="S1172" s="13">
        <f>(J1172/86400)+DATE(1970,1,1)</f>
        <v>42124.893182870372</v>
      </c>
      <c r="T1172" s="13">
        <f>(I1172/86400)+DATE(1970,1,1)</f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>(E1173/D1173)*100</f>
        <v>0.1</v>
      </c>
      <c r="P1173" s="5">
        <f>E1173/L1173</f>
        <v>25</v>
      </c>
      <c r="Q1173" t="str">
        <f>LEFT(N1173, FIND("/", N1173)-1)</f>
        <v>food</v>
      </c>
      <c r="R1173" t="str">
        <f>RIGHT(N1173, (LEN(N1173) - FIND("/", N1173)))</f>
        <v>food trucks</v>
      </c>
      <c r="S1173" s="13">
        <f>(J1173/86400)+DATE(1970,1,1)</f>
        <v>41938.804710648146</v>
      </c>
      <c r="T1173" s="13">
        <f>(I1173/86400)+DATE(1970,1,1)</f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>(E1174/D1174)*100</f>
        <v>0</v>
      </c>
      <c r="P1174" s="5" t="e">
        <f>E1174/L1174</f>
        <v>#DIV/0!</v>
      </c>
      <c r="Q1174" t="str">
        <f>LEFT(N1174, FIND("/", N1174)-1)</f>
        <v>food</v>
      </c>
      <c r="R1174" t="str">
        <f>RIGHT(N1174, (LEN(N1174) - FIND("/", N1174)))</f>
        <v>food trucks</v>
      </c>
      <c r="S1174" s="13">
        <f>(J1174/86400)+DATE(1970,1,1)</f>
        <v>41841.682314814811</v>
      </c>
      <c r="T1174" s="13">
        <f>(I1174/86400)+DATE(1970,1,1)</f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>(E1175/D1175)*100</f>
        <v>2.4E-2</v>
      </c>
      <c r="P1175" s="5">
        <f>E1175/L1175</f>
        <v>30</v>
      </c>
      <c r="Q1175" t="str">
        <f>LEFT(N1175, FIND("/", N1175)-1)</f>
        <v>food</v>
      </c>
      <c r="R1175" t="str">
        <f>RIGHT(N1175, (LEN(N1175) - FIND("/", N1175)))</f>
        <v>food trucks</v>
      </c>
      <c r="S1175" s="13">
        <f>(J1175/86400)+DATE(1970,1,1)</f>
        <v>42184.185844907406</v>
      </c>
      <c r="T1175" s="13">
        <f>(I1175/86400)+DATE(1970,1,1)</f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>(E1176/D1176)*100</f>
        <v>5.9066666666666672</v>
      </c>
      <c r="P1176" s="5">
        <f>E1176/L1176</f>
        <v>46.631578947368418</v>
      </c>
      <c r="Q1176" t="str">
        <f>LEFT(N1176, FIND("/", N1176)-1)</f>
        <v>food</v>
      </c>
      <c r="R1176" t="str">
        <f>RIGHT(N1176, (LEN(N1176) - FIND("/", N1176)))</f>
        <v>food trucks</v>
      </c>
      <c r="S1176" s="13">
        <f>(J1176/86400)+DATE(1970,1,1)</f>
        <v>42468.84174768519</v>
      </c>
      <c r="T1176" s="13">
        <f>(I1176/86400)+DATE(1970,1,1)</f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>(E1177/D1177)*100</f>
        <v>2.9250000000000003</v>
      </c>
      <c r="P1177" s="5">
        <f>E1177/L1177</f>
        <v>65</v>
      </c>
      <c r="Q1177" t="str">
        <f>LEFT(N1177, FIND("/", N1177)-1)</f>
        <v>food</v>
      </c>
      <c r="R1177" t="str">
        <f>RIGHT(N1177, (LEN(N1177) - FIND("/", N1177)))</f>
        <v>food trucks</v>
      </c>
      <c r="S1177" s="13">
        <f>(J1177/86400)+DATE(1970,1,1)</f>
        <v>42170.728460648148</v>
      </c>
      <c r="T1177" s="13">
        <f>(I1177/86400)+DATE(1970,1,1)</f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>(E1178/D1178)*100</f>
        <v>5.7142857142857143E-3</v>
      </c>
      <c r="P1178" s="5">
        <f>E1178/L1178</f>
        <v>10</v>
      </c>
      <c r="Q1178" t="str">
        <f>LEFT(N1178, FIND("/", N1178)-1)</f>
        <v>food</v>
      </c>
      <c r="R1178" t="str">
        <f>RIGHT(N1178, (LEN(N1178) - FIND("/", N1178)))</f>
        <v>food trucks</v>
      </c>
      <c r="S1178" s="13">
        <f>(J1178/86400)+DATE(1970,1,1)</f>
        <v>42746.019652777773</v>
      </c>
      <c r="T1178" s="13">
        <f>(I1178/86400)+DATE(1970,1,1)</f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>(E1179/D1179)*100</f>
        <v>0</v>
      </c>
      <c r="P1179" s="5" t="e">
        <f>E1179/L1179</f>
        <v>#DIV/0!</v>
      </c>
      <c r="Q1179" t="str">
        <f>LEFT(N1179, FIND("/", N1179)-1)</f>
        <v>food</v>
      </c>
      <c r="R1179" t="str">
        <f>RIGHT(N1179, (LEN(N1179) - FIND("/", N1179)))</f>
        <v>food trucks</v>
      </c>
      <c r="S1179" s="13">
        <f>(J1179/86400)+DATE(1970,1,1)</f>
        <v>41897.660833333335</v>
      </c>
      <c r="T1179" s="13">
        <f>(I1179/86400)+DATE(1970,1,1)</f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>(E1180/D1180)*100</f>
        <v>6.6666666666666671E-3</v>
      </c>
      <c r="P1180" s="5">
        <f>E1180/L1180</f>
        <v>5</v>
      </c>
      <c r="Q1180" t="str">
        <f>LEFT(N1180, FIND("/", N1180)-1)</f>
        <v>food</v>
      </c>
      <c r="R1180" t="str">
        <f>RIGHT(N1180, (LEN(N1180) - FIND("/", N1180)))</f>
        <v>food trucks</v>
      </c>
      <c r="S1180" s="13">
        <f>(J1180/86400)+DATE(1970,1,1)</f>
        <v>41837.905694444446</v>
      </c>
      <c r="T1180" s="13">
        <f>(I1180/86400)+DATE(1970,1,1)</f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>(E1181/D1181)*100</f>
        <v>5.3333333333333339</v>
      </c>
      <c r="P1181" s="5">
        <f>E1181/L1181</f>
        <v>640</v>
      </c>
      <c r="Q1181" t="str">
        <f>LEFT(N1181, FIND("/", N1181)-1)</f>
        <v>food</v>
      </c>
      <c r="R1181" t="str">
        <f>RIGHT(N1181, (LEN(N1181) - FIND("/", N1181)))</f>
        <v>food trucks</v>
      </c>
      <c r="S1181" s="13">
        <f>(J1181/86400)+DATE(1970,1,1)</f>
        <v>42275.720219907409</v>
      </c>
      <c r="T1181" s="13">
        <f>(I1181/86400)+DATE(1970,1,1)</f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>(E1182/D1182)*100</f>
        <v>11.75</v>
      </c>
      <c r="P1182" s="5">
        <f>E1182/L1182</f>
        <v>69.117647058823536</v>
      </c>
      <c r="Q1182" t="str">
        <f>LEFT(N1182, FIND("/", N1182)-1)</f>
        <v>food</v>
      </c>
      <c r="R1182" t="str">
        <f>RIGHT(N1182, (LEN(N1182) - FIND("/", N1182)))</f>
        <v>food trucks</v>
      </c>
      <c r="S1182" s="13">
        <f>(J1182/86400)+DATE(1970,1,1)</f>
        <v>41781.806875000002</v>
      </c>
      <c r="T1182" s="13">
        <f>(I1182/86400)+DATE(1970,1,1)</f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>(E1183/D1183)*100</f>
        <v>8.0000000000000002E-3</v>
      </c>
      <c r="P1183" s="5">
        <f>E1183/L1183</f>
        <v>1.3333333333333333</v>
      </c>
      <c r="Q1183" t="str">
        <f>LEFT(N1183, FIND("/", N1183)-1)</f>
        <v>food</v>
      </c>
      <c r="R1183" t="str">
        <f>RIGHT(N1183, (LEN(N1183) - FIND("/", N1183)))</f>
        <v>food trucks</v>
      </c>
      <c r="S1183" s="13">
        <f>(J1183/86400)+DATE(1970,1,1)</f>
        <v>42034.339363425926</v>
      </c>
      <c r="T1183" s="13">
        <f>(I1183/86400)+DATE(1970,1,1)</f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>(E1184/D1184)*100</f>
        <v>4.2</v>
      </c>
      <c r="P1184" s="5">
        <f>E1184/L1184</f>
        <v>10.5</v>
      </c>
      <c r="Q1184" t="str">
        <f>LEFT(N1184, FIND("/", N1184)-1)</f>
        <v>food</v>
      </c>
      <c r="R1184" t="str">
        <f>RIGHT(N1184, (LEN(N1184) - FIND("/", N1184)))</f>
        <v>food trucks</v>
      </c>
      <c r="S1184" s="13">
        <f>(J1184/86400)+DATE(1970,1,1)</f>
        <v>42728.827407407407</v>
      </c>
      <c r="T1184" s="13">
        <f>(I1184/86400)+DATE(1970,1,1)</f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>(E1185/D1185)*100</f>
        <v>4</v>
      </c>
      <c r="P1185" s="5">
        <f>E1185/L1185</f>
        <v>33.333333333333336</v>
      </c>
      <c r="Q1185" t="str">
        <f>LEFT(N1185, FIND("/", N1185)-1)</f>
        <v>food</v>
      </c>
      <c r="R1185" t="str">
        <f>RIGHT(N1185, (LEN(N1185) - FIND("/", N1185)))</f>
        <v>food trucks</v>
      </c>
      <c r="S1185" s="13">
        <f>(J1185/86400)+DATE(1970,1,1)</f>
        <v>42656.86137731481</v>
      </c>
      <c r="T1185" s="13">
        <f>(I1185/86400)+DATE(1970,1,1)</f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>(E1186/D1186)*100</f>
        <v>104.93636363636362</v>
      </c>
      <c r="P1186" s="5">
        <f>E1186/L1186</f>
        <v>61.562666666666665</v>
      </c>
      <c r="Q1186" t="str">
        <f>LEFT(N1186, FIND("/", N1186)-1)</f>
        <v>photography</v>
      </c>
      <c r="R1186" t="str">
        <f>RIGHT(N1186, (LEN(N1186) - FIND("/", N1186)))</f>
        <v>photobooks</v>
      </c>
      <c r="S1186" s="13">
        <f>(J1186/86400)+DATE(1970,1,1)</f>
        <v>42741.599664351852</v>
      </c>
      <c r="T1186" s="13">
        <f>(I1186/86400)+DATE(1970,1,1)</f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>(E1187/D1187)*100</f>
        <v>105.44</v>
      </c>
      <c r="P1187" s="5">
        <f>E1187/L1187</f>
        <v>118.73873873873873</v>
      </c>
      <c r="Q1187" t="str">
        <f>LEFT(N1187, FIND("/", N1187)-1)</f>
        <v>photography</v>
      </c>
      <c r="R1187" t="str">
        <f>RIGHT(N1187, (LEN(N1187) - FIND("/", N1187)))</f>
        <v>photobooks</v>
      </c>
      <c r="S1187" s="13">
        <f>(J1187/86400)+DATE(1970,1,1)</f>
        <v>42130.865150462967</v>
      </c>
      <c r="T1187" s="13">
        <f>(I1187/86400)+DATE(1970,1,1)</f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>(E1188/D1188)*100</f>
        <v>106.73333333333332</v>
      </c>
      <c r="P1188" s="5">
        <f>E1188/L1188</f>
        <v>65.081300813008127</v>
      </c>
      <c r="Q1188" t="str">
        <f>LEFT(N1188, FIND("/", N1188)-1)</f>
        <v>photography</v>
      </c>
      <c r="R1188" t="str">
        <f>RIGHT(N1188, (LEN(N1188) - FIND("/", N1188)))</f>
        <v>photobooks</v>
      </c>
      <c r="S1188" s="13">
        <f>(J1188/86400)+DATE(1970,1,1)</f>
        <v>42123.86336805555</v>
      </c>
      <c r="T1188" s="13">
        <f>(I1188/86400)+DATE(1970,1,1)</f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>(E1189/D1189)*100</f>
        <v>104.12571428571428</v>
      </c>
      <c r="P1189" s="5">
        <f>E1189/L1189</f>
        <v>130.15714285714284</v>
      </c>
      <c r="Q1189" t="str">
        <f>LEFT(N1189, FIND("/", N1189)-1)</f>
        <v>photography</v>
      </c>
      <c r="R1189" t="str">
        <f>RIGHT(N1189, (LEN(N1189) - FIND("/", N1189)))</f>
        <v>photobooks</v>
      </c>
      <c r="S1189" s="13">
        <f>(J1189/86400)+DATE(1970,1,1)</f>
        <v>42109.894942129627</v>
      </c>
      <c r="T1189" s="13">
        <f>(I1189/86400)+DATE(1970,1,1)</f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>(E1190/D1190)*100</f>
        <v>160.54999999999998</v>
      </c>
      <c r="P1190" s="5">
        <f>E1190/L1190</f>
        <v>37.776470588235291</v>
      </c>
      <c r="Q1190" t="str">
        <f>LEFT(N1190, FIND("/", N1190)-1)</f>
        <v>photography</v>
      </c>
      <c r="R1190" t="str">
        <f>RIGHT(N1190, (LEN(N1190) - FIND("/", N1190)))</f>
        <v>photobooks</v>
      </c>
      <c r="S1190" s="13">
        <f>(J1190/86400)+DATE(1970,1,1)</f>
        <v>42711.700694444444</v>
      </c>
      <c r="T1190" s="13">
        <f>(I1190/86400)+DATE(1970,1,1)</f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>(E1191/D1191)*100</f>
        <v>107.77777777777777</v>
      </c>
      <c r="P1191" s="5">
        <f>E1191/L1191</f>
        <v>112.79069767441861</v>
      </c>
      <c r="Q1191" t="str">
        <f>LEFT(N1191, FIND("/", N1191)-1)</f>
        <v>photography</v>
      </c>
      <c r="R1191" t="str">
        <f>RIGHT(N1191, (LEN(N1191) - FIND("/", N1191)))</f>
        <v>photobooks</v>
      </c>
      <c r="S1191" s="13">
        <f>(J1191/86400)+DATE(1970,1,1)</f>
        <v>42529.979108796295</v>
      </c>
      <c r="T1191" s="13">
        <f>(I1191/86400)+DATE(1970,1,1)</f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>(E1192/D1192)*100</f>
        <v>135</v>
      </c>
      <c r="P1192" s="5">
        <f>E1192/L1192</f>
        <v>51.92307692307692</v>
      </c>
      <c r="Q1192" t="str">
        <f>LEFT(N1192, FIND("/", N1192)-1)</f>
        <v>photography</v>
      </c>
      <c r="R1192" t="str">
        <f>RIGHT(N1192, (LEN(N1192) - FIND("/", N1192)))</f>
        <v>photobooks</v>
      </c>
      <c r="S1192" s="13">
        <f>(J1192/86400)+DATE(1970,1,1)</f>
        <v>41852.665798611109</v>
      </c>
      <c r="T1192" s="13">
        <f>(I1192/86400)+DATE(1970,1,1)</f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>(E1193/D1193)*100</f>
        <v>109.07407407407408</v>
      </c>
      <c r="P1193" s="5">
        <f>E1193/L1193</f>
        <v>89.242424242424249</v>
      </c>
      <c r="Q1193" t="str">
        <f>LEFT(N1193, FIND("/", N1193)-1)</f>
        <v>photography</v>
      </c>
      <c r="R1193" t="str">
        <f>RIGHT(N1193, (LEN(N1193) - FIND("/", N1193)))</f>
        <v>photobooks</v>
      </c>
      <c r="S1193" s="13">
        <f>(J1193/86400)+DATE(1970,1,1)</f>
        <v>42419.603703703702</v>
      </c>
      <c r="T1193" s="13">
        <f>(I1193/86400)+DATE(1970,1,1)</f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>(E1194/D1194)*100</f>
        <v>290</v>
      </c>
      <c r="P1194" s="5">
        <f>E1194/L1194</f>
        <v>19.333333333333332</v>
      </c>
      <c r="Q1194" t="str">
        <f>LEFT(N1194, FIND("/", N1194)-1)</f>
        <v>photography</v>
      </c>
      <c r="R1194" t="str">
        <f>RIGHT(N1194, (LEN(N1194) - FIND("/", N1194)))</f>
        <v>photobooks</v>
      </c>
      <c r="S1194" s="13">
        <f>(J1194/86400)+DATE(1970,1,1)</f>
        <v>42747.506689814814</v>
      </c>
      <c r="T1194" s="13">
        <f>(I1194/86400)+DATE(1970,1,1)</f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>(E1195/D1195)*100</f>
        <v>103.95714285714286</v>
      </c>
      <c r="P1195" s="5">
        <f>E1195/L1195</f>
        <v>79.967032967032964</v>
      </c>
      <c r="Q1195" t="str">
        <f>LEFT(N1195, FIND("/", N1195)-1)</f>
        <v>photography</v>
      </c>
      <c r="R1195" t="str">
        <f>RIGHT(N1195, (LEN(N1195) - FIND("/", N1195)))</f>
        <v>photobooks</v>
      </c>
      <c r="S1195" s="13">
        <f>(J1195/86400)+DATE(1970,1,1)</f>
        <v>42409.776076388887</v>
      </c>
      <c r="T1195" s="13">
        <f>(I1195/86400)+DATE(1970,1,1)</f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>(E1196/D1196)*100</f>
        <v>322.24</v>
      </c>
      <c r="P1196" s="5">
        <f>E1196/L1196</f>
        <v>56.414565826330531</v>
      </c>
      <c r="Q1196" t="str">
        <f>LEFT(N1196, FIND("/", N1196)-1)</f>
        <v>photography</v>
      </c>
      <c r="R1196" t="str">
        <f>RIGHT(N1196, (LEN(N1196) - FIND("/", N1196)))</f>
        <v>photobooks</v>
      </c>
      <c r="S1196" s="13">
        <f>(J1196/86400)+DATE(1970,1,1)</f>
        <v>42072.488182870366</v>
      </c>
      <c r="T1196" s="13">
        <f>(I1196/86400)+DATE(1970,1,1)</f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>(E1197/D1197)*100</f>
        <v>135</v>
      </c>
      <c r="P1197" s="5">
        <f>E1197/L1197</f>
        <v>79.411764705882348</v>
      </c>
      <c r="Q1197" t="str">
        <f>LEFT(N1197, FIND("/", N1197)-1)</f>
        <v>photography</v>
      </c>
      <c r="R1197" t="str">
        <f>RIGHT(N1197, (LEN(N1197) - FIND("/", N1197)))</f>
        <v>photobooks</v>
      </c>
      <c r="S1197" s="13">
        <f>(J1197/86400)+DATE(1970,1,1)</f>
        <v>42298.34783564815</v>
      </c>
      <c r="T1197" s="13">
        <f>(I1197/86400)+DATE(1970,1,1)</f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>(E1198/D1198)*100</f>
        <v>269.91034482758624</v>
      </c>
      <c r="P1198" s="5">
        <f>E1198/L1198</f>
        <v>76.439453125</v>
      </c>
      <c r="Q1198" t="str">
        <f>LEFT(N1198, FIND("/", N1198)-1)</f>
        <v>photography</v>
      </c>
      <c r="R1198" t="str">
        <f>RIGHT(N1198, (LEN(N1198) - FIND("/", N1198)))</f>
        <v>photobooks</v>
      </c>
      <c r="S1198" s="13">
        <f>(J1198/86400)+DATE(1970,1,1)</f>
        <v>42326.818738425922</v>
      </c>
      <c r="T1198" s="13">
        <f>(I1198/86400)+DATE(1970,1,1)</f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>(E1199/D1199)*100</f>
        <v>253.29333333333332</v>
      </c>
      <c r="P1199" s="5">
        <f>E1199/L1199</f>
        <v>121</v>
      </c>
      <c r="Q1199" t="str">
        <f>LEFT(N1199, FIND("/", N1199)-1)</f>
        <v>photography</v>
      </c>
      <c r="R1199" t="str">
        <f>RIGHT(N1199, (LEN(N1199) - FIND("/", N1199)))</f>
        <v>photobooks</v>
      </c>
      <c r="S1199" s="13">
        <f>(J1199/86400)+DATE(1970,1,1)</f>
        <v>42503.66474537037</v>
      </c>
      <c r="T1199" s="13">
        <f>(I1199/86400)+DATE(1970,1,1)</f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>(E1200/D1200)*100</f>
        <v>260.59999999999997</v>
      </c>
      <c r="P1200" s="5">
        <f>E1200/L1200</f>
        <v>54.616766467065865</v>
      </c>
      <c r="Q1200" t="str">
        <f>LEFT(N1200, FIND("/", N1200)-1)</f>
        <v>photography</v>
      </c>
      <c r="R1200" t="str">
        <f>RIGHT(N1200, (LEN(N1200) - FIND("/", N1200)))</f>
        <v>photobooks</v>
      </c>
      <c r="S1200" s="13">
        <f>(J1200/86400)+DATE(1970,1,1)</f>
        <v>42333.619050925925</v>
      </c>
      <c r="T1200" s="13">
        <f>(I1200/86400)+DATE(1970,1,1)</f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>(E1201/D1201)*100</f>
        <v>101.31677953348381</v>
      </c>
      <c r="P1201" s="5">
        <f>E1201/L1201</f>
        <v>299.22222222222223</v>
      </c>
      <c r="Q1201" t="str">
        <f>LEFT(N1201, FIND("/", N1201)-1)</f>
        <v>photography</v>
      </c>
      <c r="R1201" t="str">
        <f>RIGHT(N1201, (LEN(N1201) - FIND("/", N1201)))</f>
        <v>photobooks</v>
      </c>
      <c r="S1201" s="13">
        <f>(J1201/86400)+DATE(1970,1,1)</f>
        <v>42161.770833333328</v>
      </c>
      <c r="T1201" s="13">
        <f>(I1201/86400)+DATE(1970,1,1)</f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>(E1202/D1202)*100</f>
        <v>125.60416666666667</v>
      </c>
      <c r="P1202" s="5">
        <f>E1202/L1202</f>
        <v>58.533980582524272</v>
      </c>
      <c r="Q1202" t="str">
        <f>LEFT(N1202, FIND("/", N1202)-1)</f>
        <v>photography</v>
      </c>
      <c r="R1202" t="str">
        <f>RIGHT(N1202, (LEN(N1202) - FIND("/", N1202)))</f>
        <v>photobooks</v>
      </c>
      <c r="S1202" s="13">
        <f>(J1202/86400)+DATE(1970,1,1)</f>
        <v>42089.477500000001</v>
      </c>
      <c r="T1202" s="13">
        <f>(I1202/86400)+DATE(1970,1,1)</f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>(E1203/D1203)*100</f>
        <v>102.43783333333334</v>
      </c>
      <c r="P1203" s="5">
        <f>E1203/L1203</f>
        <v>55.371801801801809</v>
      </c>
      <c r="Q1203" t="str">
        <f>LEFT(N1203, FIND("/", N1203)-1)</f>
        <v>photography</v>
      </c>
      <c r="R1203" t="str">
        <f>RIGHT(N1203, (LEN(N1203) - FIND("/", N1203)))</f>
        <v>photobooks</v>
      </c>
      <c r="S1203" s="13">
        <f>(J1203/86400)+DATE(1970,1,1)</f>
        <v>42536.60701388889</v>
      </c>
      <c r="T1203" s="13">
        <f>(I1203/86400)+DATE(1970,1,1)</f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>(E1204/D1204)*100</f>
        <v>199.244</v>
      </c>
      <c r="P1204" s="5">
        <f>E1204/L1204</f>
        <v>183.80442804428046</v>
      </c>
      <c r="Q1204" t="str">
        <f>LEFT(N1204, FIND("/", N1204)-1)</f>
        <v>photography</v>
      </c>
      <c r="R1204" t="str">
        <f>RIGHT(N1204, (LEN(N1204) - FIND("/", N1204)))</f>
        <v>photobooks</v>
      </c>
      <c r="S1204" s="13">
        <f>(J1204/86400)+DATE(1970,1,1)</f>
        <v>42152.288819444446</v>
      </c>
      <c r="T1204" s="13">
        <f>(I1204/86400)+DATE(1970,1,1)</f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>(E1205/D1205)*100</f>
        <v>102.45398773006136</v>
      </c>
      <c r="P1205" s="5">
        <f>E1205/L1205</f>
        <v>165.34653465346534</v>
      </c>
      <c r="Q1205" t="str">
        <f>LEFT(N1205, FIND("/", N1205)-1)</f>
        <v>photography</v>
      </c>
      <c r="R1205" t="str">
        <f>RIGHT(N1205, (LEN(N1205) - FIND("/", N1205)))</f>
        <v>photobooks</v>
      </c>
      <c r="S1205" s="13">
        <f>(J1205/86400)+DATE(1970,1,1)</f>
        <v>42125.614895833336</v>
      </c>
      <c r="T1205" s="13">
        <f>(I1205/86400)+DATE(1970,1,1)</f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>(E1206/D1206)*100</f>
        <v>102.94615384615385</v>
      </c>
      <c r="P1206" s="5">
        <f>E1206/L1206</f>
        <v>234.78947368421052</v>
      </c>
      <c r="Q1206" t="str">
        <f>LEFT(N1206, FIND("/", N1206)-1)</f>
        <v>photography</v>
      </c>
      <c r="R1206" t="str">
        <f>RIGHT(N1206, (LEN(N1206) - FIND("/", N1206)))</f>
        <v>photobooks</v>
      </c>
      <c r="S1206" s="13">
        <f>(J1206/86400)+DATE(1970,1,1)</f>
        <v>42297.748067129629</v>
      </c>
      <c r="T1206" s="13">
        <f>(I1206/86400)+DATE(1970,1,1)</f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>(E1207/D1207)*100</f>
        <v>100.86153846153847</v>
      </c>
      <c r="P1207" s="5">
        <f>E1207/L1207</f>
        <v>211.48387096774192</v>
      </c>
      <c r="Q1207" t="str">
        <f>LEFT(N1207, FIND("/", N1207)-1)</f>
        <v>photography</v>
      </c>
      <c r="R1207" t="str">
        <f>RIGHT(N1207, (LEN(N1207) - FIND("/", N1207)))</f>
        <v>photobooks</v>
      </c>
      <c r="S1207" s="13">
        <f>(J1207/86400)+DATE(1970,1,1)</f>
        <v>42138.506377314814</v>
      </c>
      <c r="T1207" s="13">
        <f>(I1207/86400)+DATE(1970,1,1)</f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>(E1208/D1208)*100</f>
        <v>114.99999999999999</v>
      </c>
      <c r="P1208" s="5">
        <f>E1208/L1208</f>
        <v>32.34375</v>
      </c>
      <c r="Q1208" t="str">
        <f>LEFT(N1208, FIND("/", N1208)-1)</f>
        <v>photography</v>
      </c>
      <c r="R1208" t="str">
        <f>RIGHT(N1208, (LEN(N1208) - FIND("/", N1208)))</f>
        <v>photobooks</v>
      </c>
      <c r="S1208" s="13">
        <f>(J1208/86400)+DATE(1970,1,1)</f>
        <v>42772.776076388887</v>
      </c>
      <c r="T1208" s="13">
        <f>(I1208/86400)+DATE(1970,1,1)</f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>(E1209/D1209)*100</f>
        <v>104.16766467065868</v>
      </c>
      <c r="P1209" s="5">
        <f>E1209/L1209</f>
        <v>123.37588652482269</v>
      </c>
      <c r="Q1209" t="str">
        <f>LEFT(N1209, FIND("/", N1209)-1)</f>
        <v>photography</v>
      </c>
      <c r="R1209" t="str">
        <f>RIGHT(N1209, (LEN(N1209) - FIND("/", N1209)))</f>
        <v>photobooks</v>
      </c>
      <c r="S1209" s="13">
        <f>(J1209/86400)+DATE(1970,1,1)</f>
        <v>42430.430243055554</v>
      </c>
      <c r="T1209" s="13">
        <f>(I1209/86400)+DATE(1970,1,1)</f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>(E1210/D1210)*100</f>
        <v>155.29999999999998</v>
      </c>
      <c r="P1210" s="5">
        <f>E1210/L1210</f>
        <v>207.06666666666666</v>
      </c>
      <c r="Q1210" t="str">
        <f>LEFT(N1210, FIND("/", N1210)-1)</f>
        <v>photography</v>
      </c>
      <c r="R1210" t="str">
        <f>RIGHT(N1210, (LEN(N1210) - FIND("/", N1210)))</f>
        <v>photobooks</v>
      </c>
      <c r="S1210" s="13">
        <f>(J1210/86400)+DATE(1970,1,1)</f>
        <v>42423.709074074075</v>
      </c>
      <c r="T1210" s="13">
        <f>(I1210/86400)+DATE(1970,1,1)</f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>(E1211/D1211)*100</f>
        <v>106</v>
      </c>
      <c r="P1211" s="5">
        <f>E1211/L1211</f>
        <v>138.2608695652174</v>
      </c>
      <c r="Q1211" t="str">
        <f>LEFT(N1211, FIND("/", N1211)-1)</f>
        <v>photography</v>
      </c>
      <c r="R1211" t="str">
        <f>RIGHT(N1211, (LEN(N1211) - FIND("/", N1211)))</f>
        <v>photobooks</v>
      </c>
      <c r="S1211" s="13">
        <f>(J1211/86400)+DATE(1970,1,1)</f>
        <v>42761.846122685187</v>
      </c>
      <c r="T1211" s="13">
        <f>(I1211/86400)+DATE(1970,1,1)</f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>(E1212/D1212)*100</f>
        <v>254.31499999999997</v>
      </c>
      <c r="P1212" s="5">
        <f>E1212/L1212</f>
        <v>493.81553398058253</v>
      </c>
      <c r="Q1212" t="str">
        <f>LEFT(N1212, FIND("/", N1212)-1)</f>
        <v>photography</v>
      </c>
      <c r="R1212" t="str">
        <f>RIGHT(N1212, (LEN(N1212) - FIND("/", N1212)))</f>
        <v>photobooks</v>
      </c>
      <c r="S1212" s="13">
        <f>(J1212/86400)+DATE(1970,1,1)</f>
        <v>42132.941805555558</v>
      </c>
      <c r="T1212" s="13">
        <f>(I1212/86400)+DATE(1970,1,1)</f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>(E1213/D1213)*100</f>
        <v>101.1</v>
      </c>
      <c r="P1213" s="5">
        <f>E1213/L1213</f>
        <v>168.5</v>
      </c>
      <c r="Q1213" t="str">
        <f>LEFT(N1213, FIND("/", N1213)-1)</f>
        <v>photography</v>
      </c>
      <c r="R1213" t="str">
        <f>RIGHT(N1213, (LEN(N1213) - FIND("/", N1213)))</f>
        <v>photobooks</v>
      </c>
      <c r="S1213" s="13">
        <f>(J1213/86400)+DATE(1970,1,1)</f>
        <v>42515.866446759261</v>
      </c>
      <c r="T1213" s="13">
        <f>(I1213/86400)+DATE(1970,1,1)</f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>(E1214/D1214)*100</f>
        <v>129.04</v>
      </c>
      <c r="P1214" s="5">
        <f>E1214/L1214</f>
        <v>38.867469879518069</v>
      </c>
      <c r="Q1214" t="str">
        <f>LEFT(N1214, FIND("/", N1214)-1)</f>
        <v>photography</v>
      </c>
      <c r="R1214" t="str">
        <f>RIGHT(N1214, (LEN(N1214) - FIND("/", N1214)))</f>
        <v>photobooks</v>
      </c>
      <c r="S1214" s="13">
        <f>(J1214/86400)+DATE(1970,1,1)</f>
        <v>42318.950173611112</v>
      </c>
      <c r="T1214" s="13">
        <f>(I1214/86400)+DATE(1970,1,1)</f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>(E1215/D1215)*100</f>
        <v>102.23076923076924</v>
      </c>
      <c r="P1215" s="5">
        <f>E1215/L1215</f>
        <v>61.527777777777779</v>
      </c>
      <c r="Q1215" t="str">
        <f>LEFT(N1215, FIND("/", N1215)-1)</f>
        <v>photography</v>
      </c>
      <c r="R1215" t="str">
        <f>RIGHT(N1215, (LEN(N1215) - FIND("/", N1215)))</f>
        <v>photobooks</v>
      </c>
      <c r="S1215" s="13">
        <f>(J1215/86400)+DATE(1970,1,1)</f>
        <v>42731.755787037036</v>
      </c>
      <c r="T1215" s="13">
        <f>(I1215/86400)+DATE(1970,1,1)</f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>(E1216/D1216)*100</f>
        <v>131.80000000000001</v>
      </c>
      <c r="P1216" s="5">
        <f>E1216/L1216</f>
        <v>105.44</v>
      </c>
      <c r="Q1216" t="str">
        <f>LEFT(N1216, FIND("/", N1216)-1)</f>
        <v>photography</v>
      </c>
      <c r="R1216" t="str">
        <f>RIGHT(N1216, (LEN(N1216) - FIND("/", N1216)))</f>
        <v>photobooks</v>
      </c>
      <c r="S1216" s="13">
        <f>(J1216/86400)+DATE(1970,1,1)</f>
        <v>42104.840335648143</v>
      </c>
      <c r="T1216" s="13">
        <f>(I1216/86400)+DATE(1970,1,1)</f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>(E1217/D1217)*100</f>
        <v>786.0802000000001</v>
      </c>
      <c r="P1217" s="5">
        <f>E1217/L1217</f>
        <v>71.592003642987251</v>
      </c>
      <c r="Q1217" t="str">
        <f>LEFT(N1217, FIND("/", N1217)-1)</f>
        <v>photography</v>
      </c>
      <c r="R1217" t="str">
        <f>RIGHT(N1217, (LEN(N1217) - FIND("/", N1217)))</f>
        <v>photobooks</v>
      </c>
      <c r="S1217" s="13">
        <f>(J1217/86400)+DATE(1970,1,1)</f>
        <v>41759.923101851848</v>
      </c>
      <c r="T1217" s="13">
        <f>(I1217/86400)+DATE(1970,1,1)</f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>(E1218/D1218)*100</f>
        <v>145.70000000000002</v>
      </c>
      <c r="P1218" s="5">
        <f>E1218/L1218</f>
        <v>91.882882882882882</v>
      </c>
      <c r="Q1218" t="str">
        <f>LEFT(N1218, FIND("/", N1218)-1)</f>
        <v>photography</v>
      </c>
      <c r="R1218" t="str">
        <f>RIGHT(N1218, (LEN(N1218) - FIND("/", N1218)))</f>
        <v>photobooks</v>
      </c>
      <c r="S1218" s="13">
        <f>(J1218/86400)+DATE(1970,1,1)</f>
        <v>42247.616400462968</v>
      </c>
      <c r="T1218" s="13">
        <f>(I1218/86400)+DATE(1970,1,1)</f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>(E1219/D1219)*100</f>
        <v>102.60000000000001</v>
      </c>
      <c r="P1219" s="5">
        <f>E1219/L1219</f>
        <v>148.57377049180329</v>
      </c>
      <c r="Q1219" t="str">
        <f>LEFT(N1219, FIND("/", N1219)-1)</f>
        <v>photography</v>
      </c>
      <c r="R1219" t="str">
        <f>RIGHT(N1219, (LEN(N1219) - FIND("/", N1219)))</f>
        <v>photobooks</v>
      </c>
      <c r="S1219" s="13">
        <f>(J1219/86400)+DATE(1970,1,1)</f>
        <v>42535.809490740736</v>
      </c>
      <c r="T1219" s="13">
        <f>(I1219/86400)+DATE(1970,1,1)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>(E1220/D1220)*100</f>
        <v>172.27777777777777</v>
      </c>
      <c r="P1220" s="5">
        <f>E1220/L1220</f>
        <v>174.2134831460674</v>
      </c>
      <c r="Q1220" t="str">
        <f>LEFT(N1220, FIND("/", N1220)-1)</f>
        <v>photography</v>
      </c>
      <c r="R1220" t="str">
        <f>RIGHT(N1220, (LEN(N1220) - FIND("/", N1220)))</f>
        <v>photobooks</v>
      </c>
      <c r="S1220" s="13">
        <f>(J1220/86400)+DATE(1970,1,1)</f>
        <v>42278.662037037036</v>
      </c>
      <c r="T1220" s="13">
        <f>(I1220/86400)+DATE(1970,1,1)</f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>(E1221/D1221)*100</f>
        <v>159.16819571865443</v>
      </c>
      <c r="P1221" s="5">
        <f>E1221/L1221</f>
        <v>102.86166007905139</v>
      </c>
      <c r="Q1221" t="str">
        <f>LEFT(N1221, FIND("/", N1221)-1)</f>
        <v>photography</v>
      </c>
      <c r="R1221" t="str">
        <f>RIGHT(N1221, (LEN(N1221) - FIND("/", N1221)))</f>
        <v>photobooks</v>
      </c>
      <c r="S1221" s="13">
        <f>(J1221/86400)+DATE(1970,1,1)</f>
        <v>42633.461956018524</v>
      </c>
      <c r="T1221" s="13">
        <f>(I1221/86400)+DATE(1970,1,1)</f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>(E1222/D1222)*100</f>
        <v>103.76666666666668</v>
      </c>
      <c r="P1222" s="5">
        <f>E1222/L1222</f>
        <v>111.17857142857143</v>
      </c>
      <c r="Q1222" t="str">
        <f>LEFT(N1222, FIND("/", N1222)-1)</f>
        <v>photography</v>
      </c>
      <c r="R1222" t="str">
        <f>RIGHT(N1222, (LEN(N1222) - FIND("/", N1222)))</f>
        <v>photobooks</v>
      </c>
      <c r="S1222" s="13">
        <f>(J1222/86400)+DATE(1970,1,1)</f>
        <v>42211.628611111111</v>
      </c>
      <c r="T1222" s="13">
        <f>(I1222/86400)+DATE(1970,1,1)</f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>(E1223/D1223)*100</f>
        <v>111.40954545454547</v>
      </c>
      <c r="P1223" s="5">
        <f>E1223/L1223</f>
        <v>23.796213592233013</v>
      </c>
      <c r="Q1223" t="str">
        <f>LEFT(N1223, FIND("/", N1223)-1)</f>
        <v>photography</v>
      </c>
      <c r="R1223" t="str">
        <f>RIGHT(N1223, (LEN(N1223) - FIND("/", N1223)))</f>
        <v>photobooks</v>
      </c>
      <c r="S1223" s="13">
        <f>(J1223/86400)+DATE(1970,1,1)</f>
        <v>42680.47555555556</v>
      </c>
      <c r="T1223" s="13">
        <f>(I1223/86400)+DATE(1970,1,1)</f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>(E1224/D1224)*100</f>
        <v>280.375</v>
      </c>
      <c r="P1224" s="5">
        <f>E1224/L1224</f>
        <v>81.268115942028984</v>
      </c>
      <c r="Q1224" t="str">
        <f>LEFT(N1224, FIND("/", N1224)-1)</f>
        <v>photography</v>
      </c>
      <c r="R1224" t="str">
        <f>RIGHT(N1224, (LEN(N1224) - FIND("/", N1224)))</f>
        <v>photobooks</v>
      </c>
      <c r="S1224" s="13">
        <f>(J1224/86400)+DATE(1970,1,1)</f>
        <v>42430.720451388886</v>
      </c>
      <c r="T1224" s="13">
        <f>(I1224/86400)+DATE(1970,1,1)</f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>(E1225/D1225)*100</f>
        <v>112.10606060606061</v>
      </c>
      <c r="P1225" s="5">
        <f>E1225/L1225</f>
        <v>116.21465968586388</v>
      </c>
      <c r="Q1225" t="str">
        <f>LEFT(N1225, FIND("/", N1225)-1)</f>
        <v>photography</v>
      </c>
      <c r="R1225" t="str">
        <f>RIGHT(N1225, (LEN(N1225) - FIND("/", N1225)))</f>
        <v>photobooks</v>
      </c>
      <c r="S1225" s="13">
        <f>(J1225/86400)+DATE(1970,1,1)</f>
        <v>42654.177187499998</v>
      </c>
      <c r="T1225" s="13">
        <f>(I1225/86400)+DATE(1970,1,1)</f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>(E1226/D1226)*100</f>
        <v>7.0666666666666673</v>
      </c>
      <c r="P1226" s="5">
        <f>E1226/L1226</f>
        <v>58.888888888888886</v>
      </c>
      <c r="Q1226" t="str">
        <f>LEFT(N1226, FIND("/", N1226)-1)</f>
        <v>music</v>
      </c>
      <c r="R1226" t="str">
        <f>RIGHT(N1226, (LEN(N1226) - FIND("/", N1226)))</f>
        <v>world music</v>
      </c>
      <c r="S1226" s="13">
        <f>(J1226/86400)+DATE(1970,1,1)</f>
        <v>41736.549791666665</v>
      </c>
      <c r="T1226" s="13">
        <f>(I1226/86400)+DATE(1970,1,1)</f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>(E1227/D1227)*100</f>
        <v>4.3999999999999995</v>
      </c>
      <c r="P1227" s="5">
        <f>E1227/L1227</f>
        <v>44</v>
      </c>
      <c r="Q1227" t="str">
        <f>LEFT(N1227, FIND("/", N1227)-1)</f>
        <v>music</v>
      </c>
      <c r="R1227" t="str">
        <f>RIGHT(N1227, (LEN(N1227) - FIND("/", N1227)))</f>
        <v>world music</v>
      </c>
      <c r="S1227" s="13">
        <f>(J1227/86400)+DATE(1970,1,1)</f>
        <v>41509.905995370369</v>
      </c>
      <c r="T1227" s="13">
        <f>(I1227/86400)+DATE(1970,1,1)</f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>(E1228/D1228)*100</f>
        <v>3.8739999999999997</v>
      </c>
      <c r="P1228" s="5">
        <f>E1228/L1228</f>
        <v>48.424999999999997</v>
      </c>
      <c r="Q1228" t="str">
        <f>LEFT(N1228, FIND("/", N1228)-1)</f>
        <v>music</v>
      </c>
      <c r="R1228" t="str">
        <f>RIGHT(N1228, (LEN(N1228) - FIND("/", N1228)))</f>
        <v>world music</v>
      </c>
      <c r="S1228" s="13">
        <f>(J1228/86400)+DATE(1970,1,1)</f>
        <v>41715.874780092592</v>
      </c>
      <c r="T1228" s="13">
        <f>(I1228/86400)+DATE(1970,1,1)</f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>(E1229/D1229)*100</f>
        <v>0</v>
      </c>
      <c r="P1229" s="5" t="e">
        <f>E1229/L1229</f>
        <v>#DIV/0!</v>
      </c>
      <c r="Q1229" t="str">
        <f>LEFT(N1229, FIND("/", N1229)-1)</f>
        <v>music</v>
      </c>
      <c r="R1229" t="str">
        <f>RIGHT(N1229, (LEN(N1229) - FIND("/", N1229)))</f>
        <v>world music</v>
      </c>
      <c r="S1229" s="13">
        <f>(J1229/86400)+DATE(1970,1,1)</f>
        <v>41827.919166666667</v>
      </c>
      <c r="T1229" s="13">
        <f>(I1229/86400)+DATE(1970,1,1)</f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>(E1230/D1230)*100</f>
        <v>29.299999999999997</v>
      </c>
      <c r="P1230" s="5">
        <f>E1230/L1230</f>
        <v>61.041666666666664</v>
      </c>
      <c r="Q1230" t="str">
        <f>LEFT(N1230, FIND("/", N1230)-1)</f>
        <v>music</v>
      </c>
      <c r="R1230" t="str">
        <f>RIGHT(N1230, (LEN(N1230) - FIND("/", N1230)))</f>
        <v>world music</v>
      </c>
      <c r="S1230" s="13">
        <f>(J1230/86400)+DATE(1970,1,1)</f>
        <v>40754.729259259257</v>
      </c>
      <c r="T1230" s="13">
        <f>(I1230/86400)+DATE(1970,1,1)</f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>(E1231/D1231)*100</f>
        <v>0.90909090909090906</v>
      </c>
      <c r="P1231" s="5">
        <f>E1231/L1231</f>
        <v>25</v>
      </c>
      <c r="Q1231" t="str">
        <f>LEFT(N1231, FIND("/", N1231)-1)</f>
        <v>music</v>
      </c>
      <c r="R1231" t="str">
        <f>RIGHT(N1231, (LEN(N1231) - FIND("/", N1231)))</f>
        <v>world music</v>
      </c>
      <c r="S1231" s="13">
        <f>(J1231/86400)+DATE(1970,1,1)</f>
        <v>40985.459803240738</v>
      </c>
      <c r="T1231" s="13">
        <f>(I1231/86400)+DATE(1970,1,1)</f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>(E1232/D1232)*100</f>
        <v>0</v>
      </c>
      <c r="P1232" s="5" t="e">
        <f>E1232/L1232</f>
        <v>#DIV/0!</v>
      </c>
      <c r="Q1232" t="str">
        <f>LEFT(N1232, FIND("/", N1232)-1)</f>
        <v>music</v>
      </c>
      <c r="R1232" t="str">
        <f>RIGHT(N1232, (LEN(N1232) - FIND("/", N1232)))</f>
        <v>world music</v>
      </c>
      <c r="S1232" s="13">
        <f>(J1232/86400)+DATE(1970,1,1)</f>
        <v>40568.972569444442</v>
      </c>
      <c r="T1232" s="13">
        <f>(I1232/86400)+DATE(1970,1,1)</f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>(E1233/D1233)*100</f>
        <v>0</v>
      </c>
      <c r="P1233" s="5" t="e">
        <f>E1233/L1233</f>
        <v>#DIV/0!</v>
      </c>
      <c r="Q1233" t="str">
        <f>LEFT(N1233, FIND("/", N1233)-1)</f>
        <v>music</v>
      </c>
      <c r="R1233" t="str">
        <f>RIGHT(N1233, (LEN(N1233) - FIND("/", N1233)))</f>
        <v>world music</v>
      </c>
      <c r="S1233" s="13">
        <f>(J1233/86400)+DATE(1970,1,1)</f>
        <v>42193.941759259258</v>
      </c>
      <c r="T1233" s="13">
        <f>(I1233/86400)+DATE(1970,1,1)</f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>(E1234/D1234)*100</f>
        <v>0.8</v>
      </c>
      <c r="P1234" s="5">
        <f>E1234/L1234</f>
        <v>40</v>
      </c>
      <c r="Q1234" t="str">
        <f>LEFT(N1234, FIND("/", N1234)-1)</f>
        <v>music</v>
      </c>
      <c r="R1234" t="str">
        <f>RIGHT(N1234, (LEN(N1234) - FIND("/", N1234)))</f>
        <v>world music</v>
      </c>
      <c r="S1234" s="13">
        <f>(J1234/86400)+DATE(1970,1,1)</f>
        <v>41506.848032407404</v>
      </c>
      <c r="T1234" s="13">
        <f>(I1234/86400)+DATE(1970,1,1)</f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>(E1235/D1235)*100</f>
        <v>11.600000000000001</v>
      </c>
      <c r="P1235" s="5">
        <f>E1235/L1235</f>
        <v>19.333333333333332</v>
      </c>
      <c r="Q1235" t="str">
        <f>LEFT(N1235, FIND("/", N1235)-1)</f>
        <v>music</v>
      </c>
      <c r="R1235" t="str">
        <f>RIGHT(N1235, (LEN(N1235) - FIND("/", N1235)))</f>
        <v>world music</v>
      </c>
      <c r="S1235" s="13">
        <f>(J1235/86400)+DATE(1970,1,1)</f>
        <v>40939.948773148149</v>
      </c>
      <c r="T1235" s="13">
        <f>(I1235/86400)+DATE(1970,1,1)</f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>(E1236/D1236)*100</f>
        <v>0</v>
      </c>
      <c r="P1236" s="5" t="e">
        <f>E1236/L1236</f>
        <v>#DIV/0!</v>
      </c>
      <c r="Q1236" t="str">
        <f>LEFT(N1236, FIND("/", N1236)-1)</f>
        <v>music</v>
      </c>
      <c r="R1236" t="str">
        <f>RIGHT(N1236, (LEN(N1236) - FIND("/", N1236)))</f>
        <v>world music</v>
      </c>
      <c r="S1236" s="13">
        <f>(J1236/86400)+DATE(1970,1,1)</f>
        <v>42007.788680555561</v>
      </c>
      <c r="T1236" s="13">
        <f>(I1236/86400)+DATE(1970,1,1)</f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>(E1237/D1237)*100</f>
        <v>2.7873639500929119</v>
      </c>
      <c r="P1237" s="5">
        <f>E1237/L1237</f>
        <v>35</v>
      </c>
      <c r="Q1237" t="str">
        <f>LEFT(N1237, FIND("/", N1237)-1)</f>
        <v>music</v>
      </c>
      <c r="R1237" t="str">
        <f>RIGHT(N1237, (LEN(N1237) - FIND("/", N1237)))</f>
        <v>world music</v>
      </c>
      <c r="S1237" s="13">
        <f>(J1237/86400)+DATE(1970,1,1)</f>
        <v>41583.135405092595</v>
      </c>
      <c r="T1237" s="13">
        <f>(I1237/86400)+DATE(1970,1,1)</f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>(E1238/D1238)*100</f>
        <v>0</v>
      </c>
      <c r="P1238" s="5" t="e">
        <f>E1238/L1238</f>
        <v>#DIV/0!</v>
      </c>
      <c r="Q1238" t="str">
        <f>LEFT(N1238, FIND("/", N1238)-1)</f>
        <v>music</v>
      </c>
      <c r="R1238" t="str">
        <f>RIGHT(N1238, (LEN(N1238) - FIND("/", N1238)))</f>
        <v>world music</v>
      </c>
      <c r="S1238" s="13">
        <f>(J1238/86400)+DATE(1970,1,1)</f>
        <v>41110.680138888885</v>
      </c>
      <c r="T1238" s="13">
        <f>(I1238/86400)+DATE(1970,1,1)</f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>(E1239/D1239)*100</f>
        <v>0</v>
      </c>
      <c r="P1239" s="5" t="e">
        <f>E1239/L1239</f>
        <v>#DIV/0!</v>
      </c>
      <c r="Q1239" t="str">
        <f>LEFT(N1239, FIND("/", N1239)-1)</f>
        <v>music</v>
      </c>
      <c r="R1239" t="str">
        <f>RIGHT(N1239, (LEN(N1239) - FIND("/", N1239)))</f>
        <v>world music</v>
      </c>
      <c r="S1239" s="13">
        <f>(J1239/86400)+DATE(1970,1,1)</f>
        <v>41125.283159722225</v>
      </c>
      <c r="T1239" s="13">
        <f>(I1239/86400)+DATE(1970,1,1)</f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>(E1240/D1240)*100</f>
        <v>17.8</v>
      </c>
      <c r="P1240" s="5">
        <f>E1240/L1240</f>
        <v>59.333333333333336</v>
      </c>
      <c r="Q1240" t="str">
        <f>LEFT(N1240, FIND("/", N1240)-1)</f>
        <v>music</v>
      </c>
      <c r="R1240" t="str">
        <f>RIGHT(N1240, (LEN(N1240) - FIND("/", N1240)))</f>
        <v>world music</v>
      </c>
      <c r="S1240" s="13">
        <f>(J1240/86400)+DATE(1970,1,1)</f>
        <v>40731.61037037037</v>
      </c>
      <c r="T1240" s="13">
        <f>(I1240/86400)+DATE(1970,1,1)</f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>(E1241/D1241)*100</f>
        <v>0</v>
      </c>
      <c r="P1241" s="5" t="e">
        <f>E1241/L1241</f>
        <v>#DIV/0!</v>
      </c>
      <c r="Q1241" t="str">
        <f>LEFT(N1241, FIND("/", N1241)-1)</f>
        <v>music</v>
      </c>
      <c r="R1241" t="str">
        <f>RIGHT(N1241, (LEN(N1241) - FIND("/", N1241)))</f>
        <v>world music</v>
      </c>
      <c r="S1241" s="13">
        <f>(J1241/86400)+DATE(1970,1,1)</f>
        <v>40883.962581018517</v>
      </c>
      <c r="T1241" s="13">
        <f>(I1241/86400)+DATE(1970,1,1)</f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>(E1242/D1242)*100</f>
        <v>3.0124999999999997</v>
      </c>
      <c r="P1242" s="5">
        <f>E1242/L1242</f>
        <v>30.125</v>
      </c>
      <c r="Q1242" t="str">
        <f>LEFT(N1242, FIND("/", N1242)-1)</f>
        <v>music</v>
      </c>
      <c r="R1242" t="str">
        <f>RIGHT(N1242, (LEN(N1242) - FIND("/", N1242)))</f>
        <v>world music</v>
      </c>
      <c r="S1242" s="13">
        <f>(J1242/86400)+DATE(1970,1,1)</f>
        <v>41409.040011574078</v>
      </c>
      <c r="T1242" s="13">
        <f>(I1242/86400)+DATE(1970,1,1)</f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>(E1243/D1243)*100</f>
        <v>50.739999999999995</v>
      </c>
      <c r="P1243" s="5">
        <f>E1243/L1243</f>
        <v>74.617647058823536</v>
      </c>
      <c r="Q1243" t="str">
        <f>LEFT(N1243, FIND("/", N1243)-1)</f>
        <v>music</v>
      </c>
      <c r="R1243" t="str">
        <f>RIGHT(N1243, (LEN(N1243) - FIND("/", N1243)))</f>
        <v>world music</v>
      </c>
      <c r="S1243" s="13">
        <f>(J1243/86400)+DATE(1970,1,1)</f>
        <v>41923.837731481479</v>
      </c>
      <c r="T1243" s="13">
        <f>(I1243/86400)+DATE(1970,1,1)</f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>(E1244/D1244)*100</f>
        <v>0.54884742041712409</v>
      </c>
      <c r="P1244" s="5">
        <f>E1244/L1244</f>
        <v>5</v>
      </c>
      <c r="Q1244" t="str">
        <f>LEFT(N1244, FIND("/", N1244)-1)</f>
        <v>music</v>
      </c>
      <c r="R1244" t="str">
        <f>RIGHT(N1244, (LEN(N1244) - FIND("/", N1244)))</f>
        <v>world music</v>
      </c>
      <c r="S1244" s="13">
        <f>(J1244/86400)+DATE(1970,1,1)</f>
        <v>40782.165532407409</v>
      </c>
      <c r="T1244" s="13">
        <f>(I1244/86400)+DATE(1970,1,1)</f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>(E1245/D1245)*100</f>
        <v>14.091666666666667</v>
      </c>
      <c r="P1245" s="5">
        <f>E1245/L1245</f>
        <v>44.5</v>
      </c>
      <c r="Q1245" t="str">
        <f>LEFT(N1245, FIND("/", N1245)-1)</f>
        <v>music</v>
      </c>
      <c r="R1245" t="str">
        <f>RIGHT(N1245, (LEN(N1245) - FIND("/", N1245)))</f>
        <v>world music</v>
      </c>
      <c r="S1245" s="13">
        <f>(J1245/86400)+DATE(1970,1,1)</f>
        <v>40671.879293981481</v>
      </c>
      <c r="T1245" s="13">
        <f>(I1245/86400)+DATE(1970,1,1)</f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>(E1246/D1246)*100</f>
        <v>103.8</v>
      </c>
      <c r="P1246" s="5">
        <f>E1246/L1246</f>
        <v>46.133333333333333</v>
      </c>
      <c r="Q1246" t="str">
        <f>LEFT(N1246, FIND("/", N1246)-1)</f>
        <v>music</v>
      </c>
      <c r="R1246" t="str">
        <f>RIGHT(N1246, (LEN(N1246) - FIND("/", N1246)))</f>
        <v>rock</v>
      </c>
      <c r="S1246" s="13">
        <f>(J1246/86400)+DATE(1970,1,1)</f>
        <v>41355.825497685189</v>
      </c>
      <c r="T1246" s="13">
        <f>(I1246/86400)+DATE(1970,1,1)</f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>(E1247/D1247)*100</f>
        <v>120.24999999999999</v>
      </c>
      <c r="P1247" s="5">
        <f>E1247/L1247</f>
        <v>141.47058823529412</v>
      </c>
      <c r="Q1247" t="str">
        <f>LEFT(N1247, FIND("/", N1247)-1)</f>
        <v>music</v>
      </c>
      <c r="R1247" t="str">
        <f>RIGHT(N1247, (LEN(N1247) - FIND("/", N1247)))</f>
        <v>rock</v>
      </c>
      <c r="S1247" s="13">
        <f>(J1247/86400)+DATE(1970,1,1)</f>
        <v>41774.59993055556</v>
      </c>
      <c r="T1247" s="13">
        <f>(I1247/86400)+DATE(1970,1,1)</f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>(E1248/D1248)*100</f>
        <v>117</v>
      </c>
      <c r="P1248" s="5">
        <f>E1248/L1248</f>
        <v>75.483870967741936</v>
      </c>
      <c r="Q1248" t="str">
        <f>LEFT(N1248, FIND("/", N1248)-1)</f>
        <v>music</v>
      </c>
      <c r="R1248" t="str">
        <f>RIGHT(N1248, (LEN(N1248) - FIND("/", N1248)))</f>
        <v>rock</v>
      </c>
      <c r="S1248" s="13">
        <f>(J1248/86400)+DATE(1970,1,1)</f>
        <v>40838.043391203704</v>
      </c>
      <c r="T1248" s="13">
        <f>(I1248/86400)+DATE(1970,1,1)</f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>(E1249/D1249)*100</f>
        <v>122.14285714285715</v>
      </c>
      <c r="P1249" s="5">
        <f>E1249/L1249</f>
        <v>85.5</v>
      </c>
      <c r="Q1249" t="str">
        <f>LEFT(N1249, FIND("/", N1249)-1)</f>
        <v>music</v>
      </c>
      <c r="R1249" t="str">
        <f>RIGHT(N1249, (LEN(N1249) - FIND("/", N1249)))</f>
        <v>rock</v>
      </c>
      <c r="S1249" s="13">
        <f>(J1249/86400)+DATE(1970,1,1)</f>
        <v>41370.292303240742</v>
      </c>
      <c r="T1249" s="13">
        <f>(I1249/86400)+DATE(1970,1,1)</f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>(E1250/D1250)*100</f>
        <v>151.63999999999999</v>
      </c>
      <c r="P1250" s="5">
        <f>E1250/L1250</f>
        <v>64.254237288135599</v>
      </c>
      <c r="Q1250" t="str">
        <f>LEFT(N1250, FIND("/", N1250)-1)</f>
        <v>music</v>
      </c>
      <c r="R1250" t="str">
        <f>RIGHT(N1250, (LEN(N1250) - FIND("/", N1250)))</f>
        <v>rock</v>
      </c>
      <c r="S1250" s="13">
        <f>(J1250/86400)+DATE(1970,1,1)</f>
        <v>41767.656863425924</v>
      </c>
      <c r="T1250" s="13">
        <f>(I1250/86400)+DATE(1970,1,1)</f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>(E1251/D1251)*100</f>
        <v>104.44</v>
      </c>
      <c r="P1251" s="5">
        <f>E1251/L1251</f>
        <v>64.46913580246914</v>
      </c>
      <c r="Q1251" t="str">
        <f>LEFT(N1251, FIND("/", N1251)-1)</f>
        <v>music</v>
      </c>
      <c r="R1251" t="str">
        <f>RIGHT(N1251, (LEN(N1251) - FIND("/", N1251)))</f>
        <v>rock</v>
      </c>
      <c r="S1251" s="13">
        <f>(J1251/86400)+DATE(1970,1,1)</f>
        <v>41067.740868055553</v>
      </c>
      <c r="T1251" s="13">
        <f>(I1251/86400)+DATE(1970,1,1)</f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>(E1252/D1252)*100</f>
        <v>200.15333333333331</v>
      </c>
      <c r="P1252" s="5">
        <f>E1252/L1252</f>
        <v>118.2007874015748</v>
      </c>
      <c r="Q1252" t="str">
        <f>LEFT(N1252, FIND("/", N1252)-1)</f>
        <v>music</v>
      </c>
      <c r="R1252" t="str">
        <f>RIGHT(N1252, (LEN(N1252) - FIND("/", N1252)))</f>
        <v>rock</v>
      </c>
      <c r="S1252" s="13">
        <f>(J1252/86400)+DATE(1970,1,1)</f>
        <v>41843.64271990741</v>
      </c>
      <c r="T1252" s="13">
        <f>(I1252/86400)+DATE(1970,1,1)</f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>(E1253/D1253)*100</f>
        <v>101.8</v>
      </c>
      <c r="P1253" s="5">
        <f>E1253/L1253</f>
        <v>82.540540540540547</v>
      </c>
      <c r="Q1253" t="str">
        <f>LEFT(N1253, FIND("/", N1253)-1)</f>
        <v>music</v>
      </c>
      <c r="R1253" t="str">
        <f>RIGHT(N1253, (LEN(N1253) - FIND("/", N1253)))</f>
        <v>rock</v>
      </c>
      <c r="S1253" s="13">
        <f>(J1253/86400)+DATE(1970,1,1)</f>
        <v>40751.814432870371</v>
      </c>
      <c r="T1253" s="13">
        <f>(I1253/86400)+DATE(1970,1,1)</f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>(E1254/D1254)*100</f>
        <v>137.65714285714284</v>
      </c>
      <c r="P1254" s="5">
        <f>E1254/L1254</f>
        <v>34.170212765957444</v>
      </c>
      <c r="Q1254" t="str">
        <f>LEFT(N1254, FIND("/", N1254)-1)</f>
        <v>music</v>
      </c>
      <c r="R1254" t="str">
        <f>RIGHT(N1254, (LEN(N1254) - FIND("/", N1254)))</f>
        <v>rock</v>
      </c>
      <c r="S1254" s="13">
        <f>(J1254/86400)+DATE(1970,1,1)</f>
        <v>41543.988067129627</v>
      </c>
      <c r="T1254" s="13">
        <f>(I1254/86400)+DATE(1970,1,1)</f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>(E1255/D1255)*100</f>
        <v>303833.2</v>
      </c>
      <c r="P1255" s="5">
        <f>E1255/L1255</f>
        <v>42.73322081575246</v>
      </c>
      <c r="Q1255" t="str">
        <f>LEFT(N1255, FIND("/", N1255)-1)</f>
        <v>music</v>
      </c>
      <c r="R1255" t="str">
        <f>RIGHT(N1255, (LEN(N1255) - FIND("/", N1255)))</f>
        <v>rock</v>
      </c>
      <c r="S1255" s="13">
        <f>(J1255/86400)+DATE(1970,1,1)</f>
        <v>41855.783645833333</v>
      </c>
      <c r="T1255" s="13">
        <f>(I1255/86400)+DATE(1970,1,1)</f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>(E1256/D1256)*100</f>
        <v>198.85074626865671</v>
      </c>
      <c r="P1256" s="5">
        <f>E1256/L1256</f>
        <v>94.489361702127653</v>
      </c>
      <c r="Q1256" t="str">
        <f>LEFT(N1256, FIND("/", N1256)-1)</f>
        <v>music</v>
      </c>
      <c r="R1256" t="str">
        <f>RIGHT(N1256, (LEN(N1256) - FIND("/", N1256)))</f>
        <v>rock</v>
      </c>
      <c r="S1256" s="13">
        <f>(J1256/86400)+DATE(1970,1,1)</f>
        <v>40487.621365740742</v>
      </c>
      <c r="T1256" s="13">
        <f>(I1256/86400)+DATE(1970,1,1)</f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>(E1257/D1257)*100</f>
        <v>202.36666666666667</v>
      </c>
      <c r="P1257" s="5">
        <f>E1257/L1257</f>
        <v>55.697247706422019</v>
      </c>
      <c r="Q1257" t="str">
        <f>LEFT(N1257, FIND("/", N1257)-1)</f>
        <v>music</v>
      </c>
      <c r="R1257" t="str">
        <f>RIGHT(N1257, (LEN(N1257) - FIND("/", N1257)))</f>
        <v>rock</v>
      </c>
      <c r="S1257" s="13">
        <f>(J1257/86400)+DATE(1970,1,1)</f>
        <v>41579.845509259263</v>
      </c>
      <c r="T1257" s="13">
        <f>(I1257/86400)+DATE(1970,1,1)</f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>(E1258/D1258)*100</f>
        <v>117.96376666666666</v>
      </c>
      <c r="P1258" s="5">
        <f>E1258/L1258</f>
        <v>98.030831024930734</v>
      </c>
      <c r="Q1258" t="str">
        <f>LEFT(N1258, FIND("/", N1258)-1)</f>
        <v>music</v>
      </c>
      <c r="R1258" t="str">
        <f>RIGHT(N1258, (LEN(N1258) - FIND("/", N1258)))</f>
        <v>rock</v>
      </c>
      <c r="S1258" s="13">
        <f>(J1258/86400)+DATE(1970,1,1)</f>
        <v>40921.919340277775</v>
      </c>
      <c r="T1258" s="13">
        <f>(I1258/86400)+DATE(1970,1,1)</f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>(E1259/D1259)*100</f>
        <v>294.72727272727275</v>
      </c>
      <c r="P1259" s="5">
        <f>E1259/L1259</f>
        <v>92.102272727272734</v>
      </c>
      <c r="Q1259" t="str">
        <f>LEFT(N1259, FIND("/", N1259)-1)</f>
        <v>music</v>
      </c>
      <c r="R1259" t="str">
        <f>RIGHT(N1259, (LEN(N1259) - FIND("/", N1259)))</f>
        <v>rock</v>
      </c>
      <c r="S1259" s="13">
        <f>(J1259/86400)+DATE(1970,1,1)</f>
        <v>40587.085532407407</v>
      </c>
      <c r="T1259" s="13">
        <f>(I1259/86400)+DATE(1970,1,1)</f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>(E1260/D1260)*100</f>
        <v>213.14633333333336</v>
      </c>
      <c r="P1260" s="5">
        <f>E1260/L1260</f>
        <v>38.175462686567165</v>
      </c>
      <c r="Q1260" t="str">
        <f>LEFT(N1260, FIND("/", N1260)-1)</f>
        <v>music</v>
      </c>
      <c r="R1260" t="str">
        <f>RIGHT(N1260, (LEN(N1260) - FIND("/", N1260)))</f>
        <v>rock</v>
      </c>
      <c r="S1260" s="13">
        <f>(J1260/86400)+DATE(1970,1,1)</f>
        <v>41487.611250000002</v>
      </c>
      <c r="T1260" s="13">
        <f>(I1260/86400)+DATE(1970,1,1)</f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>(E1261/D1261)*100</f>
        <v>104.24</v>
      </c>
      <c r="P1261" s="5">
        <f>E1261/L1261</f>
        <v>27.145833333333332</v>
      </c>
      <c r="Q1261" t="str">
        <f>LEFT(N1261, FIND("/", N1261)-1)</f>
        <v>music</v>
      </c>
      <c r="R1261" t="str">
        <f>RIGHT(N1261, (LEN(N1261) - FIND("/", N1261)))</f>
        <v>rock</v>
      </c>
      <c r="S1261" s="13">
        <f>(J1261/86400)+DATE(1970,1,1)</f>
        <v>41766.970648148148</v>
      </c>
      <c r="T1261" s="13">
        <f>(I1261/86400)+DATE(1970,1,1)</f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>(E1262/D1262)*100</f>
        <v>113.66666666666667</v>
      </c>
      <c r="P1262" s="5">
        <f>E1262/L1262</f>
        <v>50.689189189189186</v>
      </c>
      <c r="Q1262" t="str">
        <f>LEFT(N1262, FIND("/", N1262)-1)</f>
        <v>music</v>
      </c>
      <c r="R1262" t="str">
        <f>RIGHT(N1262, (LEN(N1262) - FIND("/", N1262)))</f>
        <v>rock</v>
      </c>
      <c r="S1262" s="13">
        <f>(J1262/86400)+DATE(1970,1,1)</f>
        <v>41666.842824074076</v>
      </c>
      <c r="T1262" s="13">
        <f>(I1262/86400)+DATE(1970,1,1)</f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>(E1263/D1263)*100</f>
        <v>101.25</v>
      </c>
      <c r="P1263" s="5">
        <f>E1263/L1263</f>
        <v>38.942307692307693</v>
      </c>
      <c r="Q1263" t="str">
        <f>LEFT(N1263, FIND("/", N1263)-1)</f>
        <v>music</v>
      </c>
      <c r="R1263" t="str">
        <f>RIGHT(N1263, (LEN(N1263) - FIND("/", N1263)))</f>
        <v>rock</v>
      </c>
      <c r="S1263" s="13">
        <f>(J1263/86400)+DATE(1970,1,1)</f>
        <v>41638.342905092592</v>
      </c>
      <c r="T1263" s="13">
        <f>(I1263/86400)+DATE(1970,1,1)</f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>(E1264/D1264)*100</f>
        <v>125.41538461538462</v>
      </c>
      <c r="P1264" s="5">
        <f>E1264/L1264</f>
        <v>77.638095238095232</v>
      </c>
      <c r="Q1264" t="str">
        <f>LEFT(N1264, FIND("/", N1264)-1)</f>
        <v>music</v>
      </c>
      <c r="R1264" t="str">
        <f>RIGHT(N1264, (LEN(N1264) - FIND("/", N1264)))</f>
        <v>rock</v>
      </c>
      <c r="S1264" s="13">
        <f>(J1264/86400)+DATE(1970,1,1)</f>
        <v>41656.762638888889</v>
      </c>
      <c r="T1264" s="13">
        <f>(I1264/86400)+DATE(1970,1,1)</f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>(E1265/D1265)*100</f>
        <v>119</v>
      </c>
      <c r="P1265" s="5">
        <f>E1265/L1265</f>
        <v>43.536585365853661</v>
      </c>
      <c r="Q1265" t="str">
        <f>LEFT(N1265, FIND("/", N1265)-1)</f>
        <v>music</v>
      </c>
      <c r="R1265" t="str">
        <f>RIGHT(N1265, (LEN(N1265) - FIND("/", N1265)))</f>
        <v>rock</v>
      </c>
      <c r="S1265" s="13">
        <f>(J1265/86400)+DATE(1970,1,1)</f>
        <v>41692.084143518521</v>
      </c>
      <c r="T1265" s="13">
        <f>(I1265/86400)+DATE(1970,1,1)</f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>(E1266/D1266)*100</f>
        <v>166.46153846153845</v>
      </c>
      <c r="P1266" s="5">
        <f>E1266/L1266</f>
        <v>31.823529411764707</v>
      </c>
      <c r="Q1266" t="str">
        <f>LEFT(N1266, FIND("/", N1266)-1)</f>
        <v>music</v>
      </c>
      <c r="R1266" t="str">
        <f>RIGHT(N1266, (LEN(N1266) - FIND("/", N1266)))</f>
        <v>rock</v>
      </c>
      <c r="S1266" s="13">
        <f>(J1266/86400)+DATE(1970,1,1)</f>
        <v>41547.662997685184</v>
      </c>
      <c r="T1266" s="13">
        <f>(I1266/86400)+DATE(1970,1,1)</f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>(E1267/D1267)*100</f>
        <v>119.14771428571429</v>
      </c>
      <c r="P1267" s="5">
        <f>E1267/L1267</f>
        <v>63.184393939393942</v>
      </c>
      <c r="Q1267" t="str">
        <f>LEFT(N1267, FIND("/", N1267)-1)</f>
        <v>music</v>
      </c>
      <c r="R1267" t="str">
        <f>RIGHT(N1267, (LEN(N1267) - FIND("/", N1267)))</f>
        <v>rock</v>
      </c>
      <c r="S1267" s="13">
        <f>(J1267/86400)+DATE(1970,1,1)</f>
        <v>40465.655266203699</v>
      </c>
      <c r="T1267" s="13">
        <f>(I1267/86400)+DATE(1970,1,1)</f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>(E1268/D1268)*100</f>
        <v>100.47368421052632</v>
      </c>
      <c r="P1268" s="5">
        <f>E1268/L1268</f>
        <v>190.9</v>
      </c>
      <c r="Q1268" t="str">
        <f>LEFT(N1268, FIND("/", N1268)-1)</f>
        <v>music</v>
      </c>
      <c r="R1268" t="str">
        <f>RIGHT(N1268, (LEN(N1268) - FIND("/", N1268)))</f>
        <v>rock</v>
      </c>
      <c r="S1268" s="13">
        <f>(J1268/86400)+DATE(1970,1,1)</f>
        <v>41620.87667824074</v>
      </c>
      <c r="T1268" s="13">
        <f>(I1268/86400)+DATE(1970,1,1)</f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>(E1269/D1269)*100</f>
        <v>101.8</v>
      </c>
      <c r="P1269" s="5">
        <f>E1269/L1269</f>
        <v>140.85534591194968</v>
      </c>
      <c r="Q1269" t="str">
        <f>LEFT(N1269, FIND("/", N1269)-1)</f>
        <v>music</v>
      </c>
      <c r="R1269" t="str">
        <f>RIGHT(N1269, (LEN(N1269) - FIND("/", N1269)))</f>
        <v>rock</v>
      </c>
      <c r="S1269" s="13">
        <f>(J1269/86400)+DATE(1970,1,1)</f>
        <v>41449.585162037038</v>
      </c>
      <c r="T1269" s="13">
        <f>(I1269/86400)+DATE(1970,1,1)</f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>(E1270/D1270)*100</f>
        <v>116.66666666666667</v>
      </c>
      <c r="P1270" s="5">
        <f>E1270/L1270</f>
        <v>76.92307692307692</v>
      </c>
      <c r="Q1270" t="str">
        <f>LEFT(N1270, FIND("/", N1270)-1)</f>
        <v>music</v>
      </c>
      <c r="R1270" t="str">
        <f>RIGHT(N1270, (LEN(N1270) - FIND("/", N1270)))</f>
        <v>rock</v>
      </c>
      <c r="S1270" s="13">
        <f>(J1270/86400)+DATE(1970,1,1)</f>
        <v>41507.845451388886</v>
      </c>
      <c r="T1270" s="13">
        <f>(I1270/86400)+DATE(1970,1,1)</f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>(E1271/D1271)*100</f>
        <v>108.64893617021276</v>
      </c>
      <c r="P1271" s="5">
        <f>E1271/L1271</f>
        <v>99.15533980582525</v>
      </c>
      <c r="Q1271" t="str">
        <f>LEFT(N1271, FIND("/", N1271)-1)</f>
        <v>music</v>
      </c>
      <c r="R1271" t="str">
        <f>RIGHT(N1271, (LEN(N1271) - FIND("/", N1271)))</f>
        <v>rock</v>
      </c>
      <c r="S1271" s="13">
        <f>(J1271/86400)+DATE(1970,1,1)</f>
        <v>42445.823055555556</v>
      </c>
      <c r="T1271" s="13">
        <f>(I1271/86400)+DATE(1970,1,1)</f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>(E1272/D1272)*100</f>
        <v>114.72</v>
      </c>
      <c r="P1272" s="5">
        <f>E1272/L1272</f>
        <v>67.881656804733723</v>
      </c>
      <c r="Q1272" t="str">
        <f>LEFT(N1272, FIND("/", N1272)-1)</f>
        <v>music</v>
      </c>
      <c r="R1272" t="str">
        <f>RIGHT(N1272, (LEN(N1272) - FIND("/", N1272)))</f>
        <v>rock</v>
      </c>
      <c r="S1272" s="13">
        <f>(J1272/86400)+DATE(1970,1,1)</f>
        <v>40933.85696759259</v>
      </c>
      <c r="T1272" s="13">
        <f>(I1272/86400)+DATE(1970,1,1)</f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>(E1273/D1273)*100</f>
        <v>101.8</v>
      </c>
      <c r="P1273" s="5">
        <f>E1273/L1273</f>
        <v>246.29032258064515</v>
      </c>
      <c r="Q1273" t="str">
        <f>LEFT(N1273, FIND("/", N1273)-1)</f>
        <v>music</v>
      </c>
      <c r="R1273" t="str">
        <f>RIGHT(N1273, (LEN(N1273) - FIND("/", N1273)))</f>
        <v>rock</v>
      </c>
      <c r="S1273" s="13">
        <f>(J1273/86400)+DATE(1970,1,1)</f>
        <v>41561.683553240742</v>
      </c>
      <c r="T1273" s="13">
        <f>(I1273/86400)+DATE(1970,1,1)</f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>(E1274/D1274)*100</f>
        <v>106</v>
      </c>
      <c r="P1274" s="5">
        <f>E1274/L1274</f>
        <v>189.28571428571428</v>
      </c>
      <c r="Q1274" t="str">
        <f>LEFT(N1274, FIND("/", N1274)-1)</f>
        <v>music</v>
      </c>
      <c r="R1274" t="str">
        <f>RIGHT(N1274, (LEN(N1274) - FIND("/", N1274)))</f>
        <v>rock</v>
      </c>
      <c r="S1274" s="13">
        <f>(J1274/86400)+DATE(1970,1,1)</f>
        <v>40274.745127314818</v>
      </c>
      <c r="T1274" s="13">
        <f>(I1274/86400)+DATE(1970,1,1)</f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>(E1275/D1275)*100</f>
        <v>103.49999999999999</v>
      </c>
      <c r="P1275" s="5">
        <f>E1275/L1275</f>
        <v>76.666666666666671</v>
      </c>
      <c r="Q1275" t="str">
        <f>LEFT(N1275, FIND("/", N1275)-1)</f>
        <v>music</v>
      </c>
      <c r="R1275" t="str">
        <f>RIGHT(N1275, (LEN(N1275) - FIND("/", N1275)))</f>
        <v>rock</v>
      </c>
      <c r="S1275" s="13">
        <f>(J1275/86400)+DATE(1970,1,1)</f>
        <v>41852.730219907404</v>
      </c>
      <c r="T1275" s="13">
        <f>(I1275/86400)+DATE(1970,1,1)</f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>(E1276/D1276)*100</f>
        <v>154.97535999999999</v>
      </c>
      <c r="P1276" s="5">
        <f>E1276/L1276</f>
        <v>82.963254817987149</v>
      </c>
      <c r="Q1276" t="str">
        <f>LEFT(N1276, FIND("/", N1276)-1)</f>
        <v>music</v>
      </c>
      <c r="R1276" t="str">
        <f>RIGHT(N1276, (LEN(N1276) - FIND("/", N1276)))</f>
        <v>rock</v>
      </c>
      <c r="S1276" s="13">
        <f>(J1276/86400)+DATE(1970,1,1)</f>
        <v>41116.690104166664</v>
      </c>
      <c r="T1276" s="13">
        <f>(I1276/86400)+DATE(1970,1,1)</f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>(E1277/D1277)*100</f>
        <v>162.14066666666668</v>
      </c>
      <c r="P1277" s="5">
        <f>E1277/L1277</f>
        <v>62.522107969151669</v>
      </c>
      <c r="Q1277" t="str">
        <f>LEFT(N1277, FIND("/", N1277)-1)</f>
        <v>music</v>
      </c>
      <c r="R1277" t="str">
        <f>RIGHT(N1277, (LEN(N1277) - FIND("/", N1277)))</f>
        <v>rock</v>
      </c>
      <c r="S1277" s="13">
        <f>(J1277/86400)+DATE(1970,1,1)</f>
        <v>41458.867905092593</v>
      </c>
      <c r="T1277" s="13">
        <f>(I1277/86400)+DATE(1970,1,1)</f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>(E1278/D1278)*100</f>
        <v>104.42100000000001</v>
      </c>
      <c r="P1278" s="5">
        <f>E1278/L1278</f>
        <v>46.06808823529412</v>
      </c>
      <c r="Q1278" t="str">
        <f>LEFT(N1278, FIND("/", N1278)-1)</f>
        <v>music</v>
      </c>
      <c r="R1278" t="str">
        <f>RIGHT(N1278, (LEN(N1278) - FIND("/", N1278)))</f>
        <v>rock</v>
      </c>
      <c r="S1278" s="13">
        <f>(J1278/86400)+DATE(1970,1,1)</f>
        <v>40007.704247685186</v>
      </c>
      <c r="T1278" s="13">
        <f>(I1278/86400)+DATE(1970,1,1)</f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>(E1279/D1279)*100</f>
        <v>106.12433333333333</v>
      </c>
      <c r="P1279" s="5">
        <f>E1279/L1279</f>
        <v>38.543946731234868</v>
      </c>
      <c r="Q1279" t="str">
        <f>LEFT(N1279, FIND("/", N1279)-1)</f>
        <v>music</v>
      </c>
      <c r="R1279" t="str">
        <f>RIGHT(N1279, (LEN(N1279) - FIND("/", N1279)))</f>
        <v>rock</v>
      </c>
      <c r="S1279" s="13">
        <f>(J1279/86400)+DATE(1970,1,1)</f>
        <v>41121.561886574076</v>
      </c>
      <c r="T1279" s="13">
        <f>(I1279/86400)+DATE(1970,1,1)</f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>(E1280/D1280)*100</f>
        <v>154.93846153846152</v>
      </c>
      <c r="P1280" s="5">
        <f>E1280/L1280</f>
        <v>53.005263157894738</v>
      </c>
      <c r="Q1280" t="str">
        <f>LEFT(N1280, FIND("/", N1280)-1)</f>
        <v>music</v>
      </c>
      <c r="R1280" t="str">
        <f>RIGHT(N1280, (LEN(N1280) - FIND("/", N1280)))</f>
        <v>rock</v>
      </c>
      <c r="S1280" s="13">
        <f>(J1280/86400)+DATE(1970,1,1)</f>
        <v>41786.555162037039</v>
      </c>
      <c r="T1280" s="13">
        <f>(I1280/86400)+DATE(1970,1,1)</f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>(E1281/D1281)*100</f>
        <v>110.77157238734421</v>
      </c>
      <c r="P1281" s="5">
        <f>E1281/L1281</f>
        <v>73.355396825396824</v>
      </c>
      <c r="Q1281" t="str">
        <f>LEFT(N1281, FIND("/", N1281)-1)</f>
        <v>music</v>
      </c>
      <c r="R1281" t="str">
        <f>RIGHT(N1281, (LEN(N1281) - FIND("/", N1281)))</f>
        <v>rock</v>
      </c>
      <c r="S1281" s="13">
        <f>(J1281/86400)+DATE(1970,1,1)</f>
        <v>41682.099189814813</v>
      </c>
      <c r="T1281" s="13">
        <f>(I1281/86400)+DATE(1970,1,1)</f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>(E1282/D1282)*100</f>
        <v>110.91186666666665</v>
      </c>
      <c r="P1282" s="5">
        <f>E1282/L1282</f>
        <v>127.97523076923076</v>
      </c>
      <c r="Q1282" t="str">
        <f>LEFT(N1282, FIND("/", N1282)-1)</f>
        <v>music</v>
      </c>
      <c r="R1282" t="str">
        <f>RIGHT(N1282, (LEN(N1282) - FIND("/", N1282)))</f>
        <v>rock</v>
      </c>
      <c r="S1282" s="13">
        <f>(J1282/86400)+DATE(1970,1,1)</f>
        <v>40513.757569444446</v>
      </c>
      <c r="T1282" s="13">
        <f>(I1282/86400)+DATE(1970,1,1)</f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>(E1283/D1283)*100</f>
        <v>110.71428571428572</v>
      </c>
      <c r="P1283" s="5">
        <f>E1283/L1283</f>
        <v>104.72972972972973</v>
      </c>
      <c r="Q1283" t="str">
        <f>LEFT(N1283, FIND("/", N1283)-1)</f>
        <v>music</v>
      </c>
      <c r="R1283" t="str">
        <f>RIGHT(N1283, (LEN(N1283) - FIND("/", N1283)))</f>
        <v>rock</v>
      </c>
      <c r="S1283" s="13">
        <f>(J1283/86400)+DATE(1970,1,1)</f>
        <v>41463.743472222224</v>
      </c>
      <c r="T1283" s="13">
        <f>(I1283/86400)+DATE(1970,1,1)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>(E1284/D1284)*100</f>
        <v>123.61333333333333</v>
      </c>
      <c r="P1284" s="5">
        <f>E1284/L1284</f>
        <v>67.671532846715323</v>
      </c>
      <c r="Q1284" t="str">
        <f>LEFT(N1284, FIND("/", N1284)-1)</f>
        <v>music</v>
      </c>
      <c r="R1284" t="str">
        <f>RIGHT(N1284, (LEN(N1284) - FIND("/", N1284)))</f>
        <v>rock</v>
      </c>
      <c r="S1284" s="13">
        <f>(J1284/86400)+DATE(1970,1,1)</f>
        <v>41586.475173611107</v>
      </c>
      <c r="T1284" s="13">
        <f>(I1284/86400)+DATE(1970,1,1)</f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>(E1285/D1285)*100</f>
        <v>211.05</v>
      </c>
      <c r="P1285" s="5">
        <f>E1285/L1285</f>
        <v>95.931818181818187</v>
      </c>
      <c r="Q1285" t="str">
        <f>LEFT(N1285, FIND("/", N1285)-1)</f>
        <v>music</v>
      </c>
      <c r="R1285" t="str">
        <f>RIGHT(N1285, (LEN(N1285) - FIND("/", N1285)))</f>
        <v>rock</v>
      </c>
      <c r="S1285" s="13">
        <f>(J1285/86400)+DATE(1970,1,1)</f>
        <v>41320.717465277776</v>
      </c>
      <c r="T1285" s="13">
        <f>(I1285/86400)+DATE(1970,1,1)</f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>(E1286/D1286)*100</f>
        <v>101</v>
      </c>
      <c r="P1286" s="5">
        <f>E1286/L1286</f>
        <v>65.161290322580641</v>
      </c>
      <c r="Q1286" t="str">
        <f>LEFT(N1286, FIND("/", N1286)-1)</f>
        <v>theater</v>
      </c>
      <c r="R1286" t="str">
        <f>RIGHT(N1286, (LEN(N1286) - FIND("/", N1286)))</f>
        <v>plays</v>
      </c>
      <c r="S1286" s="13">
        <f>(J1286/86400)+DATE(1970,1,1)</f>
        <v>42712.23474537037</v>
      </c>
      <c r="T1286" s="13">
        <f>(I1286/86400)+DATE(1970,1,1)</f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>(E1287/D1287)*100</f>
        <v>101.64999999999999</v>
      </c>
      <c r="P1287" s="5">
        <f>E1287/L1287</f>
        <v>32.269841269841272</v>
      </c>
      <c r="Q1287" t="str">
        <f>LEFT(N1287, FIND("/", N1287)-1)</f>
        <v>theater</v>
      </c>
      <c r="R1287" t="str">
        <f>RIGHT(N1287, (LEN(N1287) - FIND("/", N1287)))</f>
        <v>plays</v>
      </c>
      <c r="S1287" s="13">
        <f>(J1287/86400)+DATE(1970,1,1)</f>
        <v>42160.583043981482</v>
      </c>
      <c r="T1287" s="13">
        <f>(I1287/86400)+DATE(1970,1,1)</f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>(E1288/D1288)*100</f>
        <v>108.33333333333333</v>
      </c>
      <c r="P1288" s="5">
        <f>E1288/L1288</f>
        <v>81.25</v>
      </c>
      <c r="Q1288" t="str">
        <f>LEFT(N1288, FIND("/", N1288)-1)</f>
        <v>theater</v>
      </c>
      <c r="R1288" t="str">
        <f>RIGHT(N1288, (LEN(N1288) - FIND("/", N1288)))</f>
        <v>plays</v>
      </c>
      <c r="S1288" s="13">
        <f>(J1288/86400)+DATE(1970,1,1)</f>
        <v>42039.384571759263</v>
      </c>
      <c r="T1288" s="13">
        <f>(I1288/86400)+DATE(1970,1,1)</f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>(E1289/D1289)*100</f>
        <v>242</v>
      </c>
      <c r="P1289" s="5">
        <f>E1289/L1289</f>
        <v>24.2</v>
      </c>
      <c r="Q1289" t="str">
        <f>LEFT(N1289, FIND("/", N1289)-1)</f>
        <v>theater</v>
      </c>
      <c r="R1289" t="str">
        <f>RIGHT(N1289, (LEN(N1289) - FIND("/", N1289)))</f>
        <v>plays</v>
      </c>
      <c r="S1289" s="13">
        <f>(J1289/86400)+DATE(1970,1,1)</f>
        <v>42107.621018518519</v>
      </c>
      <c r="T1289" s="13">
        <f>(I1289/86400)+DATE(1970,1,1)</f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>(E1290/D1290)*100</f>
        <v>100.44999999999999</v>
      </c>
      <c r="P1290" s="5">
        <f>E1290/L1290</f>
        <v>65.868852459016395</v>
      </c>
      <c r="Q1290" t="str">
        <f>LEFT(N1290, FIND("/", N1290)-1)</f>
        <v>theater</v>
      </c>
      <c r="R1290" t="str">
        <f>RIGHT(N1290, (LEN(N1290) - FIND("/", N1290)))</f>
        <v>plays</v>
      </c>
      <c r="S1290" s="13">
        <f>(J1290/86400)+DATE(1970,1,1)</f>
        <v>42561.154664351852</v>
      </c>
      <c r="T1290" s="13">
        <f>(I1290/86400)+DATE(1970,1,1)</f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>(E1291/D1291)*100</f>
        <v>125.06666666666666</v>
      </c>
      <c r="P1291" s="5">
        <f>E1291/L1291</f>
        <v>36.07692307692308</v>
      </c>
      <c r="Q1291" t="str">
        <f>LEFT(N1291, FIND("/", N1291)-1)</f>
        <v>theater</v>
      </c>
      <c r="R1291" t="str">
        <f>RIGHT(N1291, (LEN(N1291) - FIND("/", N1291)))</f>
        <v>plays</v>
      </c>
      <c r="S1291" s="13">
        <f>(J1291/86400)+DATE(1970,1,1)</f>
        <v>42709.134780092594</v>
      </c>
      <c r="T1291" s="13">
        <f>(I1291/86400)+DATE(1970,1,1)</f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>(E1292/D1292)*100</f>
        <v>108.57142857142857</v>
      </c>
      <c r="P1292" s="5">
        <f>E1292/L1292</f>
        <v>44.186046511627907</v>
      </c>
      <c r="Q1292" t="str">
        <f>LEFT(N1292, FIND("/", N1292)-1)</f>
        <v>theater</v>
      </c>
      <c r="R1292" t="str">
        <f>RIGHT(N1292, (LEN(N1292) - FIND("/", N1292)))</f>
        <v>plays</v>
      </c>
      <c r="S1292" s="13">
        <f>(J1292/86400)+DATE(1970,1,1)</f>
        <v>42086.614942129629</v>
      </c>
      <c r="T1292" s="13">
        <f>(I1292/86400)+DATE(1970,1,1)</f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>(E1293/D1293)*100</f>
        <v>145.70000000000002</v>
      </c>
      <c r="P1293" s="5">
        <f>E1293/L1293</f>
        <v>104.07142857142857</v>
      </c>
      <c r="Q1293" t="str">
        <f>LEFT(N1293, FIND("/", N1293)-1)</f>
        <v>theater</v>
      </c>
      <c r="R1293" t="str">
        <f>RIGHT(N1293, (LEN(N1293) - FIND("/", N1293)))</f>
        <v>plays</v>
      </c>
      <c r="S1293" s="13">
        <f>(J1293/86400)+DATE(1970,1,1)</f>
        <v>42064.652673611112</v>
      </c>
      <c r="T1293" s="13">
        <f>(I1293/86400)+DATE(1970,1,1)</f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>(E1294/D1294)*100</f>
        <v>110.00000000000001</v>
      </c>
      <c r="P1294" s="5">
        <f>E1294/L1294</f>
        <v>35.96153846153846</v>
      </c>
      <c r="Q1294" t="str">
        <f>LEFT(N1294, FIND("/", N1294)-1)</f>
        <v>theater</v>
      </c>
      <c r="R1294" t="str">
        <f>RIGHT(N1294, (LEN(N1294) - FIND("/", N1294)))</f>
        <v>plays</v>
      </c>
      <c r="S1294" s="13">
        <f>(J1294/86400)+DATE(1970,1,1)</f>
        <v>42256.764212962968</v>
      </c>
      <c r="T1294" s="13">
        <f>(I1294/86400)+DATE(1970,1,1)</f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>(E1295/D1295)*100</f>
        <v>102.23333333333333</v>
      </c>
      <c r="P1295" s="5">
        <f>E1295/L1295</f>
        <v>127.79166666666667</v>
      </c>
      <c r="Q1295" t="str">
        <f>LEFT(N1295, FIND("/", N1295)-1)</f>
        <v>theater</v>
      </c>
      <c r="R1295" t="str">
        <f>RIGHT(N1295, (LEN(N1295) - FIND("/", N1295)))</f>
        <v>plays</v>
      </c>
      <c r="S1295" s="13">
        <f>(J1295/86400)+DATE(1970,1,1)</f>
        <v>42292.701053240744</v>
      </c>
      <c r="T1295" s="13">
        <f>(I1295/86400)+DATE(1970,1,1)</f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>(E1296/D1296)*100</f>
        <v>122</v>
      </c>
      <c r="P1296" s="5">
        <f>E1296/L1296</f>
        <v>27.727272727272727</v>
      </c>
      <c r="Q1296" t="str">
        <f>LEFT(N1296, FIND("/", N1296)-1)</f>
        <v>theater</v>
      </c>
      <c r="R1296" t="str">
        <f>RIGHT(N1296, (LEN(N1296) - FIND("/", N1296)))</f>
        <v>plays</v>
      </c>
      <c r="S1296" s="13">
        <f>(J1296/86400)+DATE(1970,1,1)</f>
        <v>42278.453668981485</v>
      </c>
      <c r="T1296" s="13">
        <f>(I1296/86400)+DATE(1970,1,1)</f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>(E1297/D1297)*100</f>
        <v>101.96000000000001</v>
      </c>
      <c r="P1297" s="5">
        <f>E1297/L1297</f>
        <v>39.828125</v>
      </c>
      <c r="Q1297" t="str">
        <f>LEFT(N1297, FIND("/", N1297)-1)</f>
        <v>theater</v>
      </c>
      <c r="R1297" t="str">
        <f>RIGHT(N1297, (LEN(N1297) - FIND("/", N1297)))</f>
        <v>plays</v>
      </c>
      <c r="S1297" s="13">
        <f>(J1297/86400)+DATE(1970,1,1)</f>
        <v>42184.572881944448</v>
      </c>
      <c r="T1297" s="13">
        <f>(I1297/86400)+DATE(1970,1,1)</f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>(E1298/D1298)*100</f>
        <v>141.1764705882353</v>
      </c>
      <c r="P1298" s="5">
        <f>E1298/L1298</f>
        <v>52.173913043478258</v>
      </c>
      <c r="Q1298" t="str">
        <f>LEFT(N1298, FIND("/", N1298)-1)</f>
        <v>theater</v>
      </c>
      <c r="R1298" t="str">
        <f>RIGHT(N1298, (LEN(N1298) - FIND("/", N1298)))</f>
        <v>plays</v>
      </c>
      <c r="S1298" s="13">
        <f>(J1298/86400)+DATE(1970,1,1)</f>
        <v>42423.050613425927</v>
      </c>
      <c r="T1298" s="13">
        <f>(I1298/86400)+DATE(1970,1,1)</f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>(E1299/D1299)*100</f>
        <v>109.52500000000001</v>
      </c>
      <c r="P1299" s="5">
        <f>E1299/L1299</f>
        <v>92.037815126050418</v>
      </c>
      <c r="Q1299" t="str">
        <f>LEFT(N1299, FIND("/", N1299)-1)</f>
        <v>theater</v>
      </c>
      <c r="R1299" t="str">
        <f>RIGHT(N1299, (LEN(N1299) - FIND("/", N1299)))</f>
        <v>plays</v>
      </c>
      <c r="S1299" s="13">
        <f>(J1299/86400)+DATE(1970,1,1)</f>
        <v>42461.747199074074</v>
      </c>
      <c r="T1299" s="13">
        <f>(I1299/86400)+DATE(1970,1,1)</f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>(E1300/D1300)*100</f>
        <v>104.65</v>
      </c>
      <c r="P1300" s="5">
        <f>E1300/L1300</f>
        <v>63.424242424242422</v>
      </c>
      <c r="Q1300" t="str">
        <f>LEFT(N1300, FIND("/", N1300)-1)</f>
        <v>theater</v>
      </c>
      <c r="R1300" t="str">
        <f>RIGHT(N1300, (LEN(N1300) - FIND("/", N1300)))</f>
        <v>plays</v>
      </c>
      <c r="S1300" s="13">
        <f>(J1300/86400)+DATE(1970,1,1)</f>
        <v>42458.680925925924</v>
      </c>
      <c r="T1300" s="13">
        <f>(I1300/86400)+DATE(1970,1,1)</f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>(E1301/D1301)*100</f>
        <v>124</v>
      </c>
      <c r="P1301" s="5">
        <f>E1301/L1301</f>
        <v>135.625</v>
      </c>
      <c r="Q1301" t="str">
        <f>LEFT(N1301, FIND("/", N1301)-1)</f>
        <v>theater</v>
      </c>
      <c r="R1301" t="str">
        <f>RIGHT(N1301, (LEN(N1301) - FIND("/", N1301)))</f>
        <v>plays</v>
      </c>
      <c r="S1301" s="13">
        <f>(J1301/86400)+DATE(1970,1,1)</f>
        <v>42169.814340277779</v>
      </c>
      <c r="T1301" s="13">
        <f>(I1301/86400)+DATE(1970,1,1)</f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>(E1302/D1302)*100</f>
        <v>135</v>
      </c>
      <c r="P1302" s="5">
        <f>E1302/L1302</f>
        <v>168.75</v>
      </c>
      <c r="Q1302" t="str">
        <f>LEFT(N1302, FIND("/", N1302)-1)</f>
        <v>theater</v>
      </c>
      <c r="R1302" t="str">
        <f>RIGHT(N1302, (LEN(N1302) - FIND("/", N1302)))</f>
        <v>plays</v>
      </c>
      <c r="S1302" s="13">
        <f>(J1302/86400)+DATE(1970,1,1)</f>
        <v>42483.675208333334</v>
      </c>
      <c r="T1302" s="13">
        <f>(I1302/86400)+DATE(1970,1,1)</f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>(E1303/D1303)*100</f>
        <v>102.75000000000001</v>
      </c>
      <c r="P1303" s="5">
        <f>E1303/L1303</f>
        <v>70.862068965517238</v>
      </c>
      <c r="Q1303" t="str">
        <f>LEFT(N1303, FIND("/", N1303)-1)</f>
        <v>theater</v>
      </c>
      <c r="R1303" t="str">
        <f>RIGHT(N1303, (LEN(N1303) - FIND("/", N1303)))</f>
        <v>plays</v>
      </c>
      <c r="S1303" s="13">
        <f>(J1303/86400)+DATE(1970,1,1)</f>
        <v>42195.749745370369</v>
      </c>
      <c r="T1303" s="13">
        <f>(I1303/86400)+DATE(1970,1,1)</f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>(E1304/D1304)*100</f>
        <v>100</v>
      </c>
      <c r="P1304" s="5">
        <f>E1304/L1304</f>
        <v>50</v>
      </c>
      <c r="Q1304" t="str">
        <f>LEFT(N1304, FIND("/", N1304)-1)</f>
        <v>theater</v>
      </c>
      <c r="R1304" t="str">
        <f>RIGHT(N1304, (LEN(N1304) - FIND("/", N1304)))</f>
        <v>plays</v>
      </c>
      <c r="S1304" s="13">
        <f>(J1304/86400)+DATE(1970,1,1)</f>
        <v>42675.057997685188</v>
      </c>
      <c r="T1304" s="13">
        <f>(I1304/86400)+DATE(1970,1,1)</f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>(E1305/D1305)*100</f>
        <v>130.26085714285716</v>
      </c>
      <c r="P1305" s="5">
        <f>E1305/L1305</f>
        <v>42.214166666666671</v>
      </c>
      <c r="Q1305" t="str">
        <f>LEFT(N1305, FIND("/", N1305)-1)</f>
        <v>theater</v>
      </c>
      <c r="R1305" t="str">
        <f>RIGHT(N1305, (LEN(N1305) - FIND("/", N1305)))</f>
        <v>plays</v>
      </c>
      <c r="S1305" s="13">
        <f>(J1305/86400)+DATE(1970,1,1)</f>
        <v>42566.441203703704</v>
      </c>
      <c r="T1305" s="13">
        <f>(I1305/86400)+DATE(1970,1,1)</f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>(E1306/D1306)*100</f>
        <v>39.627499999999998</v>
      </c>
      <c r="P1306" s="5">
        <f>E1306/L1306</f>
        <v>152.41346153846155</v>
      </c>
      <c r="Q1306" t="str">
        <f>LEFT(N1306, FIND("/", N1306)-1)</f>
        <v>technology</v>
      </c>
      <c r="R1306" t="str">
        <f>RIGHT(N1306, (LEN(N1306) - FIND("/", N1306)))</f>
        <v>wearables</v>
      </c>
      <c r="S1306" s="13">
        <f>(J1306/86400)+DATE(1970,1,1)</f>
        <v>42747.194502314815</v>
      </c>
      <c r="T1306" s="13">
        <f>(I1306/86400)+DATE(1970,1,1)</f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>(E1307/D1307)*100</f>
        <v>25.976666666666663</v>
      </c>
      <c r="P1307" s="5">
        <f>E1307/L1307</f>
        <v>90.616279069767444</v>
      </c>
      <c r="Q1307" t="str">
        <f>LEFT(N1307, FIND("/", N1307)-1)</f>
        <v>technology</v>
      </c>
      <c r="R1307" t="str">
        <f>RIGHT(N1307, (LEN(N1307) - FIND("/", N1307)))</f>
        <v>wearables</v>
      </c>
      <c r="S1307" s="13">
        <f>(J1307/86400)+DATE(1970,1,1)</f>
        <v>42543.665601851855</v>
      </c>
      <c r="T1307" s="13">
        <f>(I1307/86400)+DATE(1970,1,1)</f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>(E1308/D1308)*100</f>
        <v>65.24636363636364</v>
      </c>
      <c r="P1308" s="5">
        <f>E1308/L1308</f>
        <v>201.60393258426967</v>
      </c>
      <c r="Q1308" t="str">
        <f>LEFT(N1308, FIND("/", N1308)-1)</f>
        <v>technology</v>
      </c>
      <c r="R1308" t="str">
        <f>RIGHT(N1308, (LEN(N1308) - FIND("/", N1308)))</f>
        <v>wearables</v>
      </c>
      <c r="S1308" s="13">
        <f>(J1308/86400)+DATE(1970,1,1)</f>
        <v>41947.457569444443</v>
      </c>
      <c r="T1308" s="13">
        <f>(I1308/86400)+DATE(1970,1,1)</f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>(E1309/D1309)*100</f>
        <v>11.514000000000001</v>
      </c>
      <c r="P1309" s="5">
        <f>E1309/L1309</f>
        <v>127.93333333333334</v>
      </c>
      <c r="Q1309" t="str">
        <f>LEFT(N1309, FIND("/", N1309)-1)</f>
        <v>technology</v>
      </c>
      <c r="R1309" t="str">
        <f>RIGHT(N1309, (LEN(N1309) - FIND("/", N1309)))</f>
        <v>wearables</v>
      </c>
      <c r="S1309" s="13">
        <f>(J1309/86400)+DATE(1970,1,1)</f>
        <v>42387.503229166672</v>
      </c>
      <c r="T1309" s="13">
        <f>(I1309/86400)+DATE(1970,1,1)</f>
        <v>42417.503229166672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>(E1310/D1310)*100</f>
        <v>11.360000000000001</v>
      </c>
      <c r="P1310" s="5">
        <f>E1310/L1310</f>
        <v>29.894736842105264</v>
      </c>
      <c r="Q1310" t="str">
        <f>LEFT(N1310, FIND("/", N1310)-1)</f>
        <v>technology</v>
      </c>
      <c r="R1310" t="str">
        <f>RIGHT(N1310, (LEN(N1310) - FIND("/", N1310)))</f>
        <v>wearables</v>
      </c>
      <c r="S1310" s="13">
        <f>(J1310/86400)+DATE(1970,1,1)</f>
        <v>42611.613564814819</v>
      </c>
      <c r="T1310" s="13">
        <f>(I1310/86400)+DATE(1970,1,1)</f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>(E1311/D1311)*100</f>
        <v>111.99130434782609</v>
      </c>
      <c r="P1311" s="5">
        <f>E1311/L1311</f>
        <v>367.97142857142859</v>
      </c>
      <c r="Q1311" t="str">
        <f>LEFT(N1311, FIND("/", N1311)-1)</f>
        <v>technology</v>
      </c>
      <c r="R1311" t="str">
        <f>RIGHT(N1311, (LEN(N1311) - FIND("/", N1311)))</f>
        <v>wearables</v>
      </c>
      <c r="S1311" s="13">
        <f>(J1311/86400)+DATE(1970,1,1)</f>
        <v>42257.882731481484</v>
      </c>
      <c r="T1311" s="13">
        <f>(I1311/86400)+DATE(1970,1,1)</f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>(E1312/D1312)*100</f>
        <v>15.5</v>
      </c>
      <c r="P1312" s="5">
        <f>E1312/L1312</f>
        <v>129.16666666666666</v>
      </c>
      <c r="Q1312" t="str">
        <f>LEFT(N1312, FIND("/", N1312)-1)</f>
        <v>technology</v>
      </c>
      <c r="R1312" t="str">
        <f>RIGHT(N1312, (LEN(N1312) - FIND("/", N1312)))</f>
        <v>wearables</v>
      </c>
      <c r="S1312" s="13">
        <f>(J1312/86400)+DATE(1970,1,1)</f>
        <v>42556.667245370365</v>
      </c>
      <c r="T1312" s="13">
        <f>(I1312/86400)+DATE(1970,1,1)</f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>(E1313/D1313)*100</f>
        <v>32.027999999999999</v>
      </c>
      <c r="P1313" s="5">
        <f>E1313/L1313</f>
        <v>800.7</v>
      </c>
      <c r="Q1313" t="str">
        <f>LEFT(N1313, FIND("/", N1313)-1)</f>
        <v>technology</v>
      </c>
      <c r="R1313" t="str">
        <f>RIGHT(N1313, (LEN(N1313) - FIND("/", N1313)))</f>
        <v>wearables</v>
      </c>
      <c r="S1313" s="13">
        <f>(J1313/86400)+DATE(1970,1,1)</f>
        <v>42669.802303240736</v>
      </c>
      <c r="T1313" s="13">
        <f>(I1313/86400)+DATE(1970,1,1)</f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>(E1314/D1314)*100</f>
        <v>0.60869565217391308</v>
      </c>
      <c r="P1314" s="5">
        <f>E1314/L1314</f>
        <v>28</v>
      </c>
      <c r="Q1314" t="str">
        <f>LEFT(N1314, FIND("/", N1314)-1)</f>
        <v>technology</v>
      </c>
      <c r="R1314" t="str">
        <f>RIGHT(N1314, (LEN(N1314) - FIND("/", N1314)))</f>
        <v>wearables</v>
      </c>
      <c r="S1314" s="13">
        <f>(J1314/86400)+DATE(1970,1,1)</f>
        <v>42082.702800925923</v>
      </c>
      <c r="T1314" s="13">
        <f>(I1314/86400)+DATE(1970,1,1)</f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>(E1315/D1315)*100</f>
        <v>31.114999999999998</v>
      </c>
      <c r="P1315" s="5">
        <f>E1315/L1315</f>
        <v>102.01639344262296</v>
      </c>
      <c r="Q1315" t="str">
        <f>LEFT(N1315, FIND("/", N1315)-1)</f>
        <v>technology</v>
      </c>
      <c r="R1315" t="str">
        <f>RIGHT(N1315, (LEN(N1315) - FIND("/", N1315)))</f>
        <v>wearables</v>
      </c>
      <c r="S1315" s="13">
        <f>(J1315/86400)+DATE(1970,1,1)</f>
        <v>42402.709652777776</v>
      </c>
      <c r="T1315" s="13">
        <f>(I1315/86400)+DATE(1970,1,1)</f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>(E1316/D1316)*100</f>
        <v>1.1266666666666667</v>
      </c>
      <c r="P1316" s="5">
        <f>E1316/L1316</f>
        <v>184.36363636363637</v>
      </c>
      <c r="Q1316" t="str">
        <f>LEFT(N1316, FIND("/", N1316)-1)</f>
        <v>technology</v>
      </c>
      <c r="R1316" t="str">
        <f>RIGHT(N1316, (LEN(N1316) - FIND("/", N1316)))</f>
        <v>wearables</v>
      </c>
      <c r="S1316" s="13">
        <f>(J1316/86400)+DATE(1970,1,1)</f>
        <v>42604.669675925921</v>
      </c>
      <c r="T1316" s="13">
        <f>(I1316/86400)+DATE(1970,1,1)</f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>(E1317/D1317)*100</f>
        <v>40.404000000000003</v>
      </c>
      <c r="P1317" s="5">
        <f>E1317/L1317</f>
        <v>162.91935483870967</v>
      </c>
      <c r="Q1317" t="str">
        <f>LEFT(N1317, FIND("/", N1317)-1)</f>
        <v>technology</v>
      </c>
      <c r="R1317" t="str">
        <f>RIGHT(N1317, (LEN(N1317) - FIND("/", N1317)))</f>
        <v>wearables</v>
      </c>
      <c r="S1317" s="13">
        <f>(J1317/86400)+DATE(1970,1,1)</f>
        <v>42278.498240740737</v>
      </c>
      <c r="T1317" s="13">
        <f>(I1317/86400)+DATE(1970,1,1)</f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>(E1318/D1318)*100</f>
        <v>1.3333333333333333E-3</v>
      </c>
      <c r="P1318" s="5">
        <f>E1318/L1318</f>
        <v>1</v>
      </c>
      <c r="Q1318" t="str">
        <f>LEFT(N1318, FIND("/", N1318)-1)</f>
        <v>technology</v>
      </c>
      <c r="R1318" t="str">
        <f>RIGHT(N1318, (LEN(N1318) - FIND("/", N1318)))</f>
        <v>wearables</v>
      </c>
      <c r="S1318" s="13">
        <f>(J1318/86400)+DATE(1970,1,1)</f>
        <v>42393.961909722224</v>
      </c>
      <c r="T1318" s="13">
        <f>(I1318/86400)+DATE(1970,1,1)</f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>(E1319/D1319)*100</f>
        <v>5.7334999999999994</v>
      </c>
      <c r="P1319" s="5">
        <f>E1319/L1319</f>
        <v>603.52631578947364</v>
      </c>
      <c r="Q1319" t="str">
        <f>LEFT(N1319, FIND("/", N1319)-1)</f>
        <v>technology</v>
      </c>
      <c r="R1319" t="str">
        <f>RIGHT(N1319, (LEN(N1319) - FIND("/", N1319)))</f>
        <v>wearables</v>
      </c>
      <c r="S1319" s="13">
        <f>(J1319/86400)+DATE(1970,1,1)</f>
        <v>42520.235486111109</v>
      </c>
      <c r="T1319" s="13">
        <f>(I1319/86400)+DATE(1970,1,1)</f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>(E1320/D1320)*100</f>
        <v>15.324999999999999</v>
      </c>
      <c r="P1320" s="5">
        <f>E1320/L1320</f>
        <v>45.407407407407405</v>
      </c>
      <c r="Q1320" t="str">
        <f>LEFT(N1320, FIND("/", N1320)-1)</f>
        <v>technology</v>
      </c>
      <c r="R1320" t="str">
        <f>RIGHT(N1320, (LEN(N1320) - FIND("/", N1320)))</f>
        <v>wearables</v>
      </c>
      <c r="S1320" s="13">
        <f>(J1320/86400)+DATE(1970,1,1)</f>
        <v>41985.043657407412</v>
      </c>
      <c r="T1320" s="13">
        <f>(I1320/86400)+DATE(1970,1,1)</f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>(E1321/D1321)*100</f>
        <v>15.103448275862069</v>
      </c>
      <c r="P1321" s="5">
        <f>E1321/L1321</f>
        <v>97.333333333333329</v>
      </c>
      <c r="Q1321" t="str">
        <f>LEFT(N1321, FIND("/", N1321)-1)</f>
        <v>technology</v>
      </c>
      <c r="R1321" t="str">
        <f>RIGHT(N1321, (LEN(N1321) - FIND("/", N1321)))</f>
        <v>wearables</v>
      </c>
      <c r="S1321" s="13">
        <f>(J1321/86400)+DATE(1970,1,1)</f>
        <v>41816.812094907407</v>
      </c>
      <c r="T1321" s="13">
        <f>(I1321/86400)+DATE(1970,1,1)</f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>(E1322/D1322)*100</f>
        <v>0.503</v>
      </c>
      <c r="P1322" s="5">
        <f>E1322/L1322</f>
        <v>167.66666666666666</v>
      </c>
      <c r="Q1322" t="str">
        <f>LEFT(N1322, FIND("/", N1322)-1)</f>
        <v>technology</v>
      </c>
      <c r="R1322" t="str">
        <f>RIGHT(N1322, (LEN(N1322) - FIND("/", N1322)))</f>
        <v>wearables</v>
      </c>
      <c r="S1322" s="13">
        <f>(J1322/86400)+DATE(1970,1,1)</f>
        <v>42705.690347222218</v>
      </c>
      <c r="T1322" s="13">
        <f>(I1322/86400)+DATE(1970,1,1)</f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>(E1323/D1323)*100</f>
        <v>1.3028138528138529</v>
      </c>
      <c r="P1323" s="5">
        <f>E1323/L1323</f>
        <v>859.85714285714289</v>
      </c>
      <c r="Q1323" t="str">
        <f>LEFT(N1323, FIND("/", N1323)-1)</f>
        <v>technology</v>
      </c>
      <c r="R1323" t="str">
        <f>RIGHT(N1323, (LEN(N1323) - FIND("/", N1323)))</f>
        <v>wearables</v>
      </c>
      <c r="S1323" s="13">
        <f>(J1323/86400)+DATE(1970,1,1)</f>
        <v>42697.74927083333</v>
      </c>
      <c r="T1323" s="13">
        <f>(I1323/86400)+DATE(1970,1,1)</f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>(E1324/D1324)*100</f>
        <v>0.30285714285714288</v>
      </c>
      <c r="P1324" s="5">
        <f>E1324/L1324</f>
        <v>26.5</v>
      </c>
      <c r="Q1324" t="str">
        <f>LEFT(N1324, FIND("/", N1324)-1)</f>
        <v>technology</v>
      </c>
      <c r="R1324" t="str">
        <f>RIGHT(N1324, (LEN(N1324) - FIND("/", N1324)))</f>
        <v>wearables</v>
      </c>
      <c r="S1324" s="13">
        <f>(J1324/86400)+DATE(1970,1,1)</f>
        <v>42115.656539351854</v>
      </c>
      <c r="T1324" s="13">
        <f>(I1324/86400)+DATE(1970,1,1)</f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>(E1325/D1325)*100</f>
        <v>8.8800000000000008</v>
      </c>
      <c r="P1325" s="5">
        <f>E1325/L1325</f>
        <v>30.272727272727273</v>
      </c>
      <c r="Q1325" t="str">
        <f>LEFT(N1325, FIND("/", N1325)-1)</f>
        <v>technology</v>
      </c>
      <c r="R1325" t="str">
        <f>RIGHT(N1325, (LEN(N1325) - FIND("/", N1325)))</f>
        <v>wearables</v>
      </c>
      <c r="S1325" s="13">
        <f>(J1325/86400)+DATE(1970,1,1)</f>
        <v>42451.698449074072</v>
      </c>
      <c r="T1325" s="13">
        <f>(I1325/86400)+DATE(1970,1,1)</f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>(E1326/D1326)*100</f>
        <v>9.84</v>
      </c>
      <c r="P1326" s="5">
        <f>E1326/L1326</f>
        <v>54.666666666666664</v>
      </c>
      <c r="Q1326" t="str">
        <f>LEFT(N1326, FIND("/", N1326)-1)</f>
        <v>technology</v>
      </c>
      <c r="R1326" t="str">
        <f>RIGHT(N1326, (LEN(N1326) - FIND("/", N1326)))</f>
        <v>wearables</v>
      </c>
      <c r="S1326" s="13">
        <f>(J1326/86400)+DATE(1970,1,1)</f>
        <v>42626.633703703701</v>
      </c>
      <c r="T1326" s="13">
        <f>(I1326/86400)+DATE(1970,1,1)</f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>(E1327/D1327)*100</f>
        <v>2.4299999999999997</v>
      </c>
      <c r="P1327" s="5">
        <f>E1327/L1327</f>
        <v>60.75</v>
      </c>
      <c r="Q1327" t="str">
        <f>LEFT(N1327, FIND("/", N1327)-1)</f>
        <v>technology</v>
      </c>
      <c r="R1327" t="str">
        <f>RIGHT(N1327, (LEN(N1327) - FIND("/", N1327)))</f>
        <v>wearables</v>
      </c>
      <c r="S1327" s="13">
        <f>(J1327/86400)+DATE(1970,1,1)</f>
        <v>42704.086053240739</v>
      </c>
      <c r="T1327" s="13">
        <f>(I1327/86400)+DATE(1970,1,1)</f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>(E1328/D1328)*100</f>
        <v>1.1299999999999999</v>
      </c>
      <c r="P1328" s="5">
        <f>E1328/L1328</f>
        <v>102.72727272727273</v>
      </c>
      <c r="Q1328" t="str">
        <f>LEFT(N1328, FIND("/", N1328)-1)</f>
        <v>technology</v>
      </c>
      <c r="R1328" t="str">
        <f>RIGHT(N1328, (LEN(N1328) - FIND("/", N1328)))</f>
        <v>wearables</v>
      </c>
      <c r="S1328" s="13">
        <f>(J1328/86400)+DATE(1970,1,1)</f>
        <v>41974.791990740741</v>
      </c>
      <c r="T1328" s="13">
        <f>(I1328/86400)+DATE(1970,1,1)</f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>(E1329/D1329)*100</f>
        <v>3.5520833333333335</v>
      </c>
      <c r="P1329" s="5">
        <f>E1329/L1329</f>
        <v>41.585365853658537</v>
      </c>
      <c r="Q1329" t="str">
        <f>LEFT(N1329, FIND("/", N1329)-1)</f>
        <v>technology</v>
      </c>
      <c r="R1329" t="str">
        <f>RIGHT(N1329, (LEN(N1329) - FIND("/", N1329)))</f>
        <v>wearables</v>
      </c>
      <c r="S1329" s="13">
        <f>(J1329/86400)+DATE(1970,1,1)</f>
        <v>42123.678645833337</v>
      </c>
      <c r="T1329" s="13">
        <f>(I1329/86400)+DATE(1970,1,1)</f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>(E1330/D1330)*100</f>
        <v>2.3306666666666667</v>
      </c>
      <c r="P1330" s="5">
        <f>E1330/L1330</f>
        <v>116.53333333333333</v>
      </c>
      <c r="Q1330" t="str">
        <f>LEFT(N1330, FIND("/", N1330)-1)</f>
        <v>technology</v>
      </c>
      <c r="R1330" t="str">
        <f>RIGHT(N1330, (LEN(N1330) - FIND("/", N1330)))</f>
        <v>wearables</v>
      </c>
      <c r="S1330" s="13">
        <f>(J1330/86400)+DATE(1970,1,1)</f>
        <v>42612.642754629633</v>
      </c>
      <c r="T1330" s="13">
        <f>(I1330/86400)+DATE(1970,1,1)</f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>(E1331/D1331)*100</f>
        <v>0.81600000000000006</v>
      </c>
      <c r="P1331" s="5">
        <f>E1331/L1331</f>
        <v>45.333333333333336</v>
      </c>
      <c r="Q1331" t="str">
        <f>LEFT(N1331, FIND("/", N1331)-1)</f>
        <v>technology</v>
      </c>
      <c r="R1331" t="str">
        <f>RIGHT(N1331, (LEN(N1331) - FIND("/", N1331)))</f>
        <v>wearables</v>
      </c>
      <c r="S1331" s="13">
        <f>(J1331/86400)+DATE(1970,1,1)</f>
        <v>41935.221585648149</v>
      </c>
      <c r="T1331" s="13">
        <f>(I1331/86400)+DATE(1970,1,1)</f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>(E1332/D1332)*100</f>
        <v>22.494285714285713</v>
      </c>
      <c r="P1332" s="5">
        <f>E1332/L1332</f>
        <v>157.46</v>
      </c>
      <c r="Q1332" t="str">
        <f>LEFT(N1332, FIND("/", N1332)-1)</f>
        <v>technology</v>
      </c>
      <c r="R1332" t="str">
        <f>RIGHT(N1332, (LEN(N1332) - FIND("/", N1332)))</f>
        <v>wearables</v>
      </c>
      <c r="S1332" s="13">
        <f>(J1332/86400)+DATE(1970,1,1)</f>
        <v>42522.276724537034</v>
      </c>
      <c r="T1332" s="13">
        <f>(I1332/86400)+DATE(1970,1,1)</f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>(E1333/D1333)*100</f>
        <v>1.3668</v>
      </c>
      <c r="P1333" s="5">
        <f>E1333/L1333</f>
        <v>100.5</v>
      </c>
      <c r="Q1333" t="str">
        <f>LEFT(N1333, FIND("/", N1333)-1)</f>
        <v>technology</v>
      </c>
      <c r="R1333" t="str">
        <f>RIGHT(N1333, (LEN(N1333) - FIND("/", N1333)))</f>
        <v>wearables</v>
      </c>
      <c r="S1333" s="13">
        <f>(J1333/86400)+DATE(1970,1,1)</f>
        <v>42569.50409722222</v>
      </c>
      <c r="T1333" s="13">
        <f>(I1333/86400)+DATE(1970,1,1)</f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>(E1334/D1334)*100</f>
        <v>0</v>
      </c>
      <c r="P1334" s="5" t="e">
        <f>E1334/L1334</f>
        <v>#DIV/0!</v>
      </c>
      <c r="Q1334" t="str">
        <f>LEFT(N1334, FIND("/", N1334)-1)</f>
        <v>technology</v>
      </c>
      <c r="R1334" t="str">
        <f>RIGHT(N1334, (LEN(N1334) - FIND("/", N1334)))</f>
        <v>wearables</v>
      </c>
      <c r="S1334" s="13">
        <f>(J1334/86400)+DATE(1970,1,1)</f>
        <v>42732.060277777782</v>
      </c>
      <c r="T1334" s="13">
        <f>(I1334/86400)+DATE(1970,1,1)</f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>(E1335/D1335)*100</f>
        <v>0</v>
      </c>
      <c r="P1335" s="5" t="e">
        <f>E1335/L1335</f>
        <v>#DIV/0!</v>
      </c>
      <c r="Q1335" t="str">
        <f>LEFT(N1335, FIND("/", N1335)-1)</f>
        <v>technology</v>
      </c>
      <c r="R1335" t="str">
        <f>RIGHT(N1335, (LEN(N1335) - FIND("/", N1335)))</f>
        <v>wearables</v>
      </c>
      <c r="S1335" s="13">
        <f>(J1335/86400)+DATE(1970,1,1)</f>
        <v>41806.106770833336</v>
      </c>
      <c r="T1335" s="13">
        <f>(I1335/86400)+DATE(1970,1,1)</f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>(E1336/D1336)*100</f>
        <v>10.754135338345865</v>
      </c>
      <c r="P1336" s="5">
        <f>E1336/L1336</f>
        <v>51.822463768115945</v>
      </c>
      <c r="Q1336" t="str">
        <f>LEFT(N1336, FIND("/", N1336)-1)</f>
        <v>technology</v>
      </c>
      <c r="R1336" t="str">
        <f>RIGHT(N1336, (LEN(N1336) - FIND("/", N1336)))</f>
        <v>wearables</v>
      </c>
      <c r="S1336" s="13">
        <f>(J1336/86400)+DATE(1970,1,1)</f>
        <v>42410.774155092593</v>
      </c>
      <c r="T1336" s="13">
        <f>(I1336/86400)+DATE(1970,1,1)</f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>(E1337/D1337)*100</f>
        <v>19.759999999999998</v>
      </c>
      <c r="P1337" s="5">
        <f>E1337/L1337</f>
        <v>308.75</v>
      </c>
      <c r="Q1337" t="str">
        <f>LEFT(N1337, FIND("/", N1337)-1)</f>
        <v>technology</v>
      </c>
      <c r="R1337" t="str">
        <f>RIGHT(N1337, (LEN(N1337) - FIND("/", N1337)))</f>
        <v>wearables</v>
      </c>
      <c r="S1337" s="13">
        <f>(J1337/86400)+DATE(1970,1,1)</f>
        <v>42313.936365740738</v>
      </c>
      <c r="T1337" s="13">
        <f>(I1337/86400)+DATE(1970,1,1)</f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>(E1338/D1338)*100</f>
        <v>84.946999999999989</v>
      </c>
      <c r="P1338" s="5">
        <f>E1338/L1338</f>
        <v>379.22767857142856</v>
      </c>
      <c r="Q1338" t="str">
        <f>LEFT(N1338, FIND("/", N1338)-1)</f>
        <v>technology</v>
      </c>
      <c r="R1338" t="str">
        <f>RIGHT(N1338, (LEN(N1338) - FIND("/", N1338)))</f>
        <v>wearables</v>
      </c>
      <c r="S1338" s="13">
        <f>(J1338/86400)+DATE(1970,1,1)</f>
        <v>41955.863750000004</v>
      </c>
      <c r="T1338" s="13">
        <f>(I1338/86400)+DATE(1970,1,1)</f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>(E1339/D1339)*100</f>
        <v>49.381999999999998</v>
      </c>
      <c r="P1339" s="5">
        <f>E1339/L1339</f>
        <v>176.36428571428573</v>
      </c>
      <c r="Q1339" t="str">
        <f>LEFT(N1339, FIND("/", N1339)-1)</f>
        <v>technology</v>
      </c>
      <c r="R1339" t="str">
        <f>RIGHT(N1339, (LEN(N1339) - FIND("/", N1339)))</f>
        <v>wearables</v>
      </c>
      <c r="S1339" s="13">
        <f>(J1339/86400)+DATE(1970,1,1)</f>
        <v>42767.577303240745</v>
      </c>
      <c r="T1339" s="13">
        <f>(I1339/86400)+DATE(1970,1,1)</f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>(E1340/D1340)*100</f>
        <v>3.3033333333333332</v>
      </c>
      <c r="P1340" s="5">
        <f>E1340/L1340</f>
        <v>66.066666666666663</v>
      </c>
      <c r="Q1340" t="str">
        <f>LEFT(N1340, FIND("/", N1340)-1)</f>
        <v>technology</v>
      </c>
      <c r="R1340" t="str">
        <f>RIGHT(N1340, (LEN(N1340) - FIND("/", N1340)))</f>
        <v>wearables</v>
      </c>
      <c r="S1340" s="13">
        <f>(J1340/86400)+DATE(1970,1,1)</f>
        <v>42188.803622685184</v>
      </c>
      <c r="T1340" s="13">
        <f>(I1340/86400)+DATE(1970,1,1)</f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>(E1341/D1341)*100</f>
        <v>6.6339999999999995</v>
      </c>
      <c r="P1341" s="5">
        <f>E1341/L1341</f>
        <v>89.648648648648646</v>
      </c>
      <c r="Q1341" t="str">
        <f>LEFT(N1341, FIND("/", N1341)-1)</f>
        <v>technology</v>
      </c>
      <c r="R1341" t="str">
        <f>RIGHT(N1341, (LEN(N1341) - FIND("/", N1341)))</f>
        <v>wearables</v>
      </c>
      <c r="S1341" s="13">
        <f>(J1341/86400)+DATE(1970,1,1)</f>
        <v>41936.647164351853</v>
      </c>
      <c r="T1341" s="13">
        <f>(I1341/86400)+DATE(1970,1,1)</f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>(E1342/D1342)*100</f>
        <v>0</v>
      </c>
      <c r="P1342" s="5" t="e">
        <f>E1342/L1342</f>
        <v>#DIV/0!</v>
      </c>
      <c r="Q1342" t="str">
        <f>LEFT(N1342, FIND("/", N1342)-1)</f>
        <v>technology</v>
      </c>
      <c r="R1342" t="str">
        <f>RIGHT(N1342, (LEN(N1342) - FIND("/", N1342)))</f>
        <v>wearables</v>
      </c>
      <c r="S1342" s="13">
        <f>(J1342/86400)+DATE(1970,1,1)</f>
        <v>41836.595520833333</v>
      </c>
      <c r="T1342" s="13">
        <f>(I1342/86400)+DATE(1970,1,1)</f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>(E1343/D1343)*100</f>
        <v>70.36</v>
      </c>
      <c r="P1343" s="5">
        <f>E1343/L1343</f>
        <v>382.39130434782606</v>
      </c>
      <c r="Q1343" t="str">
        <f>LEFT(N1343, FIND("/", N1343)-1)</f>
        <v>technology</v>
      </c>
      <c r="R1343" t="str">
        <f>RIGHT(N1343, (LEN(N1343) - FIND("/", N1343)))</f>
        <v>wearables</v>
      </c>
      <c r="S1343" s="13">
        <f>(J1343/86400)+DATE(1970,1,1)</f>
        <v>42612.624039351853</v>
      </c>
      <c r="T1343" s="13">
        <f>(I1343/86400)+DATE(1970,1,1)</f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>(E1344/D1344)*100</f>
        <v>0.2</v>
      </c>
      <c r="P1344" s="5">
        <f>E1344/L1344</f>
        <v>100</v>
      </c>
      <c r="Q1344" t="str">
        <f>LEFT(N1344, FIND("/", N1344)-1)</f>
        <v>technology</v>
      </c>
      <c r="R1344" t="str">
        <f>RIGHT(N1344, (LEN(N1344) - FIND("/", N1344)))</f>
        <v>wearables</v>
      </c>
      <c r="S1344" s="13">
        <f>(J1344/86400)+DATE(1970,1,1)</f>
        <v>42172.816423611112</v>
      </c>
      <c r="T1344" s="13">
        <f>(I1344/86400)+DATE(1970,1,1)</f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>(E1345/D1345)*100</f>
        <v>102.298</v>
      </c>
      <c r="P1345" s="5">
        <f>E1345/L1345</f>
        <v>158.35603715170279</v>
      </c>
      <c r="Q1345" t="str">
        <f>LEFT(N1345, FIND("/", N1345)-1)</f>
        <v>technology</v>
      </c>
      <c r="R1345" t="str">
        <f>RIGHT(N1345, (LEN(N1345) - FIND("/", N1345)))</f>
        <v>wearables</v>
      </c>
      <c r="S1345" s="13">
        <f>(J1345/86400)+DATE(1970,1,1)</f>
        <v>42542.526423611111</v>
      </c>
      <c r="T1345" s="13">
        <f>(I1345/86400)+DATE(1970,1,1)</f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>(E1346/D1346)*100</f>
        <v>377.73333333333335</v>
      </c>
      <c r="P1346" s="5">
        <f>E1346/L1346</f>
        <v>40.762589928057551</v>
      </c>
      <c r="Q1346" t="str">
        <f>LEFT(N1346, FIND("/", N1346)-1)</f>
        <v>publishing</v>
      </c>
      <c r="R1346" t="str">
        <f>RIGHT(N1346, (LEN(N1346) - FIND("/", N1346)))</f>
        <v>nonfiction</v>
      </c>
      <c r="S1346" s="13">
        <f>(J1346/86400)+DATE(1970,1,1)</f>
        <v>42522.789803240739</v>
      </c>
      <c r="T1346" s="13">
        <f>(I1346/86400)+DATE(1970,1,1)</f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>(E1347/D1347)*100</f>
        <v>125</v>
      </c>
      <c r="P1347" s="5">
        <f>E1347/L1347</f>
        <v>53.571428571428569</v>
      </c>
      <c r="Q1347" t="str">
        <f>LEFT(N1347, FIND("/", N1347)-1)</f>
        <v>publishing</v>
      </c>
      <c r="R1347" t="str">
        <f>RIGHT(N1347, (LEN(N1347) - FIND("/", N1347)))</f>
        <v>nonfiction</v>
      </c>
      <c r="S1347" s="13">
        <f>(J1347/86400)+DATE(1970,1,1)</f>
        <v>41799.814340277779</v>
      </c>
      <c r="T1347" s="13">
        <f>(I1347/86400)+DATE(1970,1,1)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>(E1348/D1348)*100</f>
        <v>147.32653061224491</v>
      </c>
      <c r="P1348" s="5">
        <f>E1348/L1348</f>
        <v>48.449664429530202</v>
      </c>
      <c r="Q1348" t="str">
        <f>LEFT(N1348, FIND("/", N1348)-1)</f>
        <v>publishing</v>
      </c>
      <c r="R1348" t="str">
        <f>RIGHT(N1348, (LEN(N1348) - FIND("/", N1348)))</f>
        <v>nonfiction</v>
      </c>
      <c r="S1348" s="13">
        <f>(J1348/86400)+DATE(1970,1,1)</f>
        <v>41422.075821759259</v>
      </c>
      <c r="T1348" s="13">
        <f>(I1348/86400)+DATE(1970,1,1)</f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>(E1349/D1349)*100</f>
        <v>102.2</v>
      </c>
      <c r="P1349" s="5">
        <f>E1349/L1349</f>
        <v>82.41935483870968</v>
      </c>
      <c r="Q1349" t="str">
        <f>LEFT(N1349, FIND("/", N1349)-1)</f>
        <v>publishing</v>
      </c>
      <c r="R1349" t="str">
        <f>RIGHT(N1349, (LEN(N1349) - FIND("/", N1349)))</f>
        <v>nonfiction</v>
      </c>
      <c r="S1349" s="13">
        <f>(J1349/86400)+DATE(1970,1,1)</f>
        <v>42040.638020833328</v>
      </c>
      <c r="T1349" s="13">
        <f>(I1349/86400)+DATE(1970,1,1)</f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>(E1350/D1350)*100</f>
        <v>101.8723404255319</v>
      </c>
      <c r="P1350" s="5">
        <f>E1350/L1350</f>
        <v>230.19230769230768</v>
      </c>
      <c r="Q1350" t="str">
        <f>LEFT(N1350, FIND("/", N1350)-1)</f>
        <v>publishing</v>
      </c>
      <c r="R1350" t="str">
        <f>RIGHT(N1350, (LEN(N1350) - FIND("/", N1350)))</f>
        <v>nonfiction</v>
      </c>
      <c r="S1350" s="13">
        <f>(J1350/86400)+DATE(1970,1,1)</f>
        <v>41963.506168981483</v>
      </c>
      <c r="T1350" s="13">
        <f>(I1350/86400)+DATE(1970,1,1)</f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>(E1351/D1351)*100</f>
        <v>204.2</v>
      </c>
      <c r="P1351" s="5">
        <f>E1351/L1351</f>
        <v>59.360465116279073</v>
      </c>
      <c r="Q1351" t="str">
        <f>LEFT(N1351, FIND("/", N1351)-1)</f>
        <v>publishing</v>
      </c>
      <c r="R1351" t="str">
        <f>RIGHT(N1351, (LEN(N1351) - FIND("/", N1351)))</f>
        <v>nonfiction</v>
      </c>
      <c r="S1351" s="13">
        <f>(J1351/86400)+DATE(1970,1,1)</f>
        <v>42317.33258101852</v>
      </c>
      <c r="T1351" s="13">
        <f>(I1351/86400)+DATE(1970,1,1)</f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>(E1352/D1352)*100</f>
        <v>104.05</v>
      </c>
      <c r="P1352" s="5">
        <f>E1352/L1352</f>
        <v>66.698717948717942</v>
      </c>
      <c r="Q1352" t="str">
        <f>LEFT(N1352, FIND("/", N1352)-1)</f>
        <v>publishing</v>
      </c>
      <c r="R1352" t="str">
        <f>RIGHT(N1352, (LEN(N1352) - FIND("/", N1352)))</f>
        <v>nonfiction</v>
      </c>
      <c r="S1352" s="13">
        <f>(J1352/86400)+DATE(1970,1,1)</f>
        <v>42334.013124999998</v>
      </c>
      <c r="T1352" s="13">
        <f>(I1352/86400)+DATE(1970,1,1)</f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>(E1353/D1353)*100</f>
        <v>101.265</v>
      </c>
      <c r="P1353" s="5">
        <f>E1353/L1353</f>
        <v>168.77500000000001</v>
      </c>
      <c r="Q1353" t="str">
        <f>LEFT(N1353, FIND("/", N1353)-1)</f>
        <v>publishing</v>
      </c>
      <c r="R1353" t="str">
        <f>RIGHT(N1353, (LEN(N1353) - FIND("/", N1353)))</f>
        <v>nonfiction</v>
      </c>
      <c r="S1353" s="13">
        <f>(J1353/86400)+DATE(1970,1,1)</f>
        <v>42382.74009259259</v>
      </c>
      <c r="T1353" s="13">
        <f>(I1353/86400)+DATE(1970,1,1)</f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>(E1354/D1354)*100</f>
        <v>136.13999999999999</v>
      </c>
      <c r="P1354" s="5">
        <f>E1354/L1354</f>
        <v>59.973568281938327</v>
      </c>
      <c r="Q1354" t="str">
        <f>LEFT(N1354, FIND("/", N1354)-1)</f>
        <v>publishing</v>
      </c>
      <c r="R1354" t="str">
        <f>RIGHT(N1354, (LEN(N1354) - FIND("/", N1354)))</f>
        <v>nonfiction</v>
      </c>
      <c r="S1354" s="13">
        <f>(J1354/86400)+DATE(1970,1,1)</f>
        <v>42200.578310185185</v>
      </c>
      <c r="T1354" s="13">
        <f>(I1354/86400)+DATE(1970,1,1)</f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>(E1355/D1355)*100</f>
        <v>133.6</v>
      </c>
      <c r="P1355" s="5">
        <f>E1355/L1355</f>
        <v>31.80952380952381</v>
      </c>
      <c r="Q1355" t="str">
        <f>LEFT(N1355, FIND("/", N1355)-1)</f>
        <v>publishing</v>
      </c>
      <c r="R1355" t="str">
        <f>RIGHT(N1355, (LEN(N1355) - FIND("/", N1355)))</f>
        <v>nonfiction</v>
      </c>
      <c r="S1355" s="13">
        <f>(J1355/86400)+DATE(1970,1,1)</f>
        <v>41309.11791666667</v>
      </c>
      <c r="T1355" s="13">
        <f>(I1355/86400)+DATE(1970,1,1)</f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>(E1356/D1356)*100</f>
        <v>130.25</v>
      </c>
      <c r="P1356" s="5">
        <f>E1356/L1356</f>
        <v>24.421875</v>
      </c>
      <c r="Q1356" t="str">
        <f>LEFT(N1356, FIND("/", N1356)-1)</f>
        <v>publishing</v>
      </c>
      <c r="R1356" t="str">
        <f>RIGHT(N1356, (LEN(N1356) - FIND("/", N1356)))</f>
        <v>nonfiction</v>
      </c>
      <c r="S1356" s="13">
        <f>(J1356/86400)+DATE(1970,1,1)</f>
        <v>42502.807627314818</v>
      </c>
      <c r="T1356" s="13">
        <f>(I1356/86400)+DATE(1970,1,1)</f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>(E1357/D1357)*100</f>
        <v>122.67999999999999</v>
      </c>
      <c r="P1357" s="5">
        <f>E1357/L1357</f>
        <v>25.347107438016529</v>
      </c>
      <c r="Q1357" t="str">
        <f>LEFT(N1357, FIND("/", N1357)-1)</f>
        <v>publishing</v>
      </c>
      <c r="R1357" t="str">
        <f>RIGHT(N1357, (LEN(N1357) - FIND("/", N1357)))</f>
        <v>nonfiction</v>
      </c>
      <c r="S1357" s="13">
        <f>(J1357/86400)+DATE(1970,1,1)</f>
        <v>41213.254687499997</v>
      </c>
      <c r="T1357" s="13">
        <f>(I1357/86400)+DATE(1970,1,1)</f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>(E1358/D1358)*100</f>
        <v>182.81058823529412</v>
      </c>
      <c r="P1358" s="5">
        <f>E1358/L1358</f>
        <v>71.443218390804603</v>
      </c>
      <c r="Q1358" t="str">
        <f>LEFT(N1358, FIND("/", N1358)-1)</f>
        <v>publishing</v>
      </c>
      <c r="R1358" t="str">
        <f>RIGHT(N1358, (LEN(N1358) - FIND("/", N1358)))</f>
        <v>nonfiction</v>
      </c>
      <c r="S1358" s="13">
        <f>(J1358/86400)+DATE(1970,1,1)</f>
        <v>41430.038888888885</v>
      </c>
      <c r="T1358" s="13">
        <f>(I1358/86400)+DATE(1970,1,1)</f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>(E1359/D1359)*100</f>
        <v>125.29999999999998</v>
      </c>
      <c r="P1359" s="5">
        <f>E1359/L1359</f>
        <v>38.553846153846152</v>
      </c>
      <c r="Q1359" t="str">
        <f>LEFT(N1359, FIND("/", N1359)-1)</f>
        <v>publishing</v>
      </c>
      <c r="R1359" t="str">
        <f>RIGHT(N1359, (LEN(N1359) - FIND("/", N1359)))</f>
        <v>nonfiction</v>
      </c>
      <c r="S1359" s="13">
        <f>(J1359/86400)+DATE(1970,1,1)</f>
        <v>41304.962233796294</v>
      </c>
      <c r="T1359" s="13">
        <f>(I1359/86400)+DATE(1970,1,1)</f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>(E1360/D1360)*100</f>
        <v>111.66666666666667</v>
      </c>
      <c r="P1360" s="5">
        <f>E1360/L1360</f>
        <v>68.367346938775512</v>
      </c>
      <c r="Q1360" t="str">
        <f>LEFT(N1360, FIND("/", N1360)-1)</f>
        <v>publishing</v>
      </c>
      <c r="R1360" t="str">
        <f>RIGHT(N1360, (LEN(N1360) - FIND("/", N1360)))</f>
        <v>nonfiction</v>
      </c>
      <c r="S1360" s="13">
        <f>(J1360/86400)+DATE(1970,1,1)</f>
        <v>40689.570868055554</v>
      </c>
      <c r="T1360" s="13">
        <f>(I1360/86400)+DATE(1970,1,1)</f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>(E1361/D1361)*100</f>
        <v>115.75757575757575</v>
      </c>
      <c r="P1361" s="5">
        <f>E1361/L1361</f>
        <v>40.210526315789473</v>
      </c>
      <c r="Q1361" t="str">
        <f>LEFT(N1361, FIND("/", N1361)-1)</f>
        <v>publishing</v>
      </c>
      <c r="R1361" t="str">
        <f>RIGHT(N1361, (LEN(N1361) - FIND("/", N1361)))</f>
        <v>nonfiction</v>
      </c>
      <c r="S1361" s="13">
        <f>(J1361/86400)+DATE(1970,1,1)</f>
        <v>40668.814699074072</v>
      </c>
      <c r="T1361" s="13">
        <f>(I1361/86400)+DATE(1970,1,1)</f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>(E1362/D1362)*100</f>
        <v>173.2</v>
      </c>
      <c r="P1362" s="5">
        <f>E1362/L1362</f>
        <v>32.074074074074076</v>
      </c>
      <c r="Q1362" t="str">
        <f>LEFT(N1362, FIND("/", N1362)-1)</f>
        <v>publishing</v>
      </c>
      <c r="R1362" t="str">
        <f>RIGHT(N1362, (LEN(N1362) - FIND("/", N1362)))</f>
        <v>nonfiction</v>
      </c>
      <c r="S1362" s="13">
        <f>(J1362/86400)+DATE(1970,1,1)</f>
        <v>41095.900694444441</v>
      </c>
      <c r="T1362" s="13">
        <f>(I1362/86400)+DATE(1970,1,1)</f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>(E1363/D1363)*100</f>
        <v>125.98333333333333</v>
      </c>
      <c r="P1363" s="5">
        <f>E1363/L1363</f>
        <v>28.632575757575758</v>
      </c>
      <c r="Q1363" t="str">
        <f>LEFT(N1363, FIND("/", N1363)-1)</f>
        <v>publishing</v>
      </c>
      <c r="R1363" t="str">
        <f>RIGHT(N1363, (LEN(N1363) - FIND("/", N1363)))</f>
        <v>nonfiction</v>
      </c>
      <c r="S1363" s="13">
        <f>(J1363/86400)+DATE(1970,1,1)</f>
        <v>41781.717268518521</v>
      </c>
      <c r="T1363" s="13">
        <f>(I1363/86400)+DATE(1970,1,1)</f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>(E1364/D1364)*100</f>
        <v>109.1</v>
      </c>
      <c r="P1364" s="5">
        <f>E1364/L1364</f>
        <v>43.64</v>
      </c>
      <c r="Q1364" t="str">
        <f>LEFT(N1364, FIND("/", N1364)-1)</f>
        <v>publishing</v>
      </c>
      <c r="R1364" t="str">
        <f>RIGHT(N1364, (LEN(N1364) - FIND("/", N1364)))</f>
        <v>nonfiction</v>
      </c>
      <c r="S1364" s="13">
        <f>(J1364/86400)+DATE(1970,1,1)</f>
        <v>41464.934386574074</v>
      </c>
      <c r="T1364" s="13">
        <f>(I1364/86400)+DATE(1970,1,1)</f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>(E1365/D1365)*100</f>
        <v>100</v>
      </c>
      <c r="P1365" s="5">
        <f>E1365/L1365</f>
        <v>40</v>
      </c>
      <c r="Q1365" t="str">
        <f>LEFT(N1365, FIND("/", N1365)-1)</f>
        <v>publishing</v>
      </c>
      <c r="R1365" t="str">
        <f>RIGHT(N1365, (LEN(N1365) - FIND("/", N1365)))</f>
        <v>nonfiction</v>
      </c>
      <c r="S1365" s="13">
        <f>(J1365/86400)+DATE(1970,1,1)</f>
        <v>42396.8440625</v>
      </c>
      <c r="T1365" s="13">
        <f>(I1365/86400)+DATE(1970,1,1)</f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>(E1366/D1366)*100</f>
        <v>118.64285714285714</v>
      </c>
      <c r="P1366" s="5">
        <f>E1366/L1366</f>
        <v>346.04166666666669</v>
      </c>
      <c r="Q1366" t="str">
        <f>LEFT(N1366, FIND("/", N1366)-1)</f>
        <v>music</v>
      </c>
      <c r="R1366" t="str">
        <f>RIGHT(N1366, (LEN(N1366) - FIND("/", N1366)))</f>
        <v>rock</v>
      </c>
      <c r="S1366" s="13">
        <f>(J1366/86400)+DATE(1970,1,1)</f>
        <v>41951.6956712963</v>
      </c>
      <c r="T1366" s="13">
        <f>(I1366/86400)+DATE(1970,1,1)</f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>(E1367/D1367)*100</f>
        <v>100.26666666666667</v>
      </c>
      <c r="P1367" s="5">
        <f>E1367/L1367</f>
        <v>81.739130434782609</v>
      </c>
      <c r="Q1367" t="str">
        <f>LEFT(N1367, FIND("/", N1367)-1)</f>
        <v>music</v>
      </c>
      <c r="R1367" t="str">
        <f>RIGHT(N1367, (LEN(N1367) - FIND("/", N1367)))</f>
        <v>rock</v>
      </c>
      <c r="S1367" s="13">
        <f>(J1367/86400)+DATE(1970,1,1)</f>
        <v>42049.733240740738</v>
      </c>
      <c r="T1367" s="13">
        <f>(I1367/86400)+DATE(1970,1,1)</f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>(E1368/D1368)*100</f>
        <v>126.48920000000001</v>
      </c>
      <c r="P1368" s="5">
        <f>E1368/L1368</f>
        <v>64.535306122448986</v>
      </c>
      <c r="Q1368" t="str">
        <f>LEFT(N1368, FIND("/", N1368)-1)</f>
        <v>music</v>
      </c>
      <c r="R1368" t="str">
        <f>RIGHT(N1368, (LEN(N1368) - FIND("/", N1368)))</f>
        <v>rock</v>
      </c>
      <c r="S1368" s="13">
        <f>(J1368/86400)+DATE(1970,1,1)</f>
        <v>41924.996099537035</v>
      </c>
      <c r="T1368" s="13">
        <f>(I1368/86400)+DATE(1970,1,1)</f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>(E1369/D1369)*100</f>
        <v>114.26</v>
      </c>
      <c r="P1369" s="5">
        <f>E1369/L1369</f>
        <v>63.477777777777774</v>
      </c>
      <c r="Q1369" t="str">
        <f>LEFT(N1369, FIND("/", N1369)-1)</f>
        <v>music</v>
      </c>
      <c r="R1369" t="str">
        <f>RIGHT(N1369, (LEN(N1369) - FIND("/", N1369)))</f>
        <v>rock</v>
      </c>
      <c r="S1369" s="13">
        <f>(J1369/86400)+DATE(1970,1,1)</f>
        <v>42292.002893518518</v>
      </c>
      <c r="T1369" s="13">
        <f>(I1369/86400)+DATE(1970,1,1)</f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>(E1370/D1370)*100</f>
        <v>110.7</v>
      </c>
      <c r="P1370" s="5">
        <f>E1370/L1370</f>
        <v>63.620689655172413</v>
      </c>
      <c r="Q1370" t="str">
        <f>LEFT(N1370, FIND("/", N1370)-1)</f>
        <v>music</v>
      </c>
      <c r="R1370" t="str">
        <f>RIGHT(N1370, (LEN(N1370) - FIND("/", N1370)))</f>
        <v>rock</v>
      </c>
      <c r="S1370" s="13">
        <f>(J1370/86400)+DATE(1970,1,1)</f>
        <v>42146.190902777773</v>
      </c>
      <c r="T1370" s="13">
        <f>(I1370/86400)+DATE(1970,1,1)</f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>(E1371/D1371)*100</f>
        <v>105.34805315203954</v>
      </c>
      <c r="P1371" s="5">
        <f>E1371/L1371</f>
        <v>83.967068965517228</v>
      </c>
      <c r="Q1371" t="str">
        <f>LEFT(N1371, FIND("/", N1371)-1)</f>
        <v>music</v>
      </c>
      <c r="R1371" t="str">
        <f>RIGHT(N1371, (LEN(N1371) - FIND("/", N1371)))</f>
        <v>rock</v>
      </c>
      <c r="S1371" s="13">
        <f>(J1371/86400)+DATE(1970,1,1)</f>
        <v>41710.594282407408</v>
      </c>
      <c r="T1371" s="13">
        <f>(I1371/86400)+DATE(1970,1,1)</f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>(E1372/D1372)*100</f>
        <v>103.66666666666666</v>
      </c>
      <c r="P1372" s="5">
        <f>E1372/L1372</f>
        <v>77.75</v>
      </c>
      <c r="Q1372" t="str">
        <f>LEFT(N1372, FIND("/", N1372)-1)</f>
        <v>music</v>
      </c>
      <c r="R1372" t="str">
        <f>RIGHT(N1372, (LEN(N1372) - FIND("/", N1372)))</f>
        <v>rock</v>
      </c>
      <c r="S1372" s="13">
        <f>(J1372/86400)+DATE(1970,1,1)</f>
        <v>41548.00335648148</v>
      </c>
      <c r="T1372" s="13">
        <f>(I1372/86400)+DATE(1970,1,1)</f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>(E1373/D1373)*100</f>
        <v>107.08672667523933</v>
      </c>
      <c r="P1373" s="5">
        <f>E1373/L1373</f>
        <v>107.07142857142857</v>
      </c>
      <c r="Q1373" t="str">
        <f>LEFT(N1373, FIND("/", N1373)-1)</f>
        <v>music</v>
      </c>
      <c r="R1373" t="str">
        <f>RIGHT(N1373, (LEN(N1373) - FIND("/", N1373)))</f>
        <v>rock</v>
      </c>
      <c r="S1373" s="13">
        <f>(J1373/86400)+DATE(1970,1,1)</f>
        <v>42101.758587962962</v>
      </c>
      <c r="T1373" s="13">
        <f>(I1373/86400)+DATE(1970,1,1)</f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>(E1374/D1374)*100</f>
        <v>124</v>
      </c>
      <c r="P1374" s="5">
        <f>E1374/L1374</f>
        <v>38.75</v>
      </c>
      <c r="Q1374" t="str">
        <f>LEFT(N1374, FIND("/", N1374)-1)</f>
        <v>music</v>
      </c>
      <c r="R1374" t="str">
        <f>RIGHT(N1374, (LEN(N1374) - FIND("/", N1374)))</f>
        <v>rock</v>
      </c>
      <c r="S1374" s="13">
        <f>(J1374/86400)+DATE(1970,1,1)</f>
        <v>41072.739953703705</v>
      </c>
      <c r="T1374" s="13">
        <f>(I1374/86400)+DATE(1970,1,1)</f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>(E1375/D1375)*100</f>
        <v>105.01</v>
      </c>
      <c r="P1375" s="5">
        <f>E1375/L1375</f>
        <v>201.94230769230768</v>
      </c>
      <c r="Q1375" t="str">
        <f>LEFT(N1375, FIND("/", N1375)-1)</f>
        <v>music</v>
      </c>
      <c r="R1375" t="str">
        <f>RIGHT(N1375, (LEN(N1375) - FIND("/", N1375)))</f>
        <v>rock</v>
      </c>
      <c r="S1375" s="13">
        <f>(J1375/86400)+DATE(1970,1,1)</f>
        <v>42704.95177083333</v>
      </c>
      <c r="T1375" s="13">
        <f>(I1375/86400)+DATE(1970,1,1)</f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>(E1376/D1376)*100</f>
        <v>189.46666666666667</v>
      </c>
      <c r="P1376" s="5">
        <f>E1376/L1376</f>
        <v>43.060606060606062</v>
      </c>
      <c r="Q1376" t="str">
        <f>LEFT(N1376, FIND("/", N1376)-1)</f>
        <v>music</v>
      </c>
      <c r="R1376" t="str">
        <f>RIGHT(N1376, (LEN(N1376) - FIND("/", N1376)))</f>
        <v>rock</v>
      </c>
      <c r="S1376" s="13">
        <f>(J1376/86400)+DATE(1970,1,1)</f>
        <v>42424.161898148144</v>
      </c>
      <c r="T1376" s="13">
        <f>(I1376/86400)+DATE(1970,1,1)</f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>(E1377/D1377)*100</f>
        <v>171.32499999999999</v>
      </c>
      <c r="P1377" s="5">
        <f>E1377/L1377</f>
        <v>62.871559633027523</v>
      </c>
      <c r="Q1377" t="str">
        <f>LEFT(N1377, FIND("/", N1377)-1)</f>
        <v>music</v>
      </c>
      <c r="R1377" t="str">
        <f>RIGHT(N1377, (LEN(N1377) - FIND("/", N1377)))</f>
        <v>rock</v>
      </c>
      <c r="S1377" s="13">
        <f>(J1377/86400)+DATE(1970,1,1)</f>
        <v>42720.066192129627</v>
      </c>
      <c r="T1377" s="13">
        <f>(I1377/86400)+DATE(1970,1,1)</f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>(E1378/D1378)*100</f>
        <v>252.48648648648651</v>
      </c>
      <c r="P1378" s="5">
        <f>E1378/L1378</f>
        <v>55.607142857142854</v>
      </c>
      <c r="Q1378" t="str">
        <f>LEFT(N1378, FIND("/", N1378)-1)</f>
        <v>music</v>
      </c>
      <c r="R1378" t="str">
        <f>RIGHT(N1378, (LEN(N1378) - FIND("/", N1378)))</f>
        <v>rock</v>
      </c>
      <c r="S1378" s="13">
        <f>(J1378/86400)+DATE(1970,1,1)</f>
        <v>42677.669050925921</v>
      </c>
      <c r="T1378" s="13">
        <f>(I1378/86400)+DATE(1970,1,1)</f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>(E1379/D1379)*100</f>
        <v>116.15384615384616</v>
      </c>
      <c r="P1379" s="5">
        <f>E1379/L1379</f>
        <v>48.70967741935484</v>
      </c>
      <c r="Q1379" t="str">
        <f>LEFT(N1379, FIND("/", N1379)-1)</f>
        <v>music</v>
      </c>
      <c r="R1379" t="str">
        <f>RIGHT(N1379, (LEN(N1379) - FIND("/", N1379)))</f>
        <v>rock</v>
      </c>
      <c r="S1379" s="13">
        <f>(J1379/86400)+DATE(1970,1,1)</f>
        <v>42747.219560185185</v>
      </c>
      <c r="T1379" s="13">
        <f>(I1379/86400)+DATE(1970,1,1)</f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>(E1380/D1380)*100</f>
        <v>203.35000000000002</v>
      </c>
      <c r="P1380" s="5">
        <f>E1380/L1380</f>
        <v>30.578947368421051</v>
      </c>
      <c r="Q1380" t="str">
        <f>LEFT(N1380, FIND("/", N1380)-1)</f>
        <v>music</v>
      </c>
      <c r="R1380" t="str">
        <f>RIGHT(N1380, (LEN(N1380) - FIND("/", N1380)))</f>
        <v>rock</v>
      </c>
      <c r="S1380" s="13">
        <f>(J1380/86400)+DATE(1970,1,1)</f>
        <v>42568.759375000001</v>
      </c>
      <c r="T1380" s="13">
        <f>(I1380/86400)+DATE(1970,1,1)</f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>(E1381/D1381)*100</f>
        <v>111.60000000000001</v>
      </c>
      <c r="P1381" s="5">
        <f>E1381/L1381</f>
        <v>73.907284768211923</v>
      </c>
      <c r="Q1381" t="str">
        <f>LEFT(N1381, FIND("/", N1381)-1)</f>
        <v>music</v>
      </c>
      <c r="R1381" t="str">
        <f>RIGHT(N1381, (LEN(N1381) - FIND("/", N1381)))</f>
        <v>rock</v>
      </c>
      <c r="S1381" s="13">
        <f>(J1381/86400)+DATE(1970,1,1)</f>
        <v>42130.491620370369</v>
      </c>
      <c r="T1381" s="13">
        <f>(I1381/86400)+DATE(1970,1,1)</f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>(E1382/D1382)*100</f>
        <v>424</v>
      </c>
      <c r="P1382" s="5">
        <f>E1382/L1382</f>
        <v>21.2</v>
      </c>
      <c r="Q1382" t="str">
        <f>LEFT(N1382, FIND("/", N1382)-1)</f>
        <v>music</v>
      </c>
      <c r="R1382" t="str">
        <f>RIGHT(N1382, (LEN(N1382) - FIND("/", N1382)))</f>
        <v>rock</v>
      </c>
      <c r="S1382" s="13">
        <f>(J1382/86400)+DATE(1970,1,1)</f>
        <v>42141.762800925921</v>
      </c>
      <c r="T1382" s="13">
        <f>(I1382/86400)+DATE(1970,1,1)</f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>(E1383/D1383)*100</f>
        <v>107.1</v>
      </c>
      <c r="P1383" s="5">
        <f>E1383/L1383</f>
        <v>73.356164383561648</v>
      </c>
      <c r="Q1383" t="str">
        <f>LEFT(N1383, FIND("/", N1383)-1)</f>
        <v>music</v>
      </c>
      <c r="R1383" t="str">
        <f>RIGHT(N1383, (LEN(N1383) - FIND("/", N1383)))</f>
        <v>rock</v>
      </c>
      <c r="S1383" s="13">
        <f>(J1383/86400)+DATE(1970,1,1)</f>
        <v>42703.214409722219</v>
      </c>
      <c r="T1383" s="13">
        <f>(I1383/86400)+DATE(1970,1,1)</f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>(E1384/D1384)*100</f>
        <v>104.3625</v>
      </c>
      <c r="P1384" s="5">
        <f>E1384/L1384</f>
        <v>56.412162162162161</v>
      </c>
      <c r="Q1384" t="str">
        <f>LEFT(N1384, FIND("/", N1384)-1)</f>
        <v>music</v>
      </c>
      <c r="R1384" t="str">
        <f>RIGHT(N1384, (LEN(N1384) - FIND("/", N1384)))</f>
        <v>rock</v>
      </c>
      <c r="S1384" s="13">
        <f>(J1384/86400)+DATE(1970,1,1)</f>
        <v>41370.800185185188</v>
      </c>
      <c r="T1384" s="13">
        <f>(I1384/86400)+DATE(1970,1,1)</f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>(E1385/D1385)*100</f>
        <v>212.40909090909091</v>
      </c>
      <c r="P1385" s="5">
        <f>E1385/L1385</f>
        <v>50.247311827956992</v>
      </c>
      <c r="Q1385" t="str">
        <f>LEFT(N1385, FIND("/", N1385)-1)</f>
        <v>music</v>
      </c>
      <c r="R1385" t="str">
        <f>RIGHT(N1385, (LEN(N1385) - FIND("/", N1385)))</f>
        <v>rock</v>
      </c>
      <c r="S1385" s="13">
        <f>(J1385/86400)+DATE(1970,1,1)</f>
        <v>42707.074976851851</v>
      </c>
      <c r="T1385" s="13">
        <f>(I1385/86400)+DATE(1970,1,1)</f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>(E1386/D1386)*100</f>
        <v>124.08571428571429</v>
      </c>
      <c r="P1386" s="5">
        <f>E1386/L1386</f>
        <v>68.936507936507937</v>
      </c>
      <c r="Q1386" t="str">
        <f>LEFT(N1386, FIND("/", N1386)-1)</f>
        <v>music</v>
      </c>
      <c r="R1386" t="str">
        <f>RIGHT(N1386, (LEN(N1386) - FIND("/", N1386)))</f>
        <v>rock</v>
      </c>
      <c r="S1386" s="13">
        <f>(J1386/86400)+DATE(1970,1,1)</f>
        <v>42160.735208333332</v>
      </c>
      <c r="T1386" s="13">
        <f>(I1386/86400)+DATE(1970,1,1)</f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>(E1387/D1387)*100</f>
        <v>110.406125</v>
      </c>
      <c r="P1387" s="5">
        <f>E1387/L1387</f>
        <v>65.914104477611943</v>
      </c>
      <c r="Q1387" t="str">
        <f>LEFT(N1387, FIND("/", N1387)-1)</f>
        <v>music</v>
      </c>
      <c r="R1387" t="str">
        <f>RIGHT(N1387, (LEN(N1387) - FIND("/", N1387)))</f>
        <v>rock</v>
      </c>
      <c r="S1387" s="13">
        <f>(J1387/86400)+DATE(1970,1,1)</f>
        <v>42433.688900462963</v>
      </c>
      <c r="T1387" s="13">
        <f>(I1387/86400)+DATE(1970,1,1)</f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>(E1388/D1388)*100</f>
        <v>218.75</v>
      </c>
      <c r="P1388" s="5">
        <f>E1388/L1388</f>
        <v>62.5</v>
      </c>
      <c r="Q1388" t="str">
        <f>LEFT(N1388, FIND("/", N1388)-1)</f>
        <v>music</v>
      </c>
      <c r="R1388" t="str">
        <f>RIGHT(N1388, (LEN(N1388) - FIND("/", N1388)))</f>
        <v>rock</v>
      </c>
      <c r="S1388" s="13">
        <f>(J1388/86400)+DATE(1970,1,1)</f>
        <v>42184.646863425922</v>
      </c>
      <c r="T1388" s="13">
        <f>(I1388/86400)+DATE(1970,1,1)</f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>(E1389/D1389)*100</f>
        <v>136.625</v>
      </c>
      <c r="P1389" s="5">
        <f>E1389/L1389</f>
        <v>70.064102564102569</v>
      </c>
      <c r="Q1389" t="str">
        <f>LEFT(N1389, FIND("/", N1389)-1)</f>
        <v>music</v>
      </c>
      <c r="R1389" t="str">
        <f>RIGHT(N1389, (LEN(N1389) - FIND("/", N1389)))</f>
        <v>rock</v>
      </c>
      <c r="S1389" s="13">
        <f>(J1389/86400)+DATE(1970,1,1)</f>
        <v>42126.92123842593</v>
      </c>
      <c r="T1389" s="13">
        <f>(I1389/86400)+DATE(1970,1,1)</f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>(E1390/D1390)*100</f>
        <v>134.8074</v>
      </c>
      <c r="P1390" s="5">
        <f>E1390/L1390</f>
        <v>60.181874999999998</v>
      </c>
      <c r="Q1390" t="str">
        <f>LEFT(N1390, FIND("/", N1390)-1)</f>
        <v>music</v>
      </c>
      <c r="R1390" t="str">
        <f>RIGHT(N1390, (LEN(N1390) - FIND("/", N1390)))</f>
        <v>rock</v>
      </c>
      <c r="S1390" s="13">
        <f>(J1390/86400)+DATE(1970,1,1)</f>
        <v>42634.614780092597</v>
      </c>
      <c r="T1390" s="13">
        <f>(I1390/86400)+DATE(1970,1,1)</f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>(E1391/D1391)*100</f>
        <v>145.4</v>
      </c>
      <c r="P1391" s="5">
        <f>E1391/L1391</f>
        <v>21.382352941176471</v>
      </c>
      <c r="Q1391" t="str">
        <f>LEFT(N1391, FIND("/", N1391)-1)</f>
        <v>music</v>
      </c>
      <c r="R1391" t="str">
        <f>RIGHT(N1391, (LEN(N1391) - FIND("/", N1391)))</f>
        <v>rock</v>
      </c>
      <c r="S1391" s="13">
        <f>(J1391/86400)+DATE(1970,1,1)</f>
        <v>42565.480983796297</v>
      </c>
      <c r="T1391" s="13">
        <f>(I1391/86400)+DATE(1970,1,1)</f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>(E1392/D1392)*100</f>
        <v>109.10714285714285</v>
      </c>
      <c r="P1392" s="5">
        <f>E1392/L1392</f>
        <v>160.78947368421052</v>
      </c>
      <c r="Q1392" t="str">
        <f>LEFT(N1392, FIND("/", N1392)-1)</f>
        <v>music</v>
      </c>
      <c r="R1392" t="str">
        <f>RIGHT(N1392, (LEN(N1392) - FIND("/", N1392)))</f>
        <v>rock</v>
      </c>
      <c r="S1392" s="13">
        <f>(J1392/86400)+DATE(1970,1,1)</f>
        <v>42087.803310185191</v>
      </c>
      <c r="T1392" s="13">
        <f>(I1392/86400)+DATE(1970,1,1)</f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>(E1393/D1393)*100</f>
        <v>110.2</v>
      </c>
      <c r="P1393" s="5">
        <f>E1393/L1393</f>
        <v>42.384615384615387</v>
      </c>
      <c r="Q1393" t="str">
        <f>LEFT(N1393, FIND("/", N1393)-1)</f>
        <v>music</v>
      </c>
      <c r="R1393" t="str">
        <f>RIGHT(N1393, (LEN(N1393) - FIND("/", N1393)))</f>
        <v>rock</v>
      </c>
      <c r="S1393" s="13">
        <f>(J1393/86400)+DATE(1970,1,1)</f>
        <v>42193.650671296295</v>
      </c>
      <c r="T1393" s="13">
        <f>(I1393/86400)+DATE(1970,1,1)</f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>(E1394/D1394)*100</f>
        <v>113.64000000000001</v>
      </c>
      <c r="P1394" s="5">
        <f>E1394/L1394</f>
        <v>27.317307692307693</v>
      </c>
      <c r="Q1394" t="str">
        <f>LEFT(N1394, FIND("/", N1394)-1)</f>
        <v>music</v>
      </c>
      <c r="R1394" t="str">
        <f>RIGHT(N1394, (LEN(N1394) - FIND("/", N1394)))</f>
        <v>rock</v>
      </c>
      <c r="S1394" s="13">
        <f>(J1394/86400)+DATE(1970,1,1)</f>
        <v>42401.154930555553</v>
      </c>
      <c r="T1394" s="13">
        <f>(I1394/86400)+DATE(1970,1,1)</f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>(E1395/D1395)*100</f>
        <v>102.35000000000001</v>
      </c>
      <c r="P1395" s="5">
        <f>E1395/L1395</f>
        <v>196.82692307692307</v>
      </c>
      <c r="Q1395" t="str">
        <f>LEFT(N1395, FIND("/", N1395)-1)</f>
        <v>music</v>
      </c>
      <c r="R1395" t="str">
        <f>RIGHT(N1395, (LEN(N1395) - FIND("/", N1395)))</f>
        <v>rock</v>
      </c>
      <c r="S1395" s="13">
        <f>(J1395/86400)+DATE(1970,1,1)</f>
        <v>42553.681979166664</v>
      </c>
      <c r="T1395" s="13">
        <f>(I1395/86400)+DATE(1970,1,1)</f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>(E1396/D1396)*100</f>
        <v>122.13333333333334</v>
      </c>
      <c r="P1396" s="5">
        <f>E1396/L1396</f>
        <v>53.882352941176471</v>
      </c>
      <c r="Q1396" t="str">
        <f>LEFT(N1396, FIND("/", N1396)-1)</f>
        <v>music</v>
      </c>
      <c r="R1396" t="str">
        <f>RIGHT(N1396, (LEN(N1396) - FIND("/", N1396)))</f>
        <v>rock</v>
      </c>
      <c r="S1396" s="13">
        <f>(J1396/86400)+DATE(1970,1,1)</f>
        <v>42752.144976851851</v>
      </c>
      <c r="T1396" s="13">
        <f>(I1396/86400)+DATE(1970,1,1)</f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>(E1397/D1397)*100</f>
        <v>111.88571428571427</v>
      </c>
      <c r="P1397" s="5">
        <f>E1397/L1397</f>
        <v>47.756097560975611</v>
      </c>
      <c r="Q1397" t="str">
        <f>LEFT(N1397, FIND("/", N1397)-1)</f>
        <v>music</v>
      </c>
      <c r="R1397" t="str">
        <f>RIGHT(N1397, (LEN(N1397) - FIND("/", N1397)))</f>
        <v>rock</v>
      </c>
      <c r="S1397" s="13">
        <f>(J1397/86400)+DATE(1970,1,1)</f>
        <v>42719.90834490741</v>
      </c>
      <c r="T1397" s="13">
        <f>(I1397/86400)+DATE(1970,1,1)</f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>(E1398/D1398)*100</f>
        <v>107.3</v>
      </c>
      <c r="P1398" s="5">
        <f>E1398/L1398</f>
        <v>88.191780821917803</v>
      </c>
      <c r="Q1398" t="str">
        <f>LEFT(N1398, FIND("/", N1398)-1)</f>
        <v>music</v>
      </c>
      <c r="R1398" t="str">
        <f>RIGHT(N1398, (LEN(N1398) - FIND("/", N1398)))</f>
        <v>rock</v>
      </c>
      <c r="S1398" s="13">
        <f>(J1398/86400)+DATE(1970,1,1)</f>
        <v>42018.99863425926</v>
      </c>
      <c r="T1398" s="13">
        <f>(I1398/86400)+DATE(1970,1,1)</f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>(E1399/D1399)*100</f>
        <v>113.85000000000001</v>
      </c>
      <c r="P1399" s="5">
        <f>E1399/L1399</f>
        <v>72.056962025316452</v>
      </c>
      <c r="Q1399" t="str">
        <f>LEFT(N1399, FIND("/", N1399)-1)</f>
        <v>music</v>
      </c>
      <c r="R1399" t="str">
        <f>RIGHT(N1399, (LEN(N1399) - FIND("/", N1399)))</f>
        <v>rock</v>
      </c>
      <c r="S1399" s="13">
        <f>(J1399/86400)+DATE(1970,1,1)</f>
        <v>42640.917939814812</v>
      </c>
      <c r="T1399" s="13">
        <f>(I1399/86400)+DATE(1970,1,1)</f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>(E1400/D1400)*100</f>
        <v>109.68181818181819</v>
      </c>
      <c r="P1400" s="5">
        <f>E1400/L1400</f>
        <v>74.246153846153845</v>
      </c>
      <c r="Q1400" t="str">
        <f>LEFT(N1400, FIND("/", N1400)-1)</f>
        <v>music</v>
      </c>
      <c r="R1400" t="str">
        <f>RIGHT(N1400, (LEN(N1400) - FIND("/", N1400)))</f>
        <v>rock</v>
      </c>
      <c r="S1400" s="13">
        <f>(J1400/86400)+DATE(1970,1,1)</f>
        <v>42526.874236111107</v>
      </c>
      <c r="T1400" s="13">
        <f>(I1400/86400)+DATE(1970,1,1)</f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>(E1401/D1401)*100</f>
        <v>126.14444444444443</v>
      </c>
      <c r="P1401" s="5">
        <f>E1401/L1401</f>
        <v>61.701086956521742</v>
      </c>
      <c r="Q1401" t="str">
        <f>LEFT(N1401, FIND("/", N1401)-1)</f>
        <v>music</v>
      </c>
      <c r="R1401" t="str">
        <f>RIGHT(N1401, (LEN(N1401) - FIND("/", N1401)))</f>
        <v>rock</v>
      </c>
      <c r="S1401" s="13">
        <f>(J1401/86400)+DATE(1970,1,1)</f>
        <v>41889.004317129627</v>
      </c>
      <c r="T1401" s="13">
        <f>(I1401/86400)+DATE(1970,1,1)</f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>(E1402/D1402)*100</f>
        <v>167.42857142857144</v>
      </c>
      <c r="P1402" s="5">
        <f>E1402/L1402</f>
        <v>17.235294117647058</v>
      </c>
      <c r="Q1402" t="str">
        <f>LEFT(N1402, FIND("/", N1402)-1)</f>
        <v>music</v>
      </c>
      <c r="R1402" t="str">
        <f>RIGHT(N1402, (LEN(N1402) - FIND("/", N1402)))</f>
        <v>rock</v>
      </c>
      <c r="S1402" s="13">
        <f>(J1402/86400)+DATE(1970,1,1)</f>
        <v>42498.341122685189</v>
      </c>
      <c r="T1402" s="13">
        <f>(I1402/86400)+DATE(1970,1,1)</f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>(E1403/D1403)*100</f>
        <v>496.52000000000004</v>
      </c>
      <c r="P1403" s="5">
        <f>E1403/L1403</f>
        <v>51.720833333333331</v>
      </c>
      <c r="Q1403" t="str">
        <f>LEFT(N1403, FIND("/", N1403)-1)</f>
        <v>music</v>
      </c>
      <c r="R1403" t="str">
        <f>RIGHT(N1403, (LEN(N1403) - FIND("/", N1403)))</f>
        <v>rock</v>
      </c>
      <c r="S1403" s="13">
        <f>(J1403/86400)+DATE(1970,1,1)</f>
        <v>41399.99622685185</v>
      </c>
      <c r="T1403" s="13">
        <f>(I1403/86400)+DATE(1970,1,1)</f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>(E1404/D1404)*100</f>
        <v>109.16</v>
      </c>
      <c r="P1404" s="5">
        <f>E1404/L1404</f>
        <v>24.150442477876105</v>
      </c>
      <c r="Q1404" t="str">
        <f>LEFT(N1404, FIND("/", N1404)-1)</f>
        <v>music</v>
      </c>
      <c r="R1404" t="str">
        <f>RIGHT(N1404, (LEN(N1404) - FIND("/", N1404)))</f>
        <v>rock</v>
      </c>
      <c r="S1404" s="13">
        <f>(J1404/86400)+DATE(1970,1,1)</f>
        <v>42065.053368055553</v>
      </c>
      <c r="T1404" s="13">
        <f>(I1404/86400)+DATE(1970,1,1)</f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>(E1405/D1405)*100</f>
        <v>102.57499999999999</v>
      </c>
      <c r="P1405" s="5">
        <f>E1405/L1405</f>
        <v>62.166666666666664</v>
      </c>
      <c r="Q1405" t="str">
        <f>LEFT(N1405, FIND("/", N1405)-1)</f>
        <v>music</v>
      </c>
      <c r="R1405" t="str">
        <f>RIGHT(N1405, (LEN(N1405) - FIND("/", N1405)))</f>
        <v>rock</v>
      </c>
      <c r="S1405" s="13">
        <f>(J1405/86400)+DATE(1970,1,1)</f>
        <v>41451.062905092593</v>
      </c>
      <c r="T1405" s="13">
        <f>(I1405/86400)+DATE(1970,1,1)</f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>(E1406/D1406)*100</f>
        <v>1.6620689655172414</v>
      </c>
      <c r="P1406" s="5">
        <f>E1406/L1406</f>
        <v>48.2</v>
      </c>
      <c r="Q1406" t="str">
        <f>LEFT(N1406, FIND("/", N1406)-1)</f>
        <v>publishing</v>
      </c>
      <c r="R1406" t="str">
        <f>RIGHT(N1406, (LEN(N1406) - FIND("/", N1406)))</f>
        <v>translations</v>
      </c>
      <c r="S1406" s="13">
        <f>(J1406/86400)+DATE(1970,1,1)</f>
        <v>42032.510243055556</v>
      </c>
      <c r="T1406" s="13">
        <f>(I1406/86400)+DATE(1970,1,1)</f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>(E1407/D1407)*100</f>
        <v>0.42</v>
      </c>
      <c r="P1407" s="5">
        <f>E1407/L1407</f>
        <v>6.1764705882352944</v>
      </c>
      <c r="Q1407" t="str">
        <f>LEFT(N1407, FIND("/", N1407)-1)</f>
        <v>publishing</v>
      </c>
      <c r="R1407" t="str">
        <f>RIGHT(N1407, (LEN(N1407) - FIND("/", N1407)))</f>
        <v>translations</v>
      </c>
      <c r="S1407" s="13">
        <f>(J1407/86400)+DATE(1970,1,1)</f>
        <v>41941.680567129632</v>
      </c>
      <c r="T1407" s="13">
        <f>(I1407/86400)+DATE(1970,1,1)</f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>(E1408/D1408)*100</f>
        <v>0.125</v>
      </c>
      <c r="P1408" s="5">
        <f>E1408/L1408</f>
        <v>5</v>
      </c>
      <c r="Q1408" t="str">
        <f>LEFT(N1408, FIND("/", N1408)-1)</f>
        <v>publishing</v>
      </c>
      <c r="R1408" t="str">
        <f>RIGHT(N1408, (LEN(N1408) - FIND("/", N1408)))</f>
        <v>translations</v>
      </c>
      <c r="S1408" s="13">
        <f>(J1408/86400)+DATE(1970,1,1)</f>
        <v>42297.432951388888</v>
      </c>
      <c r="T1408" s="13">
        <f>(I1408/86400)+DATE(1970,1,1)</f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>(E1409/D1409)*100</f>
        <v>0.5</v>
      </c>
      <c r="P1409" s="5">
        <f>E1409/L1409</f>
        <v>7.5</v>
      </c>
      <c r="Q1409" t="str">
        <f>LEFT(N1409, FIND("/", N1409)-1)</f>
        <v>publishing</v>
      </c>
      <c r="R1409" t="str">
        <f>RIGHT(N1409, (LEN(N1409) - FIND("/", N1409)))</f>
        <v>translations</v>
      </c>
      <c r="S1409" s="13">
        <f>(J1409/86400)+DATE(1970,1,1)</f>
        <v>41838.536782407406</v>
      </c>
      <c r="T1409" s="13">
        <f>(I1409/86400)+DATE(1970,1,1)</f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>(E1410/D1410)*100</f>
        <v>7.1999999999999993</v>
      </c>
      <c r="P1410" s="5">
        <f>E1410/L1410</f>
        <v>12</v>
      </c>
      <c r="Q1410" t="str">
        <f>LEFT(N1410, FIND("/", N1410)-1)</f>
        <v>publishing</v>
      </c>
      <c r="R1410" t="str">
        <f>RIGHT(N1410, (LEN(N1410) - FIND("/", N1410)))</f>
        <v>translations</v>
      </c>
      <c r="S1410" s="13">
        <f>(J1410/86400)+DATE(1970,1,1)</f>
        <v>42291.872175925921</v>
      </c>
      <c r="T1410" s="13">
        <f>(I1410/86400)+DATE(1970,1,1)</f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>(E1411/D1411)*100</f>
        <v>0</v>
      </c>
      <c r="P1411" s="5" t="e">
        <f>E1411/L1411</f>
        <v>#DIV/0!</v>
      </c>
      <c r="Q1411" t="str">
        <f>LEFT(N1411, FIND("/", N1411)-1)</f>
        <v>publishing</v>
      </c>
      <c r="R1411" t="str">
        <f>RIGHT(N1411, (LEN(N1411) - FIND("/", N1411)))</f>
        <v>translations</v>
      </c>
      <c r="S1411" s="13">
        <f>(J1411/86400)+DATE(1970,1,1)</f>
        <v>41945.133506944447</v>
      </c>
      <c r="T1411" s="13">
        <f>(I1411/86400)+DATE(1970,1,1)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>(E1412/D1412)*100</f>
        <v>1.6666666666666666E-2</v>
      </c>
      <c r="P1412" s="5">
        <f>E1412/L1412</f>
        <v>1</v>
      </c>
      <c r="Q1412" t="str">
        <f>LEFT(N1412, FIND("/", N1412)-1)</f>
        <v>publishing</v>
      </c>
      <c r="R1412" t="str">
        <f>RIGHT(N1412, (LEN(N1412) - FIND("/", N1412)))</f>
        <v>translations</v>
      </c>
      <c r="S1412" s="13">
        <f>(J1412/86400)+DATE(1970,1,1)</f>
        <v>42479.318518518514</v>
      </c>
      <c r="T1412" s="13">
        <f>(I1412/86400)+DATE(1970,1,1)</f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>(E1413/D1413)*100</f>
        <v>0.23333333333333336</v>
      </c>
      <c r="P1413" s="5">
        <f>E1413/L1413</f>
        <v>2.3333333333333335</v>
      </c>
      <c r="Q1413" t="str">
        <f>LEFT(N1413, FIND("/", N1413)-1)</f>
        <v>publishing</v>
      </c>
      <c r="R1413" t="str">
        <f>RIGHT(N1413, (LEN(N1413) - FIND("/", N1413)))</f>
        <v>translations</v>
      </c>
      <c r="S1413" s="13">
        <f>(J1413/86400)+DATE(1970,1,1)</f>
        <v>42013.059027777781</v>
      </c>
      <c r="T1413" s="13">
        <f>(I1413/86400)+DATE(1970,1,1)</f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>(E1414/D1414)*100</f>
        <v>4.5714285714285712</v>
      </c>
      <c r="P1414" s="5">
        <f>E1414/L1414</f>
        <v>24.615384615384617</v>
      </c>
      <c r="Q1414" t="str">
        <f>LEFT(N1414, FIND("/", N1414)-1)</f>
        <v>publishing</v>
      </c>
      <c r="R1414" t="str">
        <f>RIGHT(N1414, (LEN(N1414) - FIND("/", N1414)))</f>
        <v>translations</v>
      </c>
      <c r="S1414" s="13">
        <f>(J1414/86400)+DATE(1970,1,1)</f>
        <v>41947.063645833332</v>
      </c>
      <c r="T1414" s="13">
        <f>(I1414/86400)+DATE(1970,1,1)</f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>(E1415/D1415)*100</f>
        <v>5</v>
      </c>
      <c r="P1415" s="5">
        <f>E1415/L1415</f>
        <v>100</v>
      </c>
      <c r="Q1415" t="str">
        <f>LEFT(N1415, FIND("/", N1415)-1)</f>
        <v>publishing</v>
      </c>
      <c r="R1415" t="str">
        <f>RIGHT(N1415, (LEN(N1415) - FIND("/", N1415)))</f>
        <v>translations</v>
      </c>
      <c r="S1415" s="13">
        <f>(J1415/86400)+DATE(1970,1,1)</f>
        <v>42360.437152777777</v>
      </c>
      <c r="T1415" s="13">
        <f>(I1415/86400)+DATE(1970,1,1)</f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>(E1416/D1416)*100</f>
        <v>0.2</v>
      </c>
      <c r="P1416" s="5">
        <f>E1416/L1416</f>
        <v>1</v>
      </c>
      <c r="Q1416" t="str">
        <f>LEFT(N1416, FIND("/", N1416)-1)</f>
        <v>publishing</v>
      </c>
      <c r="R1416" t="str">
        <f>RIGHT(N1416, (LEN(N1416) - FIND("/", N1416)))</f>
        <v>translations</v>
      </c>
      <c r="S1416" s="13">
        <f>(J1416/86400)+DATE(1970,1,1)</f>
        <v>42708.25309027778</v>
      </c>
      <c r="T1416" s="13">
        <f>(I1416/86400)+DATE(1970,1,1)</f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>(E1417/D1417)*100</f>
        <v>18.181818181818183</v>
      </c>
      <c r="P1417" s="5">
        <f>E1417/L1417</f>
        <v>88.888888888888886</v>
      </c>
      <c r="Q1417" t="str">
        <f>LEFT(N1417, FIND("/", N1417)-1)</f>
        <v>publishing</v>
      </c>
      <c r="R1417" t="str">
        <f>RIGHT(N1417, (LEN(N1417) - FIND("/", N1417)))</f>
        <v>translations</v>
      </c>
      <c r="S1417" s="13">
        <f>(J1417/86400)+DATE(1970,1,1)</f>
        <v>42192.675821759258</v>
      </c>
      <c r="T1417" s="13">
        <f>(I1417/86400)+DATE(1970,1,1)</f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>(E1418/D1418)*100</f>
        <v>0</v>
      </c>
      <c r="P1418" s="5" t="e">
        <f>E1418/L1418</f>
        <v>#DIV/0!</v>
      </c>
      <c r="Q1418" t="str">
        <f>LEFT(N1418, FIND("/", N1418)-1)</f>
        <v>publishing</v>
      </c>
      <c r="R1418" t="str">
        <f>RIGHT(N1418, (LEN(N1418) - FIND("/", N1418)))</f>
        <v>translations</v>
      </c>
      <c r="S1418" s="13">
        <f>(J1418/86400)+DATE(1970,1,1)</f>
        <v>42299.926145833335</v>
      </c>
      <c r="T1418" s="13">
        <f>(I1418/86400)+DATE(1970,1,1)</f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>(E1419/D1419)*100</f>
        <v>1.2222222222222223</v>
      </c>
      <c r="P1419" s="5">
        <f>E1419/L1419</f>
        <v>27.5</v>
      </c>
      <c r="Q1419" t="str">
        <f>LEFT(N1419, FIND("/", N1419)-1)</f>
        <v>publishing</v>
      </c>
      <c r="R1419" t="str">
        <f>RIGHT(N1419, (LEN(N1419) - FIND("/", N1419)))</f>
        <v>translations</v>
      </c>
      <c r="S1419" s="13">
        <f>(J1419/86400)+DATE(1970,1,1)</f>
        <v>42232.15016203704</v>
      </c>
      <c r="T1419" s="13">
        <f>(I1419/86400)+DATE(1970,1,1)</f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>(E1420/D1420)*100</f>
        <v>0.2</v>
      </c>
      <c r="P1420" s="5">
        <f>E1420/L1420</f>
        <v>6</v>
      </c>
      <c r="Q1420" t="str">
        <f>LEFT(N1420, FIND("/", N1420)-1)</f>
        <v>publishing</v>
      </c>
      <c r="R1420" t="str">
        <f>RIGHT(N1420, (LEN(N1420) - FIND("/", N1420)))</f>
        <v>translations</v>
      </c>
      <c r="S1420" s="13">
        <f>(J1420/86400)+DATE(1970,1,1)</f>
        <v>42395.456412037034</v>
      </c>
      <c r="T1420" s="13">
        <f>(I1420/86400)+DATE(1970,1,1)</f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>(E1421/D1421)*100</f>
        <v>7.0634920634920633</v>
      </c>
      <c r="P1421" s="5">
        <f>E1421/L1421</f>
        <v>44.5</v>
      </c>
      <c r="Q1421" t="str">
        <f>LEFT(N1421, FIND("/", N1421)-1)</f>
        <v>publishing</v>
      </c>
      <c r="R1421" t="str">
        <f>RIGHT(N1421, (LEN(N1421) - FIND("/", N1421)))</f>
        <v>translations</v>
      </c>
      <c r="S1421" s="13">
        <f>(J1421/86400)+DATE(1970,1,1)</f>
        <v>42622.456238425926</v>
      </c>
      <c r="T1421" s="13">
        <f>(I1421/86400)+DATE(1970,1,1)</f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>(E1422/D1422)*100</f>
        <v>2.7272727272727271</v>
      </c>
      <c r="P1422" s="5">
        <f>E1422/L1422</f>
        <v>1</v>
      </c>
      <c r="Q1422" t="str">
        <f>LEFT(N1422, FIND("/", N1422)-1)</f>
        <v>publishing</v>
      </c>
      <c r="R1422" t="str">
        <f>RIGHT(N1422, (LEN(N1422) - FIND("/", N1422)))</f>
        <v>translations</v>
      </c>
      <c r="S1422" s="13">
        <f>(J1422/86400)+DATE(1970,1,1)</f>
        <v>42524.667662037042</v>
      </c>
      <c r="T1422" s="13">
        <f>(I1422/86400)+DATE(1970,1,1)</f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>(E1423/D1423)*100</f>
        <v>0.1</v>
      </c>
      <c r="P1423" s="5">
        <f>E1423/L1423</f>
        <v>100</v>
      </c>
      <c r="Q1423" t="str">
        <f>LEFT(N1423, FIND("/", N1423)-1)</f>
        <v>publishing</v>
      </c>
      <c r="R1423" t="str">
        <f>RIGHT(N1423, (LEN(N1423) - FIND("/", N1423)))</f>
        <v>translations</v>
      </c>
      <c r="S1423" s="13">
        <f>(J1423/86400)+DATE(1970,1,1)</f>
        <v>42013.915613425925</v>
      </c>
      <c r="T1423" s="13">
        <f>(I1423/86400)+DATE(1970,1,1)</f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>(E1424/D1424)*100</f>
        <v>0.104</v>
      </c>
      <c r="P1424" s="5">
        <f>E1424/L1424</f>
        <v>13</v>
      </c>
      <c r="Q1424" t="str">
        <f>LEFT(N1424, FIND("/", N1424)-1)</f>
        <v>publishing</v>
      </c>
      <c r="R1424" t="str">
        <f>RIGHT(N1424, (LEN(N1424) - FIND("/", N1424)))</f>
        <v>translations</v>
      </c>
      <c r="S1424" s="13">
        <f>(J1424/86400)+DATE(1970,1,1)</f>
        <v>42604.239629629628</v>
      </c>
      <c r="T1424" s="13">
        <f>(I1424/86400)+DATE(1970,1,1)</f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>(E1425/D1425)*100</f>
        <v>0.33333333333333337</v>
      </c>
      <c r="P1425" s="5">
        <f>E1425/L1425</f>
        <v>100</v>
      </c>
      <c r="Q1425" t="str">
        <f>LEFT(N1425, FIND("/", N1425)-1)</f>
        <v>publishing</v>
      </c>
      <c r="R1425" t="str">
        <f>RIGHT(N1425, (LEN(N1425) - FIND("/", N1425)))</f>
        <v>translations</v>
      </c>
      <c r="S1425" s="13">
        <f>(J1425/86400)+DATE(1970,1,1)</f>
        <v>42340.360312500001</v>
      </c>
      <c r="T1425" s="13">
        <f>(I1425/86400)+DATE(1970,1,1)</f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>(E1426/D1426)*100</f>
        <v>20.36</v>
      </c>
      <c r="P1426" s="5">
        <f>E1426/L1426</f>
        <v>109.07142857142857</v>
      </c>
      <c r="Q1426" t="str">
        <f>LEFT(N1426, FIND("/", N1426)-1)</f>
        <v>publishing</v>
      </c>
      <c r="R1426" t="str">
        <f>RIGHT(N1426, (LEN(N1426) - FIND("/", N1426)))</f>
        <v>translations</v>
      </c>
      <c r="S1426" s="13">
        <f>(J1426/86400)+DATE(1970,1,1)</f>
        <v>42676.717615740738</v>
      </c>
      <c r="T1426" s="13">
        <f>(I1426/86400)+DATE(1970,1,1)</f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>(E1427/D1427)*100</f>
        <v>0</v>
      </c>
      <c r="P1427" s="5" t="e">
        <f>E1427/L1427</f>
        <v>#DIV/0!</v>
      </c>
      <c r="Q1427" t="str">
        <f>LEFT(N1427, FIND("/", N1427)-1)</f>
        <v>publishing</v>
      </c>
      <c r="R1427" t="str">
        <f>RIGHT(N1427, (LEN(N1427) - FIND("/", N1427)))</f>
        <v>translations</v>
      </c>
      <c r="S1427" s="13">
        <f>(J1427/86400)+DATE(1970,1,1)</f>
        <v>42093.131469907406</v>
      </c>
      <c r="T1427" s="13">
        <f>(I1427/86400)+DATE(1970,1,1)</f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>(E1428/D1428)*100</f>
        <v>0</v>
      </c>
      <c r="P1428" s="5" t="e">
        <f>E1428/L1428</f>
        <v>#DIV/0!</v>
      </c>
      <c r="Q1428" t="str">
        <f>LEFT(N1428, FIND("/", N1428)-1)</f>
        <v>publishing</v>
      </c>
      <c r="R1428" t="str">
        <f>RIGHT(N1428, (LEN(N1428) - FIND("/", N1428)))</f>
        <v>translations</v>
      </c>
      <c r="S1428" s="13">
        <f>(J1428/86400)+DATE(1970,1,1)</f>
        <v>42180.390277777777</v>
      </c>
      <c r="T1428" s="13">
        <f>(I1428/86400)+DATE(1970,1,1)</f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>(E1429/D1429)*100</f>
        <v>8.3800000000000008</v>
      </c>
      <c r="P1429" s="5">
        <f>E1429/L1429</f>
        <v>104.75</v>
      </c>
      <c r="Q1429" t="str">
        <f>LEFT(N1429, FIND("/", N1429)-1)</f>
        <v>publishing</v>
      </c>
      <c r="R1429" t="str">
        <f>RIGHT(N1429, (LEN(N1429) - FIND("/", N1429)))</f>
        <v>translations</v>
      </c>
      <c r="S1429" s="13">
        <f>(J1429/86400)+DATE(1970,1,1)</f>
        <v>42601.851678240739</v>
      </c>
      <c r="T1429" s="13">
        <f>(I1429/86400)+DATE(1970,1,1)</f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>(E1430/D1430)*100</f>
        <v>4.5</v>
      </c>
      <c r="P1430" s="5">
        <f>E1430/L1430</f>
        <v>15</v>
      </c>
      <c r="Q1430" t="str">
        <f>LEFT(N1430, FIND("/", N1430)-1)</f>
        <v>publishing</v>
      </c>
      <c r="R1430" t="str">
        <f>RIGHT(N1430, (LEN(N1430) - FIND("/", N1430)))</f>
        <v>translations</v>
      </c>
      <c r="S1430" s="13">
        <f>(J1430/86400)+DATE(1970,1,1)</f>
        <v>42432.379826388889</v>
      </c>
      <c r="T1430" s="13">
        <f>(I1430/86400)+DATE(1970,1,1)</f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>(E1431/D1431)*100</f>
        <v>0</v>
      </c>
      <c r="P1431" s="5" t="e">
        <f>E1431/L1431</f>
        <v>#DIV/0!</v>
      </c>
      <c r="Q1431" t="str">
        <f>LEFT(N1431, FIND("/", N1431)-1)</f>
        <v>publishing</v>
      </c>
      <c r="R1431" t="str">
        <f>RIGHT(N1431, (LEN(N1431) - FIND("/", N1431)))</f>
        <v>translations</v>
      </c>
      <c r="S1431" s="13">
        <f>(J1431/86400)+DATE(1970,1,1)</f>
        <v>42074.060671296298</v>
      </c>
      <c r="T1431" s="13">
        <f>(I1431/86400)+DATE(1970,1,1)</f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>(E1432/D1432)*100</f>
        <v>8.06</v>
      </c>
      <c r="P1432" s="5">
        <f>E1432/L1432</f>
        <v>80.599999999999994</v>
      </c>
      <c r="Q1432" t="str">
        <f>LEFT(N1432, FIND("/", N1432)-1)</f>
        <v>publishing</v>
      </c>
      <c r="R1432" t="str">
        <f>RIGHT(N1432, (LEN(N1432) - FIND("/", N1432)))</f>
        <v>translations</v>
      </c>
      <c r="S1432" s="13">
        <f>(J1432/86400)+DATE(1970,1,1)</f>
        <v>41961.813518518524</v>
      </c>
      <c r="T1432" s="13">
        <f>(I1432/86400)+DATE(1970,1,1)</f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>(E1433/D1433)*100</f>
        <v>31.94705882352941</v>
      </c>
      <c r="P1433" s="5">
        <f>E1433/L1433</f>
        <v>115.55319148936171</v>
      </c>
      <c r="Q1433" t="str">
        <f>LEFT(N1433, FIND("/", N1433)-1)</f>
        <v>publishing</v>
      </c>
      <c r="R1433" t="str">
        <f>RIGHT(N1433, (LEN(N1433) - FIND("/", N1433)))</f>
        <v>translations</v>
      </c>
      <c r="S1433" s="13">
        <f>(J1433/86400)+DATE(1970,1,1)</f>
        <v>42304.210833333331</v>
      </c>
      <c r="T1433" s="13">
        <f>(I1433/86400)+DATE(1970,1,1)</f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>(E1434/D1434)*100</f>
        <v>0</v>
      </c>
      <c r="P1434" s="5" t="e">
        <f>E1434/L1434</f>
        <v>#DIV/0!</v>
      </c>
      <c r="Q1434" t="str">
        <f>LEFT(N1434, FIND("/", N1434)-1)</f>
        <v>publishing</v>
      </c>
      <c r="R1434" t="str">
        <f>RIGHT(N1434, (LEN(N1434) - FIND("/", N1434)))</f>
        <v>translations</v>
      </c>
      <c r="S1434" s="13">
        <f>(J1434/86400)+DATE(1970,1,1)</f>
        <v>42175.780416666668</v>
      </c>
      <c r="T1434" s="13">
        <f>(I1434/86400)+DATE(1970,1,1)</f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>(E1435/D1435)*100</f>
        <v>6.708333333333333</v>
      </c>
      <c r="P1435" s="5">
        <f>E1435/L1435</f>
        <v>80.5</v>
      </c>
      <c r="Q1435" t="str">
        <f>LEFT(N1435, FIND("/", N1435)-1)</f>
        <v>publishing</v>
      </c>
      <c r="R1435" t="str">
        <f>RIGHT(N1435, (LEN(N1435) - FIND("/", N1435)))</f>
        <v>translations</v>
      </c>
      <c r="S1435" s="13">
        <f>(J1435/86400)+DATE(1970,1,1)</f>
        <v>42673.625868055555</v>
      </c>
      <c r="T1435" s="13">
        <f>(I1435/86400)+DATE(1970,1,1)</f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>(E1436/D1436)*100</f>
        <v>9.9878048780487809</v>
      </c>
      <c r="P1436" s="5">
        <f>E1436/L1436</f>
        <v>744.5454545454545</v>
      </c>
      <c r="Q1436" t="str">
        <f>LEFT(N1436, FIND("/", N1436)-1)</f>
        <v>publishing</v>
      </c>
      <c r="R1436" t="str">
        <f>RIGHT(N1436, (LEN(N1436) - FIND("/", N1436)))</f>
        <v>translations</v>
      </c>
      <c r="S1436" s="13">
        <f>(J1436/86400)+DATE(1970,1,1)</f>
        <v>42142.767106481479</v>
      </c>
      <c r="T1436" s="13">
        <f>(I1436/86400)+DATE(1970,1,1)</f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>(E1437/D1437)*100</f>
        <v>0.1</v>
      </c>
      <c r="P1437" s="5">
        <f>E1437/L1437</f>
        <v>7.5</v>
      </c>
      <c r="Q1437" t="str">
        <f>LEFT(N1437, FIND("/", N1437)-1)</f>
        <v>publishing</v>
      </c>
      <c r="R1437" t="str">
        <f>RIGHT(N1437, (LEN(N1437) - FIND("/", N1437)))</f>
        <v>translations</v>
      </c>
      <c r="S1437" s="13">
        <f>(J1437/86400)+DATE(1970,1,1)</f>
        <v>42258.780324074076</v>
      </c>
      <c r="T1437" s="13">
        <f>(I1437/86400)+DATE(1970,1,1)</f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>(E1438/D1438)*100</f>
        <v>0.77</v>
      </c>
      <c r="P1438" s="5">
        <f>E1438/L1438</f>
        <v>38.5</v>
      </c>
      <c r="Q1438" t="str">
        <f>LEFT(N1438, FIND("/", N1438)-1)</f>
        <v>publishing</v>
      </c>
      <c r="R1438" t="str">
        <f>RIGHT(N1438, (LEN(N1438) - FIND("/", N1438)))</f>
        <v>translations</v>
      </c>
      <c r="S1438" s="13">
        <f>(J1438/86400)+DATE(1970,1,1)</f>
        <v>42391.35019675926</v>
      </c>
      <c r="T1438" s="13">
        <f>(I1438/86400)+DATE(1970,1,1)</f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>(E1439/D1439)*100</f>
        <v>26.900000000000002</v>
      </c>
      <c r="P1439" s="5">
        <f>E1439/L1439</f>
        <v>36.68181818181818</v>
      </c>
      <c r="Q1439" t="str">
        <f>LEFT(N1439, FIND("/", N1439)-1)</f>
        <v>publishing</v>
      </c>
      <c r="R1439" t="str">
        <f>RIGHT(N1439, (LEN(N1439) - FIND("/", N1439)))</f>
        <v>translations</v>
      </c>
      <c r="S1439" s="13">
        <f>(J1439/86400)+DATE(1970,1,1)</f>
        <v>41796.531701388885</v>
      </c>
      <c r="T1439" s="13">
        <f>(I1439/86400)+DATE(1970,1,1)</f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>(E1440/D1440)*100</f>
        <v>3</v>
      </c>
      <c r="P1440" s="5">
        <f>E1440/L1440</f>
        <v>75</v>
      </c>
      <c r="Q1440" t="str">
        <f>LEFT(N1440, FIND("/", N1440)-1)</f>
        <v>publishing</v>
      </c>
      <c r="R1440" t="str">
        <f>RIGHT(N1440, (LEN(N1440) - FIND("/", N1440)))</f>
        <v>translations</v>
      </c>
      <c r="S1440" s="13">
        <f>(J1440/86400)+DATE(1970,1,1)</f>
        <v>42457.871516203704</v>
      </c>
      <c r="T1440" s="13">
        <f>(I1440/86400)+DATE(1970,1,1)</f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>(E1441/D1441)*100</f>
        <v>6.6055045871559637</v>
      </c>
      <c r="P1441" s="5">
        <f>E1441/L1441</f>
        <v>30</v>
      </c>
      <c r="Q1441" t="str">
        <f>LEFT(N1441, FIND("/", N1441)-1)</f>
        <v>publishing</v>
      </c>
      <c r="R1441" t="str">
        <f>RIGHT(N1441, (LEN(N1441) - FIND("/", N1441)))</f>
        <v>translations</v>
      </c>
      <c r="S1441" s="13">
        <f>(J1441/86400)+DATE(1970,1,1)</f>
        <v>42040.829872685186</v>
      </c>
      <c r="T1441" s="13">
        <f>(I1441/86400)+DATE(1970,1,1)</f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>(E1442/D1442)*100</f>
        <v>7.6923076923076927E-3</v>
      </c>
      <c r="P1442" s="5">
        <f>E1442/L1442</f>
        <v>1</v>
      </c>
      <c r="Q1442" t="str">
        <f>LEFT(N1442, FIND("/", N1442)-1)</f>
        <v>publishing</v>
      </c>
      <c r="R1442" t="str">
        <f>RIGHT(N1442, (LEN(N1442) - FIND("/", N1442)))</f>
        <v>translations</v>
      </c>
      <c r="S1442" s="13">
        <f>(J1442/86400)+DATE(1970,1,1)</f>
        <v>42486.748414351852</v>
      </c>
      <c r="T1442" s="13">
        <f>(I1442/86400)+DATE(1970,1,1)</f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>(E1443/D1443)*100</f>
        <v>1.1222222222222222</v>
      </c>
      <c r="P1443" s="5">
        <f>E1443/L1443</f>
        <v>673.33333333333337</v>
      </c>
      <c r="Q1443" t="str">
        <f>LEFT(N1443, FIND("/", N1443)-1)</f>
        <v>publishing</v>
      </c>
      <c r="R1443" t="str">
        <f>RIGHT(N1443, (LEN(N1443) - FIND("/", N1443)))</f>
        <v>translations</v>
      </c>
      <c r="S1443" s="13">
        <f>(J1443/86400)+DATE(1970,1,1)</f>
        <v>42198.765844907408</v>
      </c>
      <c r="T1443" s="13">
        <f>(I1443/86400)+DATE(1970,1,1)</f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>(E1444/D1444)*100</f>
        <v>0</v>
      </c>
      <c r="P1444" s="5" t="e">
        <f>E1444/L1444</f>
        <v>#DIV/0!</v>
      </c>
      <c r="Q1444" t="str">
        <f>LEFT(N1444, FIND("/", N1444)-1)</f>
        <v>publishing</v>
      </c>
      <c r="R1444" t="str">
        <f>RIGHT(N1444, (LEN(N1444) - FIND("/", N1444)))</f>
        <v>translations</v>
      </c>
      <c r="S1444" s="13">
        <f>(J1444/86400)+DATE(1970,1,1)</f>
        <v>42485.64534722222</v>
      </c>
      <c r="T1444" s="13">
        <f>(I1444/86400)+DATE(1970,1,1)</f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>(E1445/D1445)*100</f>
        <v>0</v>
      </c>
      <c r="P1445" s="5" t="e">
        <f>E1445/L1445</f>
        <v>#DIV/0!</v>
      </c>
      <c r="Q1445" t="str">
        <f>LEFT(N1445, FIND("/", N1445)-1)</f>
        <v>publishing</v>
      </c>
      <c r="R1445" t="str">
        <f>RIGHT(N1445, (LEN(N1445) - FIND("/", N1445)))</f>
        <v>translations</v>
      </c>
      <c r="S1445" s="13">
        <f>(J1445/86400)+DATE(1970,1,1)</f>
        <v>42707.926030092596</v>
      </c>
      <c r="T1445" s="13">
        <f>(I1445/86400)+DATE(1970,1,1)</f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>(E1446/D1446)*100</f>
        <v>0</v>
      </c>
      <c r="P1446" s="5" t="e">
        <f>E1446/L1446</f>
        <v>#DIV/0!</v>
      </c>
      <c r="Q1446" t="str">
        <f>LEFT(N1446, FIND("/", N1446)-1)</f>
        <v>publishing</v>
      </c>
      <c r="R1446" t="str">
        <f>RIGHT(N1446, (LEN(N1446) - FIND("/", N1446)))</f>
        <v>translations</v>
      </c>
      <c r="S1446" s="13">
        <f>(J1446/86400)+DATE(1970,1,1)</f>
        <v>42199.873402777783</v>
      </c>
      <c r="T1446" s="13">
        <f>(I1446/86400)+DATE(1970,1,1)</f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>(E1447/D1447)*100</f>
        <v>0</v>
      </c>
      <c r="P1447" s="5" t="e">
        <f>E1447/L1447</f>
        <v>#DIV/0!</v>
      </c>
      <c r="Q1447" t="str">
        <f>LEFT(N1447, FIND("/", N1447)-1)</f>
        <v>publishing</v>
      </c>
      <c r="R1447" t="str">
        <f>RIGHT(N1447, (LEN(N1447) - FIND("/", N1447)))</f>
        <v>translations</v>
      </c>
      <c r="S1447" s="13">
        <f>(J1447/86400)+DATE(1970,1,1)</f>
        <v>42139.542303240742</v>
      </c>
      <c r="T1447" s="13">
        <f>(I1447/86400)+DATE(1970,1,1)</f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>(E1448/D1448)*100</f>
        <v>0</v>
      </c>
      <c r="P1448" s="5" t="e">
        <f>E1448/L1448</f>
        <v>#DIV/0!</v>
      </c>
      <c r="Q1448" t="str">
        <f>LEFT(N1448, FIND("/", N1448)-1)</f>
        <v>publishing</v>
      </c>
      <c r="R1448" t="str">
        <f>RIGHT(N1448, (LEN(N1448) - FIND("/", N1448)))</f>
        <v>translations</v>
      </c>
      <c r="S1448" s="13">
        <f>(J1448/86400)+DATE(1970,1,1)</f>
        <v>42461.447662037041</v>
      </c>
      <c r="T1448" s="13">
        <f>(I1448/86400)+DATE(1970,1,1)</f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>(E1449/D1449)*100</f>
        <v>1.4999999999999999E-2</v>
      </c>
      <c r="P1449" s="5">
        <f>E1449/L1449</f>
        <v>25</v>
      </c>
      <c r="Q1449" t="str">
        <f>LEFT(N1449, FIND("/", N1449)-1)</f>
        <v>publishing</v>
      </c>
      <c r="R1449" t="str">
        <f>RIGHT(N1449, (LEN(N1449) - FIND("/", N1449)))</f>
        <v>translations</v>
      </c>
      <c r="S1449" s="13">
        <f>(J1449/86400)+DATE(1970,1,1)</f>
        <v>42529.730717592596</v>
      </c>
      <c r="T1449" s="13">
        <f>(I1449/86400)+DATE(1970,1,1)</f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>(E1450/D1450)*100</f>
        <v>0</v>
      </c>
      <c r="P1450" s="5" t="e">
        <f>E1450/L1450</f>
        <v>#DIV/0!</v>
      </c>
      <c r="Q1450" t="str">
        <f>LEFT(N1450, FIND("/", N1450)-1)</f>
        <v>publishing</v>
      </c>
      <c r="R1450" t="str">
        <f>RIGHT(N1450, (LEN(N1450) - FIND("/", N1450)))</f>
        <v>translations</v>
      </c>
      <c r="S1450" s="13">
        <f>(J1450/86400)+DATE(1970,1,1)</f>
        <v>42115.936550925922</v>
      </c>
      <c r="T1450" s="13">
        <f>(I1450/86400)+DATE(1970,1,1)</f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>(E1451/D1451)*100</f>
        <v>0</v>
      </c>
      <c r="P1451" s="5" t="e">
        <f>E1451/L1451</f>
        <v>#DIV/0!</v>
      </c>
      <c r="Q1451" t="str">
        <f>LEFT(N1451, FIND("/", N1451)-1)</f>
        <v>publishing</v>
      </c>
      <c r="R1451" t="str">
        <f>RIGHT(N1451, (LEN(N1451) - FIND("/", N1451)))</f>
        <v>translations</v>
      </c>
      <c r="S1451" s="13">
        <f>(J1451/86400)+DATE(1970,1,1)</f>
        <v>42086.811400462961</v>
      </c>
      <c r="T1451" s="13">
        <f>(I1451/86400)+DATE(1970,1,1)</f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>(E1452/D1452)*100</f>
        <v>1E-3</v>
      </c>
      <c r="P1452" s="5">
        <f>E1452/L1452</f>
        <v>1</v>
      </c>
      <c r="Q1452" t="str">
        <f>LEFT(N1452, FIND("/", N1452)-1)</f>
        <v>publishing</v>
      </c>
      <c r="R1452" t="str">
        <f>RIGHT(N1452, (LEN(N1452) - FIND("/", N1452)))</f>
        <v>translations</v>
      </c>
      <c r="S1452" s="13">
        <f>(J1452/86400)+DATE(1970,1,1)</f>
        <v>42390.171261574069</v>
      </c>
      <c r="T1452" s="13">
        <f>(I1452/86400)+DATE(1970,1,1)</f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>(E1453/D1453)*100</f>
        <v>1.0554089709762533E-2</v>
      </c>
      <c r="P1453" s="5">
        <f>E1453/L1453</f>
        <v>1</v>
      </c>
      <c r="Q1453" t="str">
        <f>LEFT(N1453, FIND("/", N1453)-1)</f>
        <v>publishing</v>
      </c>
      <c r="R1453" t="str">
        <f>RIGHT(N1453, (LEN(N1453) - FIND("/", N1453)))</f>
        <v>translations</v>
      </c>
      <c r="S1453" s="13">
        <f>(J1453/86400)+DATE(1970,1,1)</f>
        <v>41931.959016203706</v>
      </c>
      <c r="T1453" s="13">
        <f>(I1453/86400)+DATE(1970,1,1)</f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>(E1454/D1454)*100</f>
        <v>0</v>
      </c>
      <c r="P1454" s="5" t="e">
        <f>E1454/L1454</f>
        <v>#DIV/0!</v>
      </c>
      <c r="Q1454" t="str">
        <f>LEFT(N1454, FIND("/", N1454)-1)</f>
        <v>publishing</v>
      </c>
      <c r="R1454" t="str">
        <f>RIGHT(N1454, (LEN(N1454) - FIND("/", N1454)))</f>
        <v>translations</v>
      </c>
      <c r="S1454" s="13">
        <f>(J1454/86400)+DATE(1970,1,1)</f>
        <v>41818.703275462962</v>
      </c>
      <c r="T1454" s="13">
        <f>(I1454/86400)+DATE(1970,1,1)</f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>(E1455/D1455)*100</f>
        <v>0</v>
      </c>
      <c r="P1455" s="5" t="e">
        <f>E1455/L1455</f>
        <v>#DIV/0!</v>
      </c>
      <c r="Q1455" t="str">
        <f>LEFT(N1455, FIND("/", N1455)-1)</f>
        <v>publishing</v>
      </c>
      <c r="R1455" t="str">
        <f>RIGHT(N1455, (LEN(N1455) - FIND("/", N1455)))</f>
        <v>translations</v>
      </c>
      <c r="S1455" s="13">
        <f>(J1455/86400)+DATE(1970,1,1)</f>
        <v>42795.696145833332</v>
      </c>
      <c r="T1455" s="13">
        <f>(I1455/86400)+DATE(1970,1,1)</f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>(E1456/D1456)*100</f>
        <v>0.85714285714285721</v>
      </c>
      <c r="P1456" s="5">
        <f>E1456/L1456</f>
        <v>15</v>
      </c>
      <c r="Q1456" t="str">
        <f>LEFT(N1456, FIND("/", N1456)-1)</f>
        <v>publishing</v>
      </c>
      <c r="R1456" t="str">
        <f>RIGHT(N1456, (LEN(N1456) - FIND("/", N1456)))</f>
        <v>translations</v>
      </c>
      <c r="S1456" s="13">
        <f>(J1456/86400)+DATE(1970,1,1)</f>
        <v>42463.866666666669</v>
      </c>
      <c r="T1456" s="13">
        <f>(I1456/86400)+DATE(1970,1,1)</f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>(E1457/D1457)*100</f>
        <v>10.5</v>
      </c>
      <c r="P1457" s="5">
        <f>E1457/L1457</f>
        <v>225</v>
      </c>
      <c r="Q1457" t="str">
        <f>LEFT(N1457, FIND("/", N1457)-1)</f>
        <v>publishing</v>
      </c>
      <c r="R1457" t="str">
        <f>RIGHT(N1457, (LEN(N1457) - FIND("/", N1457)))</f>
        <v>translations</v>
      </c>
      <c r="S1457" s="13">
        <f>(J1457/86400)+DATE(1970,1,1)</f>
        <v>41832.672685185185</v>
      </c>
      <c r="T1457" s="13">
        <f>(I1457/86400)+DATE(1970,1,1)</f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>(E1458/D1458)*100</f>
        <v>2.9000000000000004</v>
      </c>
      <c r="P1458" s="5">
        <f>E1458/L1458</f>
        <v>48.333333333333336</v>
      </c>
      <c r="Q1458" t="str">
        <f>LEFT(N1458, FIND("/", N1458)-1)</f>
        <v>publishing</v>
      </c>
      <c r="R1458" t="str">
        <f>RIGHT(N1458, (LEN(N1458) - FIND("/", N1458)))</f>
        <v>translations</v>
      </c>
      <c r="S1458" s="13">
        <f>(J1458/86400)+DATE(1970,1,1)</f>
        <v>42708.668576388889</v>
      </c>
      <c r="T1458" s="13">
        <f>(I1458/86400)+DATE(1970,1,1)</f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>(E1459/D1459)*100</f>
        <v>0</v>
      </c>
      <c r="P1459" s="5" t="e">
        <f>E1459/L1459</f>
        <v>#DIV/0!</v>
      </c>
      <c r="Q1459" t="str">
        <f>LEFT(N1459, FIND("/", N1459)-1)</f>
        <v>publishing</v>
      </c>
      <c r="R1459" t="str">
        <f>RIGHT(N1459, (LEN(N1459) - FIND("/", N1459)))</f>
        <v>translations</v>
      </c>
      <c r="S1459" s="13">
        <f>(J1459/86400)+DATE(1970,1,1)</f>
        <v>42289.89634259259</v>
      </c>
      <c r="T1459" s="13">
        <f>(I1459/86400)+DATE(1970,1,1)</f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>(E1460/D1460)*100</f>
        <v>0</v>
      </c>
      <c r="P1460" s="5" t="e">
        <f>E1460/L1460</f>
        <v>#DIV/0!</v>
      </c>
      <c r="Q1460" t="str">
        <f>LEFT(N1460, FIND("/", N1460)-1)</f>
        <v>publishing</v>
      </c>
      <c r="R1460" t="str">
        <f>RIGHT(N1460, (LEN(N1460) - FIND("/", N1460)))</f>
        <v>translations</v>
      </c>
      <c r="S1460" s="13">
        <f>(J1460/86400)+DATE(1970,1,1)</f>
        <v>41831.705555555556</v>
      </c>
      <c r="T1460" s="13">
        <f>(I1460/86400)+DATE(1970,1,1)</f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>(E1461/D1461)*100</f>
        <v>0</v>
      </c>
      <c r="P1461" s="5" t="e">
        <f>E1461/L1461</f>
        <v>#DIV/0!</v>
      </c>
      <c r="Q1461" t="str">
        <f>LEFT(N1461, FIND("/", N1461)-1)</f>
        <v>publishing</v>
      </c>
      <c r="R1461" t="str">
        <f>RIGHT(N1461, (LEN(N1461) - FIND("/", N1461)))</f>
        <v>translations</v>
      </c>
      <c r="S1461" s="13">
        <f>(J1461/86400)+DATE(1970,1,1)</f>
        <v>42312.204814814817</v>
      </c>
      <c r="T1461" s="13">
        <f>(I1461/86400)+DATE(1970,1,1)</f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>(E1462/D1462)*100</f>
        <v>0</v>
      </c>
      <c r="P1462" s="5" t="e">
        <f>E1462/L1462</f>
        <v>#DIV/0!</v>
      </c>
      <c r="Q1462" t="str">
        <f>LEFT(N1462, FIND("/", N1462)-1)</f>
        <v>publishing</v>
      </c>
      <c r="R1462" t="str">
        <f>RIGHT(N1462, (LEN(N1462) - FIND("/", N1462)))</f>
        <v>translations</v>
      </c>
      <c r="S1462" s="13">
        <f>(J1462/86400)+DATE(1970,1,1)</f>
        <v>41915.896967592591</v>
      </c>
      <c r="T1462" s="13">
        <f>(I1462/86400)+DATE(1970,1,1)</f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>(E1463/D1463)*100</f>
        <v>101.24459999999999</v>
      </c>
      <c r="P1463" s="5">
        <f>E1463/L1463</f>
        <v>44.66673529411765</v>
      </c>
      <c r="Q1463" t="str">
        <f>LEFT(N1463, FIND("/", N1463)-1)</f>
        <v>publishing</v>
      </c>
      <c r="R1463" t="str">
        <f>RIGHT(N1463, (LEN(N1463) - FIND("/", N1463)))</f>
        <v>radio &amp; podcasts</v>
      </c>
      <c r="S1463" s="13">
        <f>(J1463/86400)+DATE(1970,1,1)</f>
        <v>41899.645300925928</v>
      </c>
      <c r="T1463" s="13">
        <f>(I1463/86400)+DATE(1970,1,1)</f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>(E1464/D1464)*100</f>
        <v>108.5175</v>
      </c>
      <c r="P1464" s="5">
        <f>E1464/L1464</f>
        <v>28.937999999999999</v>
      </c>
      <c r="Q1464" t="str">
        <f>LEFT(N1464, FIND("/", N1464)-1)</f>
        <v>publishing</v>
      </c>
      <c r="R1464" t="str">
        <f>RIGHT(N1464, (LEN(N1464) - FIND("/", N1464)))</f>
        <v>radio &amp; podcasts</v>
      </c>
      <c r="S1464" s="13">
        <f>(J1464/86400)+DATE(1970,1,1)</f>
        <v>41344.662858796299</v>
      </c>
      <c r="T1464" s="13">
        <f>(I1464/86400)+DATE(1970,1,1)</f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>(E1465/D1465)*100</f>
        <v>147.66666666666666</v>
      </c>
      <c r="P1465" s="5">
        <f>E1465/L1465</f>
        <v>35.44</v>
      </c>
      <c r="Q1465" t="str">
        <f>LEFT(N1465, FIND("/", N1465)-1)</f>
        <v>publishing</v>
      </c>
      <c r="R1465" t="str">
        <f>RIGHT(N1465, (LEN(N1465) - FIND("/", N1465)))</f>
        <v>radio &amp; podcasts</v>
      </c>
      <c r="S1465" s="13">
        <f>(J1465/86400)+DATE(1970,1,1)</f>
        <v>41326.911319444444</v>
      </c>
      <c r="T1465" s="13">
        <f>(I1465/86400)+DATE(1970,1,1)</f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>(E1466/D1466)*100</f>
        <v>163.19999999999999</v>
      </c>
      <c r="P1466" s="5">
        <f>E1466/L1466</f>
        <v>34.871794871794869</v>
      </c>
      <c r="Q1466" t="str">
        <f>LEFT(N1466, FIND("/", N1466)-1)</f>
        <v>publishing</v>
      </c>
      <c r="R1466" t="str">
        <f>RIGHT(N1466, (LEN(N1466) - FIND("/", N1466)))</f>
        <v>radio &amp; podcasts</v>
      </c>
      <c r="S1466" s="13">
        <f>(J1466/86400)+DATE(1970,1,1)</f>
        <v>41291.661550925928</v>
      </c>
      <c r="T1466" s="13">
        <f>(I1466/86400)+DATE(1970,1,1)</f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>(E1467/D1467)*100</f>
        <v>456.41449999999998</v>
      </c>
      <c r="P1467" s="5">
        <f>E1467/L1467</f>
        <v>52.622732513451197</v>
      </c>
      <c r="Q1467" t="str">
        <f>LEFT(N1467, FIND("/", N1467)-1)</f>
        <v>publishing</v>
      </c>
      <c r="R1467" t="str">
        <f>RIGHT(N1467, (LEN(N1467) - FIND("/", N1467)))</f>
        <v>radio &amp; podcasts</v>
      </c>
      <c r="S1467" s="13">
        <f>(J1467/86400)+DATE(1970,1,1)</f>
        <v>40959.734398148146</v>
      </c>
      <c r="T1467" s="13">
        <f>(I1467/86400)+DATE(1970,1,1)</f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>(E1468/D1468)*100</f>
        <v>107.87731249999999</v>
      </c>
      <c r="P1468" s="5">
        <f>E1468/L1468</f>
        <v>69.598266129032254</v>
      </c>
      <c r="Q1468" t="str">
        <f>LEFT(N1468, FIND("/", N1468)-1)</f>
        <v>publishing</v>
      </c>
      <c r="R1468" t="str">
        <f>RIGHT(N1468, (LEN(N1468) - FIND("/", N1468)))</f>
        <v>radio &amp; podcasts</v>
      </c>
      <c r="S1468" s="13">
        <f>(J1468/86400)+DATE(1970,1,1)</f>
        <v>42340.172060185185</v>
      </c>
      <c r="T1468" s="13">
        <f>(I1468/86400)+DATE(1970,1,1)</f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>(E1469/D1469)*100</f>
        <v>115.08</v>
      </c>
      <c r="P1469" s="5">
        <f>E1469/L1469</f>
        <v>76.72</v>
      </c>
      <c r="Q1469" t="str">
        <f>LEFT(N1469, FIND("/", N1469)-1)</f>
        <v>publishing</v>
      </c>
      <c r="R1469" t="str">
        <f>RIGHT(N1469, (LEN(N1469) - FIND("/", N1469)))</f>
        <v>radio &amp; podcasts</v>
      </c>
      <c r="S1469" s="13">
        <f>(J1469/86400)+DATE(1970,1,1)</f>
        <v>40933.80190972222</v>
      </c>
      <c r="T1469" s="13">
        <f>(I1469/86400)+DATE(1970,1,1)</f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>(E1470/D1470)*100</f>
        <v>102.36842105263158</v>
      </c>
      <c r="P1470" s="5">
        <f>E1470/L1470</f>
        <v>33.191126279863482</v>
      </c>
      <c r="Q1470" t="str">
        <f>LEFT(N1470, FIND("/", N1470)-1)</f>
        <v>publishing</v>
      </c>
      <c r="R1470" t="str">
        <f>RIGHT(N1470, (LEN(N1470) - FIND("/", N1470)))</f>
        <v>radio &amp; podcasts</v>
      </c>
      <c r="S1470" s="13">
        <f>(J1470/86400)+DATE(1970,1,1)</f>
        <v>40646.014456018514</v>
      </c>
      <c r="T1470" s="13">
        <f>(I1470/86400)+DATE(1970,1,1)</f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>(E1471/D1471)*100</f>
        <v>108.42485875706214</v>
      </c>
      <c r="P1471" s="5">
        <f>E1471/L1471</f>
        <v>149.46417445482865</v>
      </c>
      <c r="Q1471" t="str">
        <f>LEFT(N1471, FIND("/", N1471)-1)</f>
        <v>publishing</v>
      </c>
      <c r="R1471" t="str">
        <f>RIGHT(N1471, (LEN(N1471) - FIND("/", N1471)))</f>
        <v>radio &amp; podcasts</v>
      </c>
      <c r="S1471" s="13">
        <f>(J1471/86400)+DATE(1970,1,1)</f>
        <v>41290.598483796297</v>
      </c>
      <c r="T1471" s="13">
        <f>(I1471/86400)+DATE(1970,1,1)</f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>(E1472/D1472)*100</f>
        <v>125.13333333333334</v>
      </c>
      <c r="P1472" s="5">
        <f>E1472/L1472</f>
        <v>23.172839506172838</v>
      </c>
      <c r="Q1472" t="str">
        <f>LEFT(N1472, FIND("/", N1472)-1)</f>
        <v>publishing</v>
      </c>
      <c r="R1472" t="str">
        <f>RIGHT(N1472, (LEN(N1472) - FIND("/", N1472)))</f>
        <v>radio &amp; podcasts</v>
      </c>
      <c r="S1472" s="13">
        <f>(J1472/86400)+DATE(1970,1,1)</f>
        <v>41250.827118055553</v>
      </c>
      <c r="T1472" s="13">
        <f>(I1472/86400)+DATE(1970,1,1)</f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>(E1473/D1473)*100</f>
        <v>103.840625</v>
      </c>
      <c r="P1473" s="5">
        <f>E1473/L1473</f>
        <v>96.877551020408163</v>
      </c>
      <c r="Q1473" t="str">
        <f>LEFT(N1473, FIND("/", N1473)-1)</f>
        <v>publishing</v>
      </c>
      <c r="R1473" t="str">
        <f>RIGHT(N1473, (LEN(N1473) - FIND("/", N1473)))</f>
        <v>radio &amp; podcasts</v>
      </c>
      <c r="S1473" s="13">
        <f>(J1473/86400)+DATE(1970,1,1)</f>
        <v>42073.957569444443</v>
      </c>
      <c r="T1473" s="13">
        <f>(I1473/86400)+DATE(1970,1,1)</f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>(E1474/D1474)*100</f>
        <v>138.70400000000001</v>
      </c>
      <c r="P1474" s="5">
        <f>E1474/L1474</f>
        <v>103.20238095238095</v>
      </c>
      <c r="Q1474" t="str">
        <f>LEFT(N1474, FIND("/", N1474)-1)</f>
        <v>publishing</v>
      </c>
      <c r="R1474" t="str">
        <f>RIGHT(N1474, (LEN(N1474) - FIND("/", N1474)))</f>
        <v>radio &amp; podcasts</v>
      </c>
      <c r="S1474" s="13">
        <f>(J1474/86400)+DATE(1970,1,1)</f>
        <v>41533.542858796296</v>
      </c>
      <c r="T1474" s="13">
        <f>(I1474/86400)+DATE(1970,1,1)</f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>(E1475/D1475)*100</f>
        <v>120.51600000000001</v>
      </c>
      <c r="P1475" s="5">
        <f>E1475/L1475</f>
        <v>38.462553191489363</v>
      </c>
      <c r="Q1475" t="str">
        <f>LEFT(N1475, FIND("/", N1475)-1)</f>
        <v>publishing</v>
      </c>
      <c r="R1475" t="str">
        <f>RIGHT(N1475, (LEN(N1475) - FIND("/", N1475)))</f>
        <v>radio &amp; podcasts</v>
      </c>
      <c r="S1475" s="13">
        <f>(J1475/86400)+DATE(1970,1,1)</f>
        <v>40939.979618055557</v>
      </c>
      <c r="T1475" s="13">
        <f>(I1475/86400)+DATE(1970,1,1)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>(E1476/D1476)*100</f>
        <v>112.26666666666667</v>
      </c>
      <c r="P1476" s="5">
        <f>E1476/L1476</f>
        <v>44.315789473684212</v>
      </c>
      <c r="Q1476" t="str">
        <f>LEFT(N1476, FIND("/", N1476)-1)</f>
        <v>publishing</v>
      </c>
      <c r="R1476" t="str">
        <f>RIGHT(N1476, (LEN(N1476) - FIND("/", N1476)))</f>
        <v>radio &amp; podcasts</v>
      </c>
      <c r="S1476" s="13">
        <f>(J1476/86400)+DATE(1970,1,1)</f>
        <v>41500.72791666667</v>
      </c>
      <c r="T1476" s="13">
        <f>(I1476/86400)+DATE(1970,1,1)</f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>(E1477/D1477)*100</f>
        <v>188.66966666666667</v>
      </c>
      <c r="P1477" s="5">
        <f>E1477/L1477</f>
        <v>64.173356009070289</v>
      </c>
      <c r="Q1477" t="str">
        <f>LEFT(N1477, FIND("/", N1477)-1)</f>
        <v>publishing</v>
      </c>
      <c r="R1477" t="str">
        <f>RIGHT(N1477, (LEN(N1477) - FIND("/", N1477)))</f>
        <v>radio &amp; podcasts</v>
      </c>
      <c r="S1477" s="13">
        <f>(J1477/86400)+DATE(1970,1,1)</f>
        <v>41960.722951388889</v>
      </c>
      <c r="T1477" s="13">
        <f>(I1477/86400)+DATE(1970,1,1)</f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>(E1478/D1478)*100</f>
        <v>661.55466666666666</v>
      </c>
      <c r="P1478" s="5">
        <f>E1478/L1478</f>
        <v>43.333275109170302</v>
      </c>
      <c r="Q1478" t="str">
        <f>LEFT(N1478, FIND("/", N1478)-1)</f>
        <v>publishing</v>
      </c>
      <c r="R1478" t="str">
        <f>RIGHT(N1478, (LEN(N1478) - FIND("/", N1478)))</f>
        <v>radio &amp; podcasts</v>
      </c>
      <c r="S1478" s="13">
        <f>(J1478/86400)+DATE(1970,1,1)</f>
        <v>40766.041921296295</v>
      </c>
      <c r="T1478" s="13">
        <f>(I1478/86400)+DATE(1970,1,1)</f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>(E1479/D1479)*100</f>
        <v>111.31</v>
      </c>
      <c r="P1479" s="5">
        <f>E1479/L1479</f>
        <v>90.495934959349597</v>
      </c>
      <c r="Q1479" t="str">
        <f>LEFT(N1479, FIND("/", N1479)-1)</f>
        <v>publishing</v>
      </c>
      <c r="R1479" t="str">
        <f>RIGHT(N1479, (LEN(N1479) - FIND("/", N1479)))</f>
        <v>radio &amp; podcasts</v>
      </c>
      <c r="S1479" s="13">
        <f>(J1479/86400)+DATE(1970,1,1)</f>
        <v>40840.615787037037</v>
      </c>
      <c r="T1479" s="13">
        <f>(I1479/86400)+DATE(1970,1,1)</f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>(E1480/D1480)*100</f>
        <v>1181.6142199999999</v>
      </c>
      <c r="P1480" s="5">
        <f>E1480/L1480</f>
        <v>29.187190495010373</v>
      </c>
      <c r="Q1480" t="str">
        <f>LEFT(N1480, FIND("/", N1480)-1)</f>
        <v>publishing</v>
      </c>
      <c r="R1480" t="str">
        <f>RIGHT(N1480, (LEN(N1480) - FIND("/", N1480)))</f>
        <v>radio &amp; podcasts</v>
      </c>
      <c r="S1480" s="13">
        <f>(J1480/86400)+DATE(1970,1,1)</f>
        <v>41394.871678240743</v>
      </c>
      <c r="T1480" s="13">
        <f>(I1480/86400)+DATE(1970,1,1)</f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>(E1481/D1481)*100</f>
        <v>137.375</v>
      </c>
      <c r="P1481" s="5">
        <f>E1481/L1481</f>
        <v>30.95774647887324</v>
      </c>
      <c r="Q1481" t="str">
        <f>LEFT(N1481, FIND("/", N1481)-1)</f>
        <v>publishing</v>
      </c>
      <c r="R1481" t="str">
        <f>RIGHT(N1481, (LEN(N1481) - FIND("/", N1481)))</f>
        <v>radio &amp; podcasts</v>
      </c>
      <c r="S1481" s="13">
        <f>(J1481/86400)+DATE(1970,1,1)</f>
        <v>41754.745243055557</v>
      </c>
      <c r="T1481" s="13">
        <f>(I1481/86400)+DATE(1970,1,1)</f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>(E1482/D1482)*100</f>
        <v>117.04040000000001</v>
      </c>
      <c r="P1482" s="5">
        <f>E1482/L1482</f>
        <v>92.157795275590544</v>
      </c>
      <c r="Q1482" t="str">
        <f>LEFT(N1482, FIND("/", N1482)-1)</f>
        <v>publishing</v>
      </c>
      <c r="R1482" t="str">
        <f>RIGHT(N1482, (LEN(N1482) - FIND("/", N1482)))</f>
        <v>radio &amp; podcasts</v>
      </c>
      <c r="S1482" s="13">
        <f>(J1482/86400)+DATE(1970,1,1)</f>
        <v>41464.934016203704</v>
      </c>
      <c r="T1482" s="13">
        <f>(I1482/86400)+DATE(1970,1,1)</f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>(E1483/D1483)*100</f>
        <v>2.1</v>
      </c>
      <c r="P1483" s="5">
        <f>E1483/L1483</f>
        <v>17.5</v>
      </c>
      <c r="Q1483" t="str">
        <f>LEFT(N1483, FIND("/", N1483)-1)</f>
        <v>publishing</v>
      </c>
      <c r="R1483" t="str">
        <f>RIGHT(N1483, (LEN(N1483) - FIND("/", N1483)))</f>
        <v>fiction</v>
      </c>
      <c r="S1483" s="13">
        <f>(J1483/86400)+DATE(1970,1,1)</f>
        <v>41550.922974537039</v>
      </c>
      <c r="T1483" s="13">
        <f>(I1483/86400)+DATE(1970,1,1)</f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>(E1484/D1484)*100</f>
        <v>0.1</v>
      </c>
      <c r="P1484" s="5">
        <f>E1484/L1484</f>
        <v>5</v>
      </c>
      <c r="Q1484" t="str">
        <f>LEFT(N1484, FIND("/", N1484)-1)</f>
        <v>publishing</v>
      </c>
      <c r="R1484" t="str">
        <f>RIGHT(N1484, (LEN(N1484) - FIND("/", N1484)))</f>
        <v>fiction</v>
      </c>
      <c r="S1484" s="13">
        <f>(J1484/86400)+DATE(1970,1,1)</f>
        <v>41136.858055555553</v>
      </c>
      <c r="T1484" s="13">
        <f>(I1484/86400)+DATE(1970,1,1)</f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>(E1485/D1485)*100</f>
        <v>0.7142857142857143</v>
      </c>
      <c r="P1485" s="5">
        <f>E1485/L1485</f>
        <v>25</v>
      </c>
      <c r="Q1485" t="str">
        <f>LEFT(N1485, FIND("/", N1485)-1)</f>
        <v>publishing</v>
      </c>
      <c r="R1485" t="str">
        <f>RIGHT(N1485, (LEN(N1485) - FIND("/", N1485)))</f>
        <v>fiction</v>
      </c>
      <c r="S1485" s="13">
        <f>(J1485/86400)+DATE(1970,1,1)</f>
        <v>42548.192997685182</v>
      </c>
      <c r="T1485" s="13">
        <f>(I1485/86400)+DATE(1970,1,1)</f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>(E1486/D1486)*100</f>
        <v>0</v>
      </c>
      <c r="P1486" s="5" t="e">
        <f>E1486/L1486</f>
        <v>#DIV/0!</v>
      </c>
      <c r="Q1486" t="str">
        <f>LEFT(N1486, FIND("/", N1486)-1)</f>
        <v>publishing</v>
      </c>
      <c r="R1486" t="str">
        <f>RIGHT(N1486, (LEN(N1486) - FIND("/", N1486)))</f>
        <v>fiction</v>
      </c>
      <c r="S1486" s="13">
        <f>(J1486/86400)+DATE(1970,1,1)</f>
        <v>41053.200960648144</v>
      </c>
      <c r="T1486" s="13">
        <f>(I1486/86400)+DATE(1970,1,1)</f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>(E1487/D1487)*100</f>
        <v>2.2388059701492535</v>
      </c>
      <c r="P1487" s="5">
        <f>E1487/L1487</f>
        <v>50</v>
      </c>
      <c r="Q1487" t="str">
        <f>LEFT(N1487, FIND("/", N1487)-1)</f>
        <v>publishing</v>
      </c>
      <c r="R1487" t="str">
        <f>RIGHT(N1487, (LEN(N1487) - FIND("/", N1487)))</f>
        <v>fiction</v>
      </c>
      <c r="S1487" s="13">
        <f>(J1487/86400)+DATE(1970,1,1)</f>
        <v>42130.795983796299</v>
      </c>
      <c r="T1487" s="13">
        <f>(I1487/86400)+DATE(1970,1,1)</f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>(E1488/D1488)*100</f>
        <v>0.24</v>
      </c>
      <c r="P1488" s="5">
        <f>E1488/L1488</f>
        <v>16</v>
      </c>
      <c r="Q1488" t="str">
        <f>LEFT(N1488, FIND("/", N1488)-1)</f>
        <v>publishing</v>
      </c>
      <c r="R1488" t="str">
        <f>RIGHT(N1488, (LEN(N1488) - FIND("/", N1488)))</f>
        <v>fiction</v>
      </c>
      <c r="S1488" s="13">
        <f>(J1488/86400)+DATE(1970,1,1)</f>
        <v>42032.168530092589</v>
      </c>
      <c r="T1488" s="13">
        <f>(I1488/86400)+DATE(1970,1,1)</f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>(E1489/D1489)*100</f>
        <v>0</v>
      </c>
      <c r="P1489" s="5" t="e">
        <f>E1489/L1489</f>
        <v>#DIV/0!</v>
      </c>
      <c r="Q1489" t="str">
        <f>LEFT(N1489, FIND("/", N1489)-1)</f>
        <v>publishing</v>
      </c>
      <c r="R1489" t="str">
        <f>RIGHT(N1489, (LEN(N1489) - FIND("/", N1489)))</f>
        <v>fiction</v>
      </c>
      <c r="S1489" s="13">
        <f>(J1489/86400)+DATE(1970,1,1)</f>
        <v>42554.917488425926</v>
      </c>
      <c r="T1489" s="13">
        <f>(I1489/86400)+DATE(1970,1,1)</f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>(E1490/D1490)*100</f>
        <v>2.4</v>
      </c>
      <c r="P1490" s="5">
        <f>E1490/L1490</f>
        <v>60</v>
      </c>
      <c r="Q1490" t="str">
        <f>LEFT(N1490, FIND("/", N1490)-1)</f>
        <v>publishing</v>
      </c>
      <c r="R1490" t="str">
        <f>RIGHT(N1490, (LEN(N1490) - FIND("/", N1490)))</f>
        <v>fiction</v>
      </c>
      <c r="S1490" s="13">
        <f>(J1490/86400)+DATE(1970,1,1)</f>
        <v>41614.563194444447</v>
      </c>
      <c r="T1490" s="13">
        <f>(I1490/86400)+DATE(1970,1,1)</f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>(E1491/D1491)*100</f>
        <v>0</v>
      </c>
      <c r="P1491" s="5" t="e">
        <f>E1491/L1491</f>
        <v>#DIV/0!</v>
      </c>
      <c r="Q1491" t="str">
        <f>LEFT(N1491, FIND("/", N1491)-1)</f>
        <v>publishing</v>
      </c>
      <c r="R1491" t="str">
        <f>RIGHT(N1491, (LEN(N1491) - FIND("/", N1491)))</f>
        <v>fiction</v>
      </c>
      <c r="S1491" s="13">
        <f>(J1491/86400)+DATE(1970,1,1)</f>
        <v>41198.611712962964</v>
      </c>
      <c r="T1491" s="13">
        <f>(I1491/86400)+DATE(1970,1,1)</f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>(E1492/D1492)*100</f>
        <v>30.862068965517242</v>
      </c>
      <c r="P1492" s="5">
        <f>E1492/L1492</f>
        <v>47.10526315789474</v>
      </c>
      <c r="Q1492" t="str">
        <f>LEFT(N1492, FIND("/", N1492)-1)</f>
        <v>publishing</v>
      </c>
      <c r="R1492" t="str">
        <f>RIGHT(N1492, (LEN(N1492) - FIND("/", N1492)))</f>
        <v>fiction</v>
      </c>
      <c r="S1492" s="13">
        <f>(J1492/86400)+DATE(1970,1,1)</f>
        <v>41520.561041666668</v>
      </c>
      <c r="T1492" s="13">
        <f>(I1492/86400)+DATE(1970,1,1)</f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>(E1493/D1493)*100</f>
        <v>8.3333333333333321</v>
      </c>
      <c r="P1493" s="5">
        <f>E1493/L1493</f>
        <v>100</v>
      </c>
      <c r="Q1493" t="str">
        <f>LEFT(N1493, FIND("/", N1493)-1)</f>
        <v>publishing</v>
      </c>
      <c r="R1493" t="str">
        <f>RIGHT(N1493, (LEN(N1493) - FIND("/", N1493)))</f>
        <v>fiction</v>
      </c>
      <c r="S1493" s="13">
        <f>(J1493/86400)+DATE(1970,1,1)</f>
        <v>41991.713460648149</v>
      </c>
      <c r="T1493" s="13">
        <f>(I1493/86400)+DATE(1970,1,1)</f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>(E1494/D1494)*100</f>
        <v>0.75</v>
      </c>
      <c r="P1494" s="5">
        <f>E1494/L1494</f>
        <v>15</v>
      </c>
      <c r="Q1494" t="str">
        <f>LEFT(N1494, FIND("/", N1494)-1)</f>
        <v>publishing</v>
      </c>
      <c r="R1494" t="str">
        <f>RIGHT(N1494, (LEN(N1494) - FIND("/", N1494)))</f>
        <v>fiction</v>
      </c>
      <c r="S1494" s="13">
        <f>(J1494/86400)+DATE(1970,1,1)</f>
        <v>40682.884791666671</v>
      </c>
      <c r="T1494" s="13">
        <f>(I1494/86400)+DATE(1970,1,1)</f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>(E1495/D1495)*100</f>
        <v>0</v>
      </c>
      <c r="P1495" s="5" t="e">
        <f>E1495/L1495</f>
        <v>#DIV/0!</v>
      </c>
      <c r="Q1495" t="str">
        <f>LEFT(N1495, FIND("/", N1495)-1)</f>
        <v>publishing</v>
      </c>
      <c r="R1495" t="str">
        <f>RIGHT(N1495, (LEN(N1495) - FIND("/", N1495)))</f>
        <v>fiction</v>
      </c>
      <c r="S1495" s="13">
        <f>(J1495/86400)+DATE(1970,1,1)</f>
        <v>41411.866608796292</v>
      </c>
      <c r="T1495" s="13">
        <f>(I1495/86400)+DATE(1970,1,1)</f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>(E1496/D1496)*100</f>
        <v>8.9</v>
      </c>
      <c r="P1496" s="5">
        <f>E1496/L1496</f>
        <v>40.454545454545453</v>
      </c>
      <c r="Q1496" t="str">
        <f>LEFT(N1496, FIND("/", N1496)-1)</f>
        <v>publishing</v>
      </c>
      <c r="R1496" t="str">
        <f>RIGHT(N1496, (LEN(N1496) - FIND("/", N1496)))</f>
        <v>fiction</v>
      </c>
      <c r="S1496" s="13">
        <f>(J1496/86400)+DATE(1970,1,1)</f>
        <v>42067.722372685181</v>
      </c>
      <c r="T1496" s="13">
        <f>(I1496/86400)+DATE(1970,1,1)</f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>(E1497/D1497)*100</f>
        <v>0</v>
      </c>
      <c r="P1497" s="5" t="e">
        <f>E1497/L1497</f>
        <v>#DIV/0!</v>
      </c>
      <c r="Q1497" t="str">
        <f>LEFT(N1497, FIND("/", N1497)-1)</f>
        <v>publishing</v>
      </c>
      <c r="R1497" t="str">
        <f>RIGHT(N1497, (LEN(N1497) - FIND("/", N1497)))</f>
        <v>fiction</v>
      </c>
      <c r="S1497" s="13">
        <f>(J1497/86400)+DATE(1970,1,1)</f>
        <v>40752.789710648147</v>
      </c>
      <c r="T1497" s="13">
        <f>(I1497/86400)+DATE(1970,1,1)</f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>(E1498/D1498)*100</f>
        <v>0</v>
      </c>
      <c r="P1498" s="5" t="e">
        <f>E1498/L1498</f>
        <v>#DIV/0!</v>
      </c>
      <c r="Q1498" t="str">
        <f>LEFT(N1498, FIND("/", N1498)-1)</f>
        <v>publishing</v>
      </c>
      <c r="R1498" t="str">
        <f>RIGHT(N1498, (LEN(N1498) - FIND("/", N1498)))</f>
        <v>fiction</v>
      </c>
      <c r="S1498" s="13">
        <f>(J1498/86400)+DATE(1970,1,1)</f>
        <v>41838.475219907406</v>
      </c>
      <c r="T1498" s="13">
        <f>(I1498/86400)+DATE(1970,1,1)</f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>(E1499/D1499)*100</f>
        <v>6.6666666666666671E-3</v>
      </c>
      <c r="P1499" s="5">
        <f>E1499/L1499</f>
        <v>1</v>
      </c>
      <c r="Q1499" t="str">
        <f>LEFT(N1499, FIND("/", N1499)-1)</f>
        <v>publishing</v>
      </c>
      <c r="R1499" t="str">
        <f>RIGHT(N1499, (LEN(N1499) - FIND("/", N1499)))</f>
        <v>fiction</v>
      </c>
      <c r="S1499" s="13">
        <f>(J1499/86400)+DATE(1970,1,1)</f>
        <v>41444.64261574074</v>
      </c>
      <c r="T1499" s="13">
        <f>(I1499/86400)+DATE(1970,1,1)</f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>(E1500/D1500)*100</f>
        <v>1.9</v>
      </c>
      <c r="P1500" s="5">
        <f>E1500/L1500</f>
        <v>19</v>
      </c>
      <c r="Q1500" t="str">
        <f>LEFT(N1500, FIND("/", N1500)-1)</f>
        <v>publishing</v>
      </c>
      <c r="R1500" t="str">
        <f>RIGHT(N1500, (LEN(N1500) - FIND("/", N1500)))</f>
        <v>fiction</v>
      </c>
      <c r="S1500" s="13">
        <f>(J1500/86400)+DATE(1970,1,1)</f>
        <v>41840.983541666668</v>
      </c>
      <c r="T1500" s="13">
        <f>(I1500/86400)+DATE(1970,1,1)</f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>(E1501/D1501)*100</f>
        <v>0.25</v>
      </c>
      <c r="P1501" s="5">
        <f>E1501/L1501</f>
        <v>5</v>
      </c>
      <c r="Q1501" t="str">
        <f>LEFT(N1501, FIND("/", N1501)-1)</f>
        <v>publishing</v>
      </c>
      <c r="R1501" t="str">
        <f>RIGHT(N1501, (LEN(N1501) - FIND("/", N1501)))</f>
        <v>fiction</v>
      </c>
      <c r="S1501" s="13">
        <f>(J1501/86400)+DATE(1970,1,1)</f>
        <v>42527.007326388892</v>
      </c>
      <c r="T1501" s="13">
        <f>(I1501/86400)+DATE(1970,1,1)</f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>(E1502/D1502)*100</f>
        <v>25.035714285714285</v>
      </c>
      <c r="P1502" s="5">
        <f>E1502/L1502</f>
        <v>46.733333333333334</v>
      </c>
      <c r="Q1502" t="str">
        <f>LEFT(N1502, FIND("/", N1502)-1)</f>
        <v>publishing</v>
      </c>
      <c r="R1502" t="str">
        <f>RIGHT(N1502, (LEN(N1502) - FIND("/", N1502)))</f>
        <v>fiction</v>
      </c>
      <c r="S1502" s="13">
        <f>(J1502/86400)+DATE(1970,1,1)</f>
        <v>41365.904594907406</v>
      </c>
      <c r="T1502" s="13">
        <f>(I1502/86400)+DATE(1970,1,1)</f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>(E1503/D1503)*100</f>
        <v>166.33076923076925</v>
      </c>
      <c r="P1503" s="5">
        <f>E1503/L1503</f>
        <v>97.731073446327684</v>
      </c>
      <c r="Q1503" t="str">
        <f>LEFT(N1503, FIND("/", N1503)-1)</f>
        <v>photography</v>
      </c>
      <c r="R1503" t="str">
        <f>RIGHT(N1503, (LEN(N1503) - FIND("/", N1503)))</f>
        <v>photobooks</v>
      </c>
      <c r="S1503" s="13">
        <f>(J1503/86400)+DATE(1970,1,1)</f>
        <v>42163.583599537036</v>
      </c>
      <c r="T1503" s="13">
        <f>(I1503/86400)+DATE(1970,1,1)</f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>(E1504/D1504)*100</f>
        <v>101.44545454545455</v>
      </c>
      <c r="P1504" s="5">
        <f>E1504/L1504</f>
        <v>67.835866261398181</v>
      </c>
      <c r="Q1504" t="str">
        <f>LEFT(N1504, FIND("/", N1504)-1)</f>
        <v>photography</v>
      </c>
      <c r="R1504" t="str">
        <f>RIGHT(N1504, (LEN(N1504) - FIND("/", N1504)))</f>
        <v>photobooks</v>
      </c>
      <c r="S1504" s="13">
        <f>(J1504/86400)+DATE(1970,1,1)</f>
        <v>42426.542592592596</v>
      </c>
      <c r="T1504" s="13">
        <f>(I1504/86400)+DATE(1970,1,1)</f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>(E1505/D1505)*100</f>
        <v>107.89146666666667</v>
      </c>
      <c r="P1505" s="5">
        <f>E1505/L1505</f>
        <v>56.98492957746479</v>
      </c>
      <c r="Q1505" t="str">
        <f>LEFT(N1505, FIND("/", N1505)-1)</f>
        <v>photography</v>
      </c>
      <c r="R1505" t="str">
        <f>RIGHT(N1505, (LEN(N1505) - FIND("/", N1505)))</f>
        <v>photobooks</v>
      </c>
      <c r="S1505" s="13">
        <f>(J1505/86400)+DATE(1970,1,1)</f>
        <v>42606.347233796296</v>
      </c>
      <c r="T1505" s="13">
        <f>(I1505/86400)+DATE(1970,1,1)</f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>(E1506/D1506)*100</f>
        <v>277.93846153846158</v>
      </c>
      <c r="P1506" s="5">
        <f>E1506/L1506</f>
        <v>67.159851301115239</v>
      </c>
      <c r="Q1506" t="str">
        <f>LEFT(N1506, FIND("/", N1506)-1)</f>
        <v>photography</v>
      </c>
      <c r="R1506" t="str">
        <f>RIGHT(N1506, (LEN(N1506) - FIND("/", N1506)))</f>
        <v>photobooks</v>
      </c>
      <c r="S1506" s="13">
        <f>(J1506/86400)+DATE(1970,1,1)</f>
        <v>41772.657685185186</v>
      </c>
      <c r="T1506" s="13">
        <f>(I1506/86400)+DATE(1970,1,1)</f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>(E1507/D1507)*100</f>
        <v>103.58125</v>
      </c>
      <c r="P1507" s="5">
        <f>E1507/L1507</f>
        <v>48.037681159420288</v>
      </c>
      <c r="Q1507" t="str">
        <f>LEFT(N1507, FIND("/", N1507)-1)</f>
        <v>photography</v>
      </c>
      <c r="R1507" t="str">
        <f>RIGHT(N1507, (LEN(N1507) - FIND("/", N1507)))</f>
        <v>photobooks</v>
      </c>
      <c r="S1507" s="13">
        <f>(J1507/86400)+DATE(1970,1,1)</f>
        <v>42414.44332175926</v>
      </c>
      <c r="T1507" s="13">
        <f>(I1507/86400)+DATE(1970,1,1)</f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>(E1508/D1508)*100</f>
        <v>111.4</v>
      </c>
      <c r="P1508" s="5">
        <f>E1508/L1508</f>
        <v>38.860465116279073</v>
      </c>
      <c r="Q1508" t="str">
        <f>LEFT(N1508, FIND("/", N1508)-1)</f>
        <v>photography</v>
      </c>
      <c r="R1508" t="str">
        <f>RIGHT(N1508, (LEN(N1508) - FIND("/", N1508)))</f>
        <v>photobooks</v>
      </c>
      <c r="S1508" s="13">
        <f>(J1508/86400)+DATE(1970,1,1)</f>
        <v>41814.785925925928</v>
      </c>
      <c r="T1508" s="13">
        <f>(I1508/86400)+DATE(1970,1,1)</f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>(E1509/D1509)*100</f>
        <v>215</v>
      </c>
      <c r="P1509" s="5">
        <f>E1509/L1509</f>
        <v>78.181818181818187</v>
      </c>
      <c r="Q1509" t="str">
        <f>LEFT(N1509, FIND("/", N1509)-1)</f>
        <v>photography</v>
      </c>
      <c r="R1509" t="str">
        <f>RIGHT(N1509, (LEN(N1509) - FIND("/", N1509)))</f>
        <v>photobooks</v>
      </c>
      <c r="S1509" s="13">
        <f>(J1509/86400)+DATE(1970,1,1)</f>
        <v>40254.450335648144</v>
      </c>
      <c r="T1509" s="13">
        <f>(I1509/86400)+DATE(1970,1,1)</f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>(E1510/D1510)*100</f>
        <v>110.76216216216217</v>
      </c>
      <c r="P1510" s="5">
        <f>E1510/L1510</f>
        <v>97.113744075829388</v>
      </c>
      <c r="Q1510" t="str">
        <f>LEFT(N1510, FIND("/", N1510)-1)</f>
        <v>photography</v>
      </c>
      <c r="R1510" t="str">
        <f>RIGHT(N1510, (LEN(N1510) - FIND("/", N1510)))</f>
        <v>photobooks</v>
      </c>
      <c r="S1510" s="13">
        <f>(J1510/86400)+DATE(1970,1,1)</f>
        <v>41786.614363425928</v>
      </c>
      <c r="T1510" s="13">
        <f>(I1510/86400)+DATE(1970,1,1)</f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>(E1511/D1511)*100</f>
        <v>123.64125714285714</v>
      </c>
      <c r="P1511" s="5">
        <f>E1511/L1511</f>
        <v>110.39397959183674</v>
      </c>
      <c r="Q1511" t="str">
        <f>LEFT(N1511, FIND("/", N1511)-1)</f>
        <v>photography</v>
      </c>
      <c r="R1511" t="str">
        <f>RIGHT(N1511, (LEN(N1511) - FIND("/", N1511)))</f>
        <v>photobooks</v>
      </c>
      <c r="S1511" s="13">
        <f>(J1511/86400)+DATE(1970,1,1)</f>
        <v>42751.533391203702</v>
      </c>
      <c r="T1511" s="13">
        <f>(I1511/86400)+DATE(1970,1,1)</f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>(E1512/D1512)*100</f>
        <v>101.03500000000001</v>
      </c>
      <c r="P1512" s="5">
        <f>E1512/L1512</f>
        <v>39.91506172839506</v>
      </c>
      <c r="Q1512" t="str">
        <f>LEFT(N1512, FIND("/", N1512)-1)</f>
        <v>photography</v>
      </c>
      <c r="R1512" t="str">
        <f>RIGHT(N1512, (LEN(N1512) - FIND("/", N1512)))</f>
        <v>photobooks</v>
      </c>
      <c r="S1512" s="13">
        <f>(J1512/86400)+DATE(1970,1,1)</f>
        <v>41809.385162037041</v>
      </c>
      <c r="T1512" s="13">
        <f>(I1512/86400)+DATE(1970,1,1)</f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>(E1513/D1513)*100</f>
        <v>111.79285714285714</v>
      </c>
      <c r="P1513" s="5">
        <f>E1513/L1513</f>
        <v>75.975728155339809</v>
      </c>
      <c r="Q1513" t="str">
        <f>LEFT(N1513, FIND("/", N1513)-1)</f>
        <v>photography</v>
      </c>
      <c r="R1513" t="str">
        <f>RIGHT(N1513, (LEN(N1513) - FIND("/", N1513)))</f>
        <v>photobooks</v>
      </c>
      <c r="S1513" s="13">
        <f>(J1513/86400)+DATE(1970,1,1)</f>
        <v>42296.583379629628</v>
      </c>
      <c r="T1513" s="13">
        <f>(I1513/86400)+DATE(1970,1,1)</f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>(E1514/D1514)*100</f>
        <v>558.7714285714286</v>
      </c>
      <c r="P1514" s="5">
        <f>E1514/L1514</f>
        <v>58.379104477611939</v>
      </c>
      <c r="Q1514" t="str">
        <f>LEFT(N1514, FIND("/", N1514)-1)</f>
        <v>photography</v>
      </c>
      <c r="R1514" t="str">
        <f>RIGHT(N1514, (LEN(N1514) - FIND("/", N1514)))</f>
        <v>photobooks</v>
      </c>
      <c r="S1514" s="13">
        <f>(J1514/86400)+DATE(1970,1,1)</f>
        <v>42741.684479166666</v>
      </c>
      <c r="T1514" s="13">
        <f>(I1514/86400)+DATE(1970,1,1)</f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>(E1515/D1515)*100</f>
        <v>150.01875000000001</v>
      </c>
      <c r="P1515" s="5">
        <f>E1515/L1515</f>
        <v>55.82093023255814</v>
      </c>
      <c r="Q1515" t="str">
        <f>LEFT(N1515, FIND("/", N1515)-1)</f>
        <v>photography</v>
      </c>
      <c r="R1515" t="str">
        <f>RIGHT(N1515, (LEN(N1515) - FIND("/", N1515)))</f>
        <v>photobooks</v>
      </c>
      <c r="S1515" s="13">
        <f>(J1515/86400)+DATE(1970,1,1)</f>
        <v>41806.637337962966</v>
      </c>
      <c r="T1515" s="13">
        <f>(I1515/86400)+DATE(1970,1,1)</f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>(E1516/D1516)*100</f>
        <v>106.476</v>
      </c>
      <c r="P1516" s="5">
        <f>E1516/L1516</f>
        <v>151.24431818181819</v>
      </c>
      <c r="Q1516" t="str">
        <f>LEFT(N1516, FIND("/", N1516)-1)</f>
        <v>photography</v>
      </c>
      <c r="R1516" t="str">
        <f>RIGHT(N1516, (LEN(N1516) - FIND("/", N1516)))</f>
        <v>photobooks</v>
      </c>
      <c r="S1516" s="13">
        <f>(J1516/86400)+DATE(1970,1,1)</f>
        <v>42234.597685185188</v>
      </c>
      <c r="T1516" s="13">
        <f>(I1516/86400)+DATE(1970,1,1)</f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>(E1517/D1517)*100</f>
        <v>157.18899999999999</v>
      </c>
      <c r="P1517" s="5">
        <f>E1517/L1517</f>
        <v>849.67027027027029</v>
      </c>
      <c r="Q1517" t="str">
        <f>LEFT(N1517, FIND("/", N1517)-1)</f>
        <v>photography</v>
      </c>
      <c r="R1517" t="str">
        <f>RIGHT(N1517, (LEN(N1517) - FIND("/", N1517)))</f>
        <v>photobooks</v>
      </c>
      <c r="S1517" s="13">
        <f>(J1517/86400)+DATE(1970,1,1)</f>
        <v>42415.253437499996</v>
      </c>
      <c r="T1517" s="13">
        <f>(I1517/86400)+DATE(1970,1,1)</f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>(E1518/D1518)*100</f>
        <v>108.65882352941176</v>
      </c>
      <c r="P1518" s="5">
        <f>E1518/L1518</f>
        <v>159.24137931034483</v>
      </c>
      <c r="Q1518" t="str">
        <f>LEFT(N1518, FIND("/", N1518)-1)</f>
        <v>photography</v>
      </c>
      <c r="R1518" t="str">
        <f>RIGHT(N1518, (LEN(N1518) - FIND("/", N1518)))</f>
        <v>photobooks</v>
      </c>
      <c r="S1518" s="13">
        <f>(J1518/86400)+DATE(1970,1,1)</f>
        <v>42619.466342592597</v>
      </c>
      <c r="T1518" s="13">
        <f>(I1518/86400)+DATE(1970,1,1)</f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>(E1519/D1519)*100</f>
        <v>161.97999999999999</v>
      </c>
      <c r="P1519" s="5">
        <f>E1519/L1519</f>
        <v>39.507317073170732</v>
      </c>
      <c r="Q1519" t="str">
        <f>LEFT(N1519, FIND("/", N1519)-1)</f>
        <v>photography</v>
      </c>
      <c r="R1519" t="str">
        <f>RIGHT(N1519, (LEN(N1519) - FIND("/", N1519)))</f>
        <v>photobooks</v>
      </c>
      <c r="S1519" s="13">
        <f>(J1519/86400)+DATE(1970,1,1)</f>
        <v>41948.56658564815</v>
      </c>
      <c r="T1519" s="13">
        <f>(I1519/86400)+DATE(1970,1,1)</f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>(E1520/D1520)*100</f>
        <v>205.36666666666665</v>
      </c>
      <c r="P1520" s="5">
        <f>E1520/L1520</f>
        <v>130.52966101694915</v>
      </c>
      <c r="Q1520" t="str">
        <f>LEFT(N1520, FIND("/", N1520)-1)</f>
        <v>photography</v>
      </c>
      <c r="R1520" t="str">
        <f>RIGHT(N1520, (LEN(N1520) - FIND("/", N1520)))</f>
        <v>photobooks</v>
      </c>
      <c r="S1520" s="13">
        <f>(J1520/86400)+DATE(1970,1,1)</f>
        <v>41760.8200462963</v>
      </c>
      <c r="T1520" s="13">
        <f>(I1520/86400)+DATE(1970,1,1)</f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>(E1521/D1521)*100</f>
        <v>103.36388888888889</v>
      </c>
      <c r="P1521" s="5">
        <f>E1521/L1521</f>
        <v>64.156896551724131</v>
      </c>
      <c r="Q1521" t="str">
        <f>LEFT(N1521, FIND("/", N1521)-1)</f>
        <v>photography</v>
      </c>
      <c r="R1521" t="str">
        <f>RIGHT(N1521, (LEN(N1521) - FIND("/", N1521)))</f>
        <v>photobooks</v>
      </c>
      <c r="S1521" s="13">
        <f>(J1521/86400)+DATE(1970,1,1)</f>
        <v>41782.741701388892</v>
      </c>
      <c r="T1521" s="13">
        <f>(I1521/86400)+DATE(1970,1,1)</f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>(E1522/D1522)*100</f>
        <v>103.47222222222223</v>
      </c>
      <c r="P1522" s="5">
        <f>E1522/L1522</f>
        <v>111.52694610778443</v>
      </c>
      <c r="Q1522" t="str">
        <f>LEFT(N1522, FIND("/", N1522)-1)</f>
        <v>photography</v>
      </c>
      <c r="R1522" t="str">
        <f>RIGHT(N1522, (LEN(N1522) - FIND("/", N1522)))</f>
        <v>photobooks</v>
      </c>
      <c r="S1522" s="13">
        <f>(J1522/86400)+DATE(1970,1,1)</f>
        <v>41955.857789351852</v>
      </c>
      <c r="T1522" s="13">
        <f>(I1522/86400)+DATE(1970,1,1)</f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>(E1523/D1523)*100</f>
        <v>106.81333333333333</v>
      </c>
      <c r="P1523" s="5">
        <f>E1523/L1523</f>
        <v>170.44680851063831</v>
      </c>
      <c r="Q1523" t="str">
        <f>LEFT(N1523, FIND("/", N1523)-1)</f>
        <v>photography</v>
      </c>
      <c r="R1523" t="str">
        <f>RIGHT(N1523, (LEN(N1523) - FIND("/", N1523)))</f>
        <v>photobooks</v>
      </c>
      <c r="S1523" s="13">
        <f>(J1523/86400)+DATE(1970,1,1)</f>
        <v>42493.167719907404</v>
      </c>
      <c r="T1523" s="13">
        <f>(I1523/86400)+DATE(1970,1,1)</f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>(E1524/D1524)*100</f>
        <v>138.96574712643678</v>
      </c>
      <c r="P1524" s="5">
        <f>E1524/L1524</f>
        <v>133.7391592920354</v>
      </c>
      <c r="Q1524" t="str">
        <f>LEFT(N1524, FIND("/", N1524)-1)</f>
        <v>photography</v>
      </c>
      <c r="R1524" t="str">
        <f>RIGHT(N1524, (LEN(N1524) - FIND("/", N1524)))</f>
        <v>photobooks</v>
      </c>
      <c r="S1524" s="13">
        <f>(J1524/86400)+DATE(1970,1,1)</f>
        <v>41899.830312500002</v>
      </c>
      <c r="T1524" s="13">
        <f>(I1524/86400)+DATE(1970,1,1)</f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>(E1525/D1525)*100</f>
        <v>124.84324324324325</v>
      </c>
      <c r="P1525" s="5">
        <f>E1525/L1525</f>
        <v>95.834024896265561</v>
      </c>
      <c r="Q1525" t="str">
        <f>LEFT(N1525, FIND("/", N1525)-1)</f>
        <v>photography</v>
      </c>
      <c r="R1525" t="str">
        <f>RIGHT(N1525, (LEN(N1525) - FIND("/", N1525)))</f>
        <v>photobooks</v>
      </c>
      <c r="S1525" s="13">
        <f>(J1525/86400)+DATE(1970,1,1)</f>
        <v>41964.751342592594</v>
      </c>
      <c r="T1525" s="13">
        <f>(I1525/86400)+DATE(1970,1,1)</f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>(E1526/D1526)*100</f>
        <v>206.99999999999997</v>
      </c>
      <c r="P1526" s="5">
        <f>E1526/L1526</f>
        <v>221.78571428571428</v>
      </c>
      <c r="Q1526" t="str">
        <f>LEFT(N1526, FIND("/", N1526)-1)</f>
        <v>photography</v>
      </c>
      <c r="R1526" t="str">
        <f>RIGHT(N1526, (LEN(N1526) - FIND("/", N1526)))</f>
        <v>photobooks</v>
      </c>
      <c r="S1526" s="13">
        <f>(J1526/86400)+DATE(1970,1,1)</f>
        <v>42756.501041666663</v>
      </c>
      <c r="T1526" s="13">
        <f>(I1526/86400)+DATE(1970,1,1)</f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>(E1527/D1527)*100</f>
        <v>174.00576923076923</v>
      </c>
      <c r="P1527" s="5">
        <f>E1527/L1527</f>
        <v>32.315357142857138</v>
      </c>
      <c r="Q1527" t="str">
        <f>LEFT(N1527, FIND("/", N1527)-1)</f>
        <v>photography</v>
      </c>
      <c r="R1527" t="str">
        <f>RIGHT(N1527, (LEN(N1527) - FIND("/", N1527)))</f>
        <v>photobooks</v>
      </c>
      <c r="S1527" s="13">
        <f>(J1527/86400)+DATE(1970,1,1)</f>
        <v>42570.702986111108</v>
      </c>
      <c r="T1527" s="13">
        <f>(I1527/86400)+DATE(1970,1,1)</f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>(E1528/D1528)*100</f>
        <v>120.32608695652173</v>
      </c>
      <c r="P1528" s="5">
        <f>E1528/L1528</f>
        <v>98.839285714285708</v>
      </c>
      <c r="Q1528" t="str">
        <f>LEFT(N1528, FIND("/", N1528)-1)</f>
        <v>photography</v>
      </c>
      <c r="R1528" t="str">
        <f>RIGHT(N1528, (LEN(N1528) - FIND("/", N1528)))</f>
        <v>photobooks</v>
      </c>
      <c r="S1528" s="13">
        <f>(J1528/86400)+DATE(1970,1,1)</f>
        <v>42339.276006944448</v>
      </c>
      <c r="T1528" s="13">
        <f>(I1528/86400)+DATE(1970,1,1)</f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>(E1529/D1529)*100</f>
        <v>110.44428571428573</v>
      </c>
      <c r="P1529" s="5">
        <f>E1529/L1529</f>
        <v>55.222142857142863</v>
      </c>
      <c r="Q1529" t="str">
        <f>LEFT(N1529, FIND("/", N1529)-1)</f>
        <v>photography</v>
      </c>
      <c r="R1529" t="str">
        <f>RIGHT(N1529, (LEN(N1529) - FIND("/", N1529)))</f>
        <v>photobooks</v>
      </c>
      <c r="S1529" s="13">
        <f>(J1529/86400)+DATE(1970,1,1)</f>
        <v>42780.600532407407</v>
      </c>
      <c r="T1529" s="13">
        <f>(I1529/86400)+DATE(1970,1,1)</f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>(E1530/D1530)*100</f>
        <v>281.56666666666666</v>
      </c>
      <c r="P1530" s="5">
        <f>E1530/L1530</f>
        <v>52.793750000000003</v>
      </c>
      <c r="Q1530" t="str">
        <f>LEFT(N1530, FIND("/", N1530)-1)</f>
        <v>photography</v>
      </c>
      <c r="R1530" t="str">
        <f>RIGHT(N1530, (LEN(N1530) - FIND("/", N1530)))</f>
        <v>photobooks</v>
      </c>
      <c r="S1530" s="13">
        <f>(J1530/86400)+DATE(1970,1,1)</f>
        <v>42736.732893518521</v>
      </c>
      <c r="T1530" s="13">
        <f>(I1530/86400)+DATE(1970,1,1)</f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>(E1531/D1531)*100</f>
        <v>100.67894736842105</v>
      </c>
      <c r="P1531" s="5">
        <f>E1531/L1531</f>
        <v>135.66666666666666</v>
      </c>
      <c r="Q1531" t="str">
        <f>LEFT(N1531, FIND("/", N1531)-1)</f>
        <v>photography</v>
      </c>
      <c r="R1531" t="str">
        <f>RIGHT(N1531, (LEN(N1531) - FIND("/", N1531)))</f>
        <v>photobooks</v>
      </c>
      <c r="S1531" s="13">
        <f>(J1531/86400)+DATE(1970,1,1)</f>
        <v>42052.628703703704</v>
      </c>
      <c r="T1531" s="13">
        <f>(I1531/86400)+DATE(1970,1,1)</f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>(E1532/D1532)*100</f>
        <v>134.82571428571427</v>
      </c>
      <c r="P1532" s="5">
        <f>E1532/L1532</f>
        <v>53.991990846681922</v>
      </c>
      <c r="Q1532" t="str">
        <f>LEFT(N1532, FIND("/", N1532)-1)</f>
        <v>photography</v>
      </c>
      <c r="R1532" t="str">
        <f>RIGHT(N1532, (LEN(N1532) - FIND("/", N1532)))</f>
        <v>photobooks</v>
      </c>
      <c r="S1532" s="13">
        <f>(J1532/86400)+DATE(1970,1,1)</f>
        <v>42275.76730324074</v>
      </c>
      <c r="T1532" s="13">
        <f>(I1532/86400)+DATE(1970,1,1)</f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>(E1533/D1533)*100</f>
        <v>175.95744680851064</v>
      </c>
      <c r="P1533" s="5">
        <f>E1533/L1533</f>
        <v>56.643835616438359</v>
      </c>
      <c r="Q1533" t="str">
        <f>LEFT(N1533, FIND("/", N1533)-1)</f>
        <v>photography</v>
      </c>
      <c r="R1533" t="str">
        <f>RIGHT(N1533, (LEN(N1533) - FIND("/", N1533)))</f>
        <v>photobooks</v>
      </c>
      <c r="S1533" s="13">
        <f>(J1533/86400)+DATE(1970,1,1)</f>
        <v>41941.802384259259</v>
      </c>
      <c r="T1533" s="13">
        <f>(I1533/86400)+DATE(1970,1,1)</f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>(E1534/D1534)*100</f>
        <v>484.02000000000004</v>
      </c>
      <c r="P1534" s="5">
        <f>E1534/L1534</f>
        <v>82.316326530612244</v>
      </c>
      <c r="Q1534" t="str">
        <f>LEFT(N1534, FIND("/", N1534)-1)</f>
        <v>photography</v>
      </c>
      <c r="R1534" t="str">
        <f>RIGHT(N1534, (LEN(N1534) - FIND("/", N1534)))</f>
        <v>photobooks</v>
      </c>
      <c r="S1534" s="13">
        <f>(J1534/86400)+DATE(1970,1,1)</f>
        <v>42391.475289351853</v>
      </c>
      <c r="T1534" s="13">
        <f>(I1534/86400)+DATE(1970,1,1)</f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>(E1535/D1535)*100</f>
        <v>145.14000000000001</v>
      </c>
      <c r="P1535" s="5">
        <f>E1535/L1535</f>
        <v>88.26081081081081</v>
      </c>
      <c r="Q1535" t="str">
        <f>LEFT(N1535, FIND("/", N1535)-1)</f>
        <v>photography</v>
      </c>
      <c r="R1535" t="str">
        <f>RIGHT(N1535, (LEN(N1535) - FIND("/", N1535)))</f>
        <v>photobooks</v>
      </c>
      <c r="S1535" s="13">
        <f>(J1535/86400)+DATE(1970,1,1)</f>
        <v>42443.00204861111</v>
      </c>
      <c r="T1535" s="13">
        <f>(I1535/86400)+DATE(1970,1,1)</f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>(E1536/D1536)*100</f>
        <v>417.73333333333335</v>
      </c>
      <c r="P1536" s="5">
        <f>E1536/L1536</f>
        <v>84.905149051490511</v>
      </c>
      <c r="Q1536" t="str">
        <f>LEFT(N1536, FIND("/", N1536)-1)</f>
        <v>photography</v>
      </c>
      <c r="R1536" t="str">
        <f>RIGHT(N1536, (LEN(N1536) - FIND("/", N1536)))</f>
        <v>photobooks</v>
      </c>
      <c r="S1536" s="13">
        <f>(J1536/86400)+DATE(1970,1,1)</f>
        <v>42221.674328703702</v>
      </c>
      <c r="T1536" s="13">
        <f>(I1536/86400)+DATE(1970,1,1)</f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>(E1537/D1537)*100</f>
        <v>132.42499999999998</v>
      </c>
      <c r="P1537" s="5">
        <f>E1537/L1537</f>
        <v>48.154545454545456</v>
      </c>
      <c r="Q1537" t="str">
        <f>LEFT(N1537, FIND("/", N1537)-1)</f>
        <v>photography</v>
      </c>
      <c r="R1537" t="str">
        <f>RIGHT(N1537, (LEN(N1537) - FIND("/", N1537)))</f>
        <v>photobooks</v>
      </c>
      <c r="S1537" s="13">
        <f>(J1537/86400)+DATE(1970,1,1)</f>
        <v>42484.829062500001</v>
      </c>
      <c r="T1537" s="13">
        <f>(I1537/86400)+DATE(1970,1,1)</f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>(E1538/D1538)*100</f>
        <v>250.30841666666666</v>
      </c>
      <c r="P1538" s="5">
        <f>E1538/L1538</f>
        <v>66.015406593406595</v>
      </c>
      <c r="Q1538" t="str">
        <f>LEFT(N1538, FIND("/", N1538)-1)</f>
        <v>photography</v>
      </c>
      <c r="R1538" t="str">
        <f>RIGHT(N1538, (LEN(N1538) - FIND("/", N1538)))</f>
        <v>photobooks</v>
      </c>
      <c r="S1538" s="13">
        <f>(J1538/86400)+DATE(1970,1,1)</f>
        <v>42213.802199074074</v>
      </c>
      <c r="T1538" s="13">
        <f>(I1538/86400)+DATE(1970,1,1)</f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>(E1539/D1539)*100</f>
        <v>179.9</v>
      </c>
      <c r="P1539" s="5">
        <f>E1539/L1539</f>
        <v>96.375</v>
      </c>
      <c r="Q1539" t="str">
        <f>LEFT(N1539, FIND("/", N1539)-1)</f>
        <v>photography</v>
      </c>
      <c r="R1539" t="str">
        <f>RIGHT(N1539, (LEN(N1539) - FIND("/", N1539)))</f>
        <v>photobooks</v>
      </c>
      <c r="S1539" s="13">
        <f>(J1539/86400)+DATE(1970,1,1)</f>
        <v>42552.315127314811</v>
      </c>
      <c r="T1539" s="13">
        <f>(I1539/86400)+DATE(1970,1,1)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>(E1540/D1540)*100</f>
        <v>102.62857142857142</v>
      </c>
      <c r="P1540" s="5">
        <f>E1540/L1540</f>
        <v>156.17391304347825</v>
      </c>
      <c r="Q1540" t="str">
        <f>LEFT(N1540, FIND("/", N1540)-1)</f>
        <v>photography</v>
      </c>
      <c r="R1540" t="str">
        <f>RIGHT(N1540, (LEN(N1540) - FIND("/", N1540)))</f>
        <v>photobooks</v>
      </c>
      <c r="S1540" s="13">
        <f>(J1540/86400)+DATE(1970,1,1)</f>
        <v>41981.782060185185</v>
      </c>
      <c r="T1540" s="13">
        <f>(I1540/86400)+DATE(1970,1,1)</f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>(E1541/D1541)*100</f>
        <v>135.98609999999999</v>
      </c>
      <c r="P1541" s="5">
        <f>E1541/L1541</f>
        <v>95.764859154929582</v>
      </c>
      <c r="Q1541" t="str">
        <f>LEFT(N1541, FIND("/", N1541)-1)</f>
        <v>photography</v>
      </c>
      <c r="R1541" t="str">
        <f>RIGHT(N1541, (LEN(N1541) - FIND("/", N1541)))</f>
        <v>photobooks</v>
      </c>
      <c r="S1541" s="13">
        <f>(J1541/86400)+DATE(1970,1,1)</f>
        <v>42705.91920138889</v>
      </c>
      <c r="T1541" s="13">
        <f>(I1541/86400)+DATE(1970,1,1)</f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>(E1542/D1542)*100</f>
        <v>117.86666666666667</v>
      </c>
      <c r="P1542" s="5">
        <f>E1542/L1542</f>
        <v>180.40816326530611</v>
      </c>
      <c r="Q1542" t="str">
        <f>LEFT(N1542, FIND("/", N1542)-1)</f>
        <v>photography</v>
      </c>
      <c r="R1542" t="str">
        <f>RIGHT(N1542, (LEN(N1542) - FIND("/", N1542)))</f>
        <v>photobooks</v>
      </c>
      <c r="S1542" s="13">
        <f>(J1542/86400)+DATE(1970,1,1)</f>
        <v>41939.00712962963</v>
      </c>
      <c r="T1542" s="13">
        <f>(I1542/86400)+DATE(1970,1,1)</f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>(E1543/D1543)*100</f>
        <v>3.3333333333333333E-2</v>
      </c>
      <c r="P1543" s="5">
        <f>E1543/L1543</f>
        <v>3</v>
      </c>
      <c r="Q1543" t="str">
        <f>LEFT(N1543, FIND("/", N1543)-1)</f>
        <v>photography</v>
      </c>
      <c r="R1543" t="str">
        <f>RIGHT(N1543, (LEN(N1543) - FIND("/", N1543)))</f>
        <v>nature</v>
      </c>
      <c r="S1543" s="13">
        <f>(J1543/86400)+DATE(1970,1,1)</f>
        <v>41974.712245370371</v>
      </c>
      <c r="T1543" s="13">
        <f>(I1543/86400)+DATE(1970,1,1)</f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>(E1544/D1544)*100</f>
        <v>4</v>
      </c>
      <c r="P1544" s="5">
        <f>E1544/L1544</f>
        <v>20</v>
      </c>
      <c r="Q1544" t="str">
        <f>LEFT(N1544, FIND("/", N1544)-1)</f>
        <v>photography</v>
      </c>
      <c r="R1544" t="str">
        <f>RIGHT(N1544, (LEN(N1544) - FIND("/", N1544)))</f>
        <v>nature</v>
      </c>
      <c r="S1544" s="13">
        <f>(J1544/86400)+DATE(1970,1,1)</f>
        <v>42170.996527777781</v>
      </c>
      <c r="T1544" s="13">
        <f>(I1544/86400)+DATE(1970,1,1)</f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>(E1545/D1545)*100</f>
        <v>0.44444444444444442</v>
      </c>
      <c r="P1545" s="5">
        <f>E1545/L1545</f>
        <v>10</v>
      </c>
      <c r="Q1545" t="str">
        <f>LEFT(N1545, FIND("/", N1545)-1)</f>
        <v>photography</v>
      </c>
      <c r="R1545" t="str">
        <f>RIGHT(N1545, (LEN(N1545) - FIND("/", N1545)))</f>
        <v>nature</v>
      </c>
      <c r="S1545" s="13">
        <f>(J1545/86400)+DATE(1970,1,1)</f>
        <v>41935.509652777779</v>
      </c>
      <c r="T1545" s="13">
        <f>(I1545/86400)+DATE(1970,1,1)</f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>(E1546/D1546)*100</f>
        <v>0</v>
      </c>
      <c r="P1546" s="5" t="e">
        <f>E1546/L1546</f>
        <v>#DIV/0!</v>
      </c>
      <c r="Q1546" t="str">
        <f>LEFT(N1546, FIND("/", N1546)-1)</f>
        <v>photography</v>
      </c>
      <c r="R1546" t="str">
        <f>RIGHT(N1546, (LEN(N1546) - FIND("/", N1546)))</f>
        <v>nature</v>
      </c>
      <c r="S1546" s="13">
        <f>(J1546/86400)+DATE(1970,1,1)</f>
        <v>42053.051203703704</v>
      </c>
      <c r="T1546" s="13">
        <f>(I1546/86400)+DATE(1970,1,1)</f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>(E1547/D1547)*100</f>
        <v>3.3333333333333333E-2</v>
      </c>
      <c r="P1547" s="5">
        <f>E1547/L1547</f>
        <v>1</v>
      </c>
      <c r="Q1547" t="str">
        <f>LEFT(N1547, FIND("/", N1547)-1)</f>
        <v>photography</v>
      </c>
      <c r="R1547" t="str">
        <f>RIGHT(N1547, (LEN(N1547) - FIND("/", N1547)))</f>
        <v>nature</v>
      </c>
      <c r="S1547" s="13">
        <f>(J1547/86400)+DATE(1970,1,1)</f>
        <v>42031.884652777779</v>
      </c>
      <c r="T1547" s="13">
        <f>(I1547/86400)+DATE(1970,1,1)</f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>(E1548/D1548)*100</f>
        <v>28.9</v>
      </c>
      <c r="P1548" s="5">
        <f>E1548/L1548</f>
        <v>26.272727272727273</v>
      </c>
      <c r="Q1548" t="str">
        <f>LEFT(N1548, FIND("/", N1548)-1)</f>
        <v>photography</v>
      </c>
      <c r="R1548" t="str">
        <f>RIGHT(N1548, (LEN(N1548) - FIND("/", N1548)))</f>
        <v>nature</v>
      </c>
      <c r="S1548" s="13">
        <f>(J1548/86400)+DATE(1970,1,1)</f>
        <v>41839.212951388887</v>
      </c>
      <c r="T1548" s="13">
        <f>(I1548/86400)+DATE(1970,1,1)</f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>(E1549/D1549)*100</f>
        <v>0</v>
      </c>
      <c r="P1549" s="5" t="e">
        <f>E1549/L1549</f>
        <v>#DIV/0!</v>
      </c>
      <c r="Q1549" t="str">
        <f>LEFT(N1549, FIND("/", N1549)-1)</f>
        <v>photography</v>
      </c>
      <c r="R1549" t="str">
        <f>RIGHT(N1549, (LEN(N1549) - FIND("/", N1549)))</f>
        <v>nature</v>
      </c>
      <c r="S1549" s="13">
        <f>(J1549/86400)+DATE(1970,1,1)</f>
        <v>42782.426875000005</v>
      </c>
      <c r="T1549" s="13">
        <f>(I1549/86400)+DATE(1970,1,1)</f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>(E1550/D1550)*100</f>
        <v>8.5714285714285712</v>
      </c>
      <c r="P1550" s="5">
        <f>E1550/L1550</f>
        <v>60</v>
      </c>
      <c r="Q1550" t="str">
        <f>LEFT(N1550, FIND("/", N1550)-1)</f>
        <v>photography</v>
      </c>
      <c r="R1550" t="str">
        <f>RIGHT(N1550, (LEN(N1550) - FIND("/", N1550)))</f>
        <v>nature</v>
      </c>
      <c r="S1550" s="13">
        <f>(J1550/86400)+DATE(1970,1,1)</f>
        <v>42286.88217592593</v>
      </c>
      <c r="T1550" s="13">
        <f>(I1550/86400)+DATE(1970,1,1)</f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>(E1551/D1551)*100</f>
        <v>34</v>
      </c>
      <c r="P1551" s="5">
        <f>E1551/L1551</f>
        <v>28.333333333333332</v>
      </c>
      <c r="Q1551" t="str">
        <f>LEFT(N1551, FIND("/", N1551)-1)</f>
        <v>photography</v>
      </c>
      <c r="R1551" t="str">
        <f>RIGHT(N1551, (LEN(N1551) - FIND("/", N1551)))</f>
        <v>nature</v>
      </c>
      <c r="S1551" s="13">
        <f>(J1551/86400)+DATE(1970,1,1)</f>
        <v>42281.136099537034</v>
      </c>
      <c r="T1551" s="13">
        <f>(I1551/86400)+DATE(1970,1,1)</f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>(E1552/D1552)*100</f>
        <v>13.466666666666665</v>
      </c>
      <c r="P1552" s="5">
        <f>E1552/L1552</f>
        <v>14.428571428571429</v>
      </c>
      <c r="Q1552" t="str">
        <f>LEFT(N1552, FIND("/", N1552)-1)</f>
        <v>photography</v>
      </c>
      <c r="R1552" t="str">
        <f>RIGHT(N1552, (LEN(N1552) - FIND("/", N1552)))</f>
        <v>nature</v>
      </c>
      <c r="S1552" s="13">
        <f>(J1552/86400)+DATE(1970,1,1)</f>
        <v>42472.449467592596</v>
      </c>
      <c r="T1552" s="13">
        <f>(I1552/86400)+DATE(1970,1,1)</f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>(E1553/D1553)*100</f>
        <v>0</v>
      </c>
      <c r="P1553" s="5" t="e">
        <f>E1553/L1553</f>
        <v>#DIV/0!</v>
      </c>
      <c r="Q1553" t="str">
        <f>LEFT(N1553, FIND("/", N1553)-1)</f>
        <v>photography</v>
      </c>
      <c r="R1553" t="str">
        <f>RIGHT(N1553, (LEN(N1553) - FIND("/", N1553)))</f>
        <v>nature</v>
      </c>
      <c r="S1553" s="13">
        <f>(J1553/86400)+DATE(1970,1,1)</f>
        <v>42121.824525462958</v>
      </c>
      <c r="T1553" s="13">
        <f>(I1553/86400)+DATE(1970,1,1)</f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>(E1554/D1554)*100</f>
        <v>49.186046511627907</v>
      </c>
      <c r="P1554" s="5">
        <f>E1554/L1554</f>
        <v>132.1875</v>
      </c>
      <c r="Q1554" t="str">
        <f>LEFT(N1554, FIND("/", N1554)-1)</f>
        <v>photography</v>
      </c>
      <c r="R1554" t="str">
        <f>RIGHT(N1554, (LEN(N1554) - FIND("/", N1554)))</f>
        <v>nature</v>
      </c>
      <c r="S1554" s="13">
        <f>(J1554/86400)+DATE(1970,1,1)</f>
        <v>41892.688750000001</v>
      </c>
      <c r="T1554" s="13">
        <f>(I1554/86400)+DATE(1970,1,1)</f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>(E1555/D1555)*100</f>
        <v>0</v>
      </c>
      <c r="P1555" s="5" t="e">
        <f>E1555/L1555</f>
        <v>#DIV/0!</v>
      </c>
      <c r="Q1555" t="str">
        <f>LEFT(N1555, FIND("/", N1555)-1)</f>
        <v>photography</v>
      </c>
      <c r="R1555" t="str">
        <f>RIGHT(N1555, (LEN(N1555) - FIND("/", N1555)))</f>
        <v>nature</v>
      </c>
      <c r="S1555" s="13">
        <f>(J1555/86400)+DATE(1970,1,1)</f>
        <v>42219.282951388886</v>
      </c>
      <c r="T1555" s="13">
        <f>(I1555/86400)+DATE(1970,1,1)</f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>(E1556/D1556)*100</f>
        <v>0</v>
      </c>
      <c r="P1556" s="5" t="e">
        <f>E1556/L1556</f>
        <v>#DIV/0!</v>
      </c>
      <c r="Q1556" t="str">
        <f>LEFT(N1556, FIND("/", N1556)-1)</f>
        <v>photography</v>
      </c>
      <c r="R1556" t="str">
        <f>RIGHT(N1556, (LEN(N1556) - FIND("/", N1556)))</f>
        <v>nature</v>
      </c>
      <c r="S1556" s="13">
        <f>(J1556/86400)+DATE(1970,1,1)</f>
        <v>42188.252199074079</v>
      </c>
      <c r="T1556" s="13">
        <f>(I1556/86400)+DATE(1970,1,1)</f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>(E1557/D1557)*100</f>
        <v>0</v>
      </c>
      <c r="P1557" s="5" t="e">
        <f>E1557/L1557</f>
        <v>#DIV/0!</v>
      </c>
      <c r="Q1557" t="str">
        <f>LEFT(N1557, FIND("/", N1557)-1)</f>
        <v>photography</v>
      </c>
      <c r="R1557" t="str">
        <f>RIGHT(N1557, (LEN(N1557) - FIND("/", N1557)))</f>
        <v>nature</v>
      </c>
      <c r="S1557" s="13">
        <f>(J1557/86400)+DATE(1970,1,1)</f>
        <v>42241.613796296297</v>
      </c>
      <c r="T1557" s="13">
        <f>(I1557/86400)+DATE(1970,1,1)</f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>(E1558/D1558)*100</f>
        <v>45.133333333333333</v>
      </c>
      <c r="P1558" s="5">
        <f>E1558/L1558</f>
        <v>56.416666666666664</v>
      </c>
      <c r="Q1558" t="str">
        <f>LEFT(N1558, FIND("/", N1558)-1)</f>
        <v>photography</v>
      </c>
      <c r="R1558" t="str">
        <f>RIGHT(N1558, (LEN(N1558) - FIND("/", N1558)))</f>
        <v>nature</v>
      </c>
      <c r="S1558" s="13">
        <f>(J1558/86400)+DATE(1970,1,1)</f>
        <v>42525.153055555551</v>
      </c>
      <c r="T1558" s="13">
        <f>(I1558/86400)+DATE(1970,1,1)</f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>(E1559/D1559)*100</f>
        <v>4</v>
      </c>
      <c r="P1559" s="5">
        <f>E1559/L1559</f>
        <v>100</v>
      </c>
      <c r="Q1559" t="str">
        <f>LEFT(N1559, FIND("/", N1559)-1)</f>
        <v>photography</v>
      </c>
      <c r="R1559" t="str">
        <f>RIGHT(N1559, (LEN(N1559) - FIND("/", N1559)))</f>
        <v>nature</v>
      </c>
      <c r="S1559" s="13">
        <f>(J1559/86400)+DATE(1970,1,1)</f>
        <v>41871.65315972222</v>
      </c>
      <c r="T1559" s="13">
        <f>(I1559/86400)+DATE(1970,1,1)</f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>(E1560/D1560)*100</f>
        <v>4.666666666666667</v>
      </c>
      <c r="P1560" s="5">
        <f>E1560/L1560</f>
        <v>11.666666666666666</v>
      </c>
      <c r="Q1560" t="str">
        <f>LEFT(N1560, FIND("/", N1560)-1)</f>
        <v>photography</v>
      </c>
      <c r="R1560" t="str">
        <f>RIGHT(N1560, (LEN(N1560) - FIND("/", N1560)))</f>
        <v>nature</v>
      </c>
      <c r="S1560" s="13">
        <f>(J1560/86400)+DATE(1970,1,1)</f>
        <v>42185.397673611107</v>
      </c>
      <c r="T1560" s="13">
        <f>(I1560/86400)+DATE(1970,1,1)</f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>(E1561/D1561)*100</f>
        <v>0.33333333333333337</v>
      </c>
      <c r="P1561" s="5">
        <f>E1561/L1561</f>
        <v>50</v>
      </c>
      <c r="Q1561" t="str">
        <f>LEFT(N1561, FIND("/", N1561)-1)</f>
        <v>photography</v>
      </c>
      <c r="R1561" t="str">
        <f>RIGHT(N1561, (LEN(N1561) - FIND("/", N1561)))</f>
        <v>nature</v>
      </c>
      <c r="S1561" s="13">
        <f>(J1561/86400)+DATE(1970,1,1)</f>
        <v>42108.053229166668</v>
      </c>
      <c r="T1561" s="13">
        <f>(I1561/86400)+DATE(1970,1,1)</f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>(E1562/D1562)*100</f>
        <v>3.7600000000000002</v>
      </c>
      <c r="P1562" s="5">
        <f>E1562/L1562</f>
        <v>23.5</v>
      </c>
      <c r="Q1562" t="str">
        <f>LEFT(N1562, FIND("/", N1562)-1)</f>
        <v>photography</v>
      </c>
      <c r="R1562" t="str">
        <f>RIGHT(N1562, (LEN(N1562) - FIND("/", N1562)))</f>
        <v>nature</v>
      </c>
      <c r="S1562" s="13">
        <f>(J1562/86400)+DATE(1970,1,1)</f>
        <v>41936.020752314813</v>
      </c>
      <c r="T1562" s="13">
        <f>(I1562/86400)+DATE(1970,1,1)</f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>(E1563/D1563)*100</f>
        <v>0.67</v>
      </c>
      <c r="P1563" s="5">
        <f>E1563/L1563</f>
        <v>67</v>
      </c>
      <c r="Q1563" t="str">
        <f>LEFT(N1563, FIND("/", N1563)-1)</f>
        <v>publishing</v>
      </c>
      <c r="R1563" t="str">
        <f>RIGHT(N1563, (LEN(N1563) - FIND("/", N1563)))</f>
        <v>art books</v>
      </c>
      <c r="S1563" s="13">
        <f>(J1563/86400)+DATE(1970,1,1)</f>
        <v>41555.041701388887</v>
      </c>
      <c r="T1563" s="13">
        <f>(I1563/86400)+DATE(1970,1,1)</f>
        <v>41585.083368055552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>(E1564/D1564)*100</f>
        <v>0</v>
      </c>
      <c r="P1564" s="5" t="e">
        <f>E1564/L1564</f>
        <v>#DIV/0!</v>
      </c>
      <c r="Q1564" t="str">
        <f>LEFT(N1564, FIND("/", N1564)-1)</f>
        <v>publishing</v>
      </c>
      <c r="R1564" t="str">
        <f>RIGHT(N1564, (LEN(N1564) - FIND("/", N1564)))</f>
        <v>art books</v>
      </c>
      <c r="S1564" s="13">
        <f>(J1564/86400)+DATE(1970,1,1)</f>
        <v>40079.566157407404</v>
      </c>
      <c r="T1564" s="13">
        <f>(I1564/86400)+DATE(1970,1,1)</f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>(E1565/D1565)*100</f>
        <v>1.4166666666666665</v>
      </c>
      <c r="P1565" s="5">
        <f>E1565/L1565</f>
        <v>42.5</v>
      </c>
      <c r="Q1565" t="str">
        <f>LEFT(N1565, FIND("/", N1565)-1)</f>
        <v>publishing</v>
      </c>
      <c r="R1565" t="str">
        <f>RIGHT(N1565, (LEN(N1565) - FIND("/", N1565)))</f>
        <v>art books</v>
      </c>
      <c r="S1565" s="13">
        <f>(J1565/86400)+DATE(1970,1,1)</f>
        <v>41652.742488425924</v>
      </c>
      <c r="T1565" s="13">
        <f>(I1565/86400)+DATE(1970,1,1)</f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>(E1566/D1566)*100</f>
        <v>0.1</v>
      </c>
      <c r="P1566" s="5">
        <f>E1566/L1566</f>
        <v>10</v>
      </c>
      <c r="Q1566" t="str">
        <f>LEFT(N1566, FIND("/", N1566)-1)</f>
        <v>publishing</v>
      </c>
      <c r="R1566" t="str">
        <f>RIGHT(N1566, (LEN(N1566) - FIND("/", N1566)))</f>
        <v>art books</v>
      </c>
      <c r="S1566" s="13">
        <f>(J1566/86400)+DATE(1970,1,1)</f>
        <v>42121.367002314815</v>
      </c>
      <c r="T1566" s="13">
        <f>(I1566/86400)+DATE(1970,1,1)</f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>(E1567/D1567)*100</f>
        <v>2.5</v>
      </c>
      <c r="P1567" s="5">
        <f>E1567/L1567</f>
        <v>100</v>
      </c>
      <c r="Q1567" t="str">
        <f>LEFT(N1567, FIND("/", N1567)-1)</f>
        <v>publishing</v>
      </c>
      <c r="R1567" t="str">
        <f>RIGHT(N1567, (LEN(N1567) - FIND("/", N1567)))</f>
        <v>art books</v>
      </c>
      <c r="S1567" s="13">
        <f>(J1567/86400)+DATE(1970,1,1)</f>
        <v>40672.729872685188</v>
      </c>
      <c r="T1567" s="13">
        <f>(I1567/86400)+DATE(1970,1,1)</f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>(E1568/D1568)*100</f>
        <v>21.25</v>
      </c>
      <c r="P1568" s="5">
        <f>E1568/L1568</f>
        <v>108.05084745762711</v>
      </c>
      <c r="Q1568" t="str">
        <f>LEFT(N1568, FIND("/", N1568)-1)</f>
        <v>publishing</v>
      </c>
      <c r="R1568" t="str">
        <f>RIGHT(N1568, (LEN(N1568) - FIND("/", N1568)))</f>
        <v>art books</v>
      </c>
      <c r="S1568" s="13">
        <f>(J1568/86400)+DATE(1970,1,1)</f>
        <v>42549.916712962964</v>
      </c>
      <c r="T1568" s="13">
        <f>(I1568/86400)+DATE(1970,1,1)</f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>(E1569/D1569)*100</f>
        <v>4.117647058823529</v>
      </c>
      <c r="P1569" s="5">
        <f>E1569/L1569</f>
        <v>26.923076923076923</v>
      </c>
      <c r="Q1569" t="str">
        <f>LEFT(N1569, FIND("/", N1569)-1)</f>
        <v>publishing</v>
      </c>
      <c r="R1569" t="str">
        <f>RIGHT(N1569, (LEN(N1569) - FIND("/", N1569)))</f>
        <v>art books</v>
      </c>
      <c r="S1569" s="13">
        <f>(J1569/86400)+DATE(1970,1,1)</f>
        <v>41671.93686342593</v>
      </c>
      <c r="T1569" s="13">
        <f>(I1569/86400)+DATE(1970,1,1)</f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>(E1570/D1570)*100</f>
        <v>13.639999999999999</v>
      </c>
      <c r="P1570" s="5">
        <f>E1570/L1570</f>
        <v>155</v>
      </c>
      <c r="Q1570" t="str">
        <f>LEFT(N1570, FIND("/", N1570)-1)</f>
        <v>publishing</v>
      </c>
      <c r="R1570" t="str">
        <f>RIGHT(N1570, (LEN(N1570) - FIND("/", N1570)))</f>
        <v>art books</v>
      </c>
      <c r="S1570" s="13">
        <f>(J1570/86400)+DATE(1970,1,1)</f>
        <v>41962.062326388885</v>
      </c>
      <c r="T1570" s="13">
        <f>(I1570/86400)+DATE(1970,1,1)</f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>(E1571/D1571)*100</f>
        <v>0</v>
      </c>
      <c r="P1571" s="5" t="e">
        <f>E1571/L1571</f>
        <v>#DIV/0!</v>
      </c>
      <c r="Q1571" t="str">
        <f>LEFT(N1571, FIND("/", N1571)-1)</f>
        <v>publishing</v>
      </c>
      <c r="R1571" t="str">
        <f>RIGHT(N1571, (LEN(N1571) - FIND("/", N1571)))</f>
        <v>art books</v>
      </c>
      <c r="S1571" s="13">
        <f>(J1571/86400)+DATE(1970,1,1)</f>
        <v>41389.679560185185</v>
      </c>
      <c r="T1571" s="13">
        <f>(I1571/86400)+DATE(1970,1,1)</f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>(E1572/D1572)*100</f>
        <v>41.4</v>
      </c>
      <c r="P1572" s="5">
        <f>E1572/L1572</f>
        <v>47.769230769230766</v>
      </c>
      <c r="Q1572" t="str">
        <f>LEFT(N1572, FIND("/", N1572)-1)</f>
        <v>publishing</v>
      </c>
      <c r="R1572" t="str">
        <f>RIGHT(N1572, (LEN(N1572) - FIND("/", N1572)))</f>
        <v>art books</v>
      </c>
      <c r="S1572" s="13">
        <f>(J1572/86400)+DATE(1970,1,1)</f>
        <v>42438.813449074078</v>
      </c>
      <c r="T1572" s="13">
        <f>(I1572/86400)+DATE(1970,1,1)</f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>(E1573/D1573)*100</f>
        <v>0.66115702479338845</v>
      </c>
      <c r="P1573" s="5">
        <f>E1573/L1573</f>
        <v>20</v>
      </c>
      <c r="Q1573" t="str">
        <f>LEFT(N1573, FIND("/", N1573)-1)</f>
        <v>publishing</v>
      </c>
      <c r="R1573" t="str">
        <f>RIGHT(N1573, (LEN(N1573) - FIND("/", N1573)))</f>
        <v>art books</v>
      </c>
      <c r="S1573" s="13">
        <f>(J1573/86400)+DATE(1970,1,1)</f>
        <v>42144.769479166665</v>
      </c>
      <c r="T1573" s="13">
        <f>(I1573/86400)+DATE(1970,1,1)</f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>(E1574/D1574)*100</f>
        <v>5</v>
      </c>
      <c r="P1574" s="5">
        <f>E1574/L1574</f>
        <v>41.666666666666664</v>
      </c>
      <c r="Q1574" t="str">
        <f>LEFT(N1574, FIND("/", N1574)-1)</f>
        <v>publishing</v>
      </c>
      <c r="R1574" t="str">
        <f>RIGHT(N1574, (LEN(N1574) - FIND("/", N1574)))</f>
        <v>art books</v>
      </c>
      <c r="S1574" s="13">
        <f>(J1574/86400)+DATE(1970,1,1)</f>
        <v>42404.033090277779</v>
      </c>
      <c r="T1574" s="13">
        <f>(I1574/86400)+DATE(1970,1,1)</f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>(E1575/D1575)*100</f>
        <v>2.4777777777777779</v>
      </c>
      <c r="P1575" s="5">
        <f>E1575/L1575</f>
        <v>74.333333333333329</v>
      </c>
      <c r="Q1575" t="str">
        <f>LEFT(N1575, FIND("/", N1575)-1)</f>
        <v>publishing</v>
      </c>
      <c r="R1575" t="str">
        <f>RIGHT(N1575, (LEN(N1575) - FIND("/", N1575)))</f>
        <v>art books</v>
      </c>
      <c r="S1575" s="13">
        <f>(J1575/86400)+DATE(1970,1,1)</f>
        <v>42786.000023148154</v>
      </c>
      <c r="T1575" s="13">
        <f>(I1575/86400)+DATE(1970,1,1)</f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>(E1576/D1576)*100</f>
        <v>5.0599999999999996</v>
      </c>
      <c r="P1576" s="5">
        <f>E1576/L1576</f>
        <v>84.333333333333329</v>
      </c>
      <c r="Q1576" t="str">
        <f>LEFT(N1576, FIND("/", N1576)-1)</f>
        <v>publishing</v>
      </c>
      <c r="R1576" t="str">
        <f>RIGHT(N1576, (LEN(N1576) - FIND("/", N1576)))</f>
        <v>art books</v>
      </c>
      <c r="S1576" s="13">
        <f>(J1576/86400)+DATE(1970,1,1)</f>
        <v>42017.927418981482</v>
      </c>
      <c r="T1576" s="13">
        <f>(I1576/86400)+DATE(1970,1,1)</f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>(E1577/D1577)*100</f>
        <v>22.91</v>
      </c>
      <c r="P1577" s="5">
        <f>E1577/L1577</f>
        <v>65.457142857142856</v>
      </c>
      <c r="Q1577" t="str">
        <f>LEFT(N1577, FIND("/", N1577)-1)</f>
        <v>publishing</v>
      </c>
      <c r="R1577" t="str">
        <f>RIGHT(N1577, (LEN(N1577) - FIND("/", N1577)))</f>
        <v>art books</v>
      </c>
      <c r="S1577" s="13">
        <f>(J1577/86400)+DATE(1970,1,1)</f>
        <v>41799.524259259255</v>
      </c>
      <c r="T1577" s="13">
        <f>(I1577/86400)+DATE(1970,1,1)</f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>(E1578/D1578)*100</f>
        <v>13</v>
      </c>
      <c r="P1578" s="5">
        <f>E1578/L1578</f>
        <v>65</v>
      </c>
      <c r="Q1578" t="str">
        <f>LEFT(N1578, FIND("/", N1578)-1)</f>
        <v>publishing</v>
      </c>
      <c r="R1578" t="str">
        <f>RIGHT(N1578, (LEN(N1578) - FIND("/", N1578)))</f>
        <v>art books</v>
      </c>
      <c r="S1578" s="13">
        <f>(J1578/86400)+DATE(1970,1,1)</f>
        <v>42140.879259259258</v>
      </c>
      <c r="T1578" s="13">
        <f>(I1578/86400)+DATE(1970,1,1)</f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>(E1579/D1579)*100</f>
        <v>0.54999999999999993</v>
      </c>
      <c r="P1579" s="5">
        <f>E1579/L1579</f>
        <v>27.5</v>
      </c>
      <c r="Q1579" t="str">
        <f>LEFT(N1579, FIND("/", N1579)-1)</f>
        <v>publishing</v>
      </c>
      <c r="R1579" t="str">
        <f>RIGHT(N1579, (LEN(N1579) - FIND("/", N1579)))</f>
        <v>art books</v>
      </c>
      <c r="S1579" s="13">
        <f>(J1579/86400)+DATE(1970,1,1)</f>
        <v>41054.847777777773</v>
      </c>
      <c r="T1579" s="13">
        <f>(I1579/86400)+DATE(1970,1,1)</f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>(E1580/D1580)*100</f>
        <v>10.806536636794938</v>
      </c>
      <c r="P1580" s="5">
        <f>E1580/L1580</f>
        <v>51.25</v>
      </c>
      <c r="Q1580" t="str">
        <f>LEFT(N1580, FIND("/", N1580)-1)</f>
        <v>publishing</v>
      </c>
      <c r="R1580" t="str">
        <f>RIGHT(N1580, (LEN(N1580) - FIND("/", N1580)))</f>
        <v>art books</v>
      </c>
      <c r="S1580" s="13">
        <f>(J1580/86400)+DATE(1970,1,1)</f>
        <v>40399.065868055557</v>
      </c>
      <c r="T1580" s="13">
        <f>(I1580/86400)+DATE(1970,1,1)</f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>(E1581/D1581)*100</f>
        <v>0.84008400840084008</v>
      </c>
      <c r="P1581" s="5">
        <f>E1581/L1581</f>
        <v>14</v>
      </c>
      <c r="Q1581" t="str">
        <f>LEFT(N1581, FIND("/", N1581)-1)</f>
        <v>publishing</v>
      </c>
      <c r="R1581" t="str">
        <f>RIGHT(N1581, (LEN(N1581) - FIND("/", N1581)))</f>
        <v>art books</v>
      </c>
      <c r="S1581" s="13">
        <f>(J1581/86400)+DATE(1970,1,1)</f>
        <v>41481.996423611112</v>
      </c>
      <c r="T1581" s="13">
        <f>(I1581/86400)+DATE(1970,1,1)</f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>(E1582/D1582)*100</f>
        <v>0</v>
      </c>
      <c r="P1582" s="5" t="e">
        <f>E1582/L1582</f>
        <v>#DIV/0!</v>
      </c>
      <c r="Q1582" t="str">
        <f>LEFT(N1582, FIND("/", N1582)-1)</f>
        <v>publishing</v>
      </c>
      <c r="R1582" t="str">
        <f>RIGHT(N1582, (LEN(N1582) - FIND("/", N1582)))</f>
        <v>art books</v>
      </c>
      <c r="S1582" s="13">
        <f>(J1582/86400)+DATE(1970,1,1)</f>
        <v>40990.050069444442</v>
      </c>
      <c r="T1582" s="13">
        <f>(I1582/86400)+DATE(1970,1,1)</f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>(E1583/D1583)*100</f>
        <v>0.5</v>
      </c>
      <c r="P1583" s="5">
        <f>E1583/L1583</f>
        <v>5</v>
      </c>
      <c r="Q1583" t="str">
        <f>LEFT(N1583, FIND("/", N1583)-1)</f>
        <v>photography</v>
      </c>
      <c r="R1583" t="str">
        <f>RIGHT(N1583, (LEN(N1583) - FIND("/", N1583)))</f>
        <v>places</v>
      </c>
      <c r="S1583" s="13">
        <f>(J1583/86400)+DATE(1970,1,1)</f>
        <v>42325.448958333334</v>
      </c>
      <c r="T1583" s="13">
        <f>(I1583/86400)+DATE(1970,1,1)</f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>(E1584/D1584)*100</f>
        <v>9.3000000000000007</v>
      </c>
      <c r="P1584" s="5">
        <f>E1584/L1584</f>
        <v>31</v>
      </c>
      <c r="Q1584" t="str">
        <f>LEFT(N1584, FIND("/", N1584)-1)</f>
        <v>photography</v>
      </c>
      <c r="R1584" t="str">
        <f>RIGHT(N1584, (LEN(N1584) - FIND("/", N1584)))</f>
        <v>places</v>
      </c>
      <c r="S1584" s="13">
        <f>(J1584/86400)+DATE(1970,1,1)</f>
        <v>42246.789965277778</v>
      </c>
      <c r="T1584" s="13">
        <f>(I1584/86400)+DATE(1970,1,1)</f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>(E1585/D1585)*100</f>
        <v>7.4999999999999997E-2</v>
      </c>
      <c r="P1585" s="5">
        <f>E1585/L1585</f>
        <v>15</v>
      </c>
      <c r="Q1585" t="str">
        <f>LEFT(N1585, FIND("/", N1585)-1)</f>
        <v>photography</v>
      </c>
      <c r="R1585" t="str">
        <f>RIGHT(N1585, (LEN(N1585) - FIND("/", N1585)))</f>
        <v>places</v>
      </c>
      <c r="S1585" s="13">
        <f>(J1585/86400)+DATE(1970,1,1)</f>
        <v>41877.904988425929</v>
      </c>
      <c r="T1585" s="13">
        <f>(I1585/86400)+DATE(1970,1,1)</f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>(E1586/D1586)*100</f>
        <v>0</v>
      </c>
      <c r="P1586" s="5" t="e">
        <f>E1586/L1586</f>
        <v>#DIV/0!</v>
      </c>
      <c r="Q1586" t="str">
        <f>LEFT(N1586, FIND("/", N1586)-1)</f>
        <v>photography</v>
      </c>
      <c r="R1586" t="str">
        <f>RIGHT(N1586, (LEN(N1586) - FIND("/", N1586)))</f>
        <v>places</v>
      </c>
      <c r="S1586" s="13">
        <f>(J1586/86400)+DATE(1970,1,1)</f>
        <v>41779.649317129632</v>
      </c>
      <c r="T1586" s="13">
        <f>(I1586/86400)+DATE(1970,1,1)</f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>(E1587/D1587)*100</f>
        <v>79</v>
      </c>
      <c r="P1587" s="5">
        <f>E1587/L1587</f>
        <v>131.66666666666666</v>
      </c>
      <c r="Q1587" t="str">
        <f>LEFT(N1587, FIND("/", N1587)-1)</f>
        <v>photography</v>
      </c>
      <c r="R1587" t="str">
        <f>RIGHT(N1587, (LEN(N1587) - FIND("/", N1587)))</f>
        <v>places</v>
      </c>
      <c r="S1587" s="13">
        <f>(J1587/86400)+DATE(1970,1,1)</f>
        <v>42707.895462962959</v>
      </c>
      <c r="T1587" s="13">
        <f>(I1587/86400)+DATE(1970,1,1)</f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>(E1588/D1588)*100</f>
        <v>0</v>
      </c>
      <c r="P1588" s="5" t="e">
        <f>E1588/L1588</f>
        <v>#DIV/0!</v>
      </c>
      <c r="Q1588" t="str">
        <f>LEFT(N1588, FIND("/", N1588)-1)</f>
        <v>photography</v>
      </c>
      <c r="R1588" t="str">
        <f>RIGHT(N1588, (LEN(N1588) - FIND("/", N1588)))</f>
        <v>places</v>
      </c>
      <c r="S1588" s="13">
        <f>(J1588/86400)+DATE(1970,1,1)</f>
        <v>42069.104421296295</v>
      </c>
      <c r="T1588" s="13">
        <f>(I1588/86400)+DATE(1970,1,1)</f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>(E1589/D1589)*100</f>
        <v>1.3333333333333334E-2</v>
      </c>
      <c r="P1589" s="5">
        <f>E1589/L1589</f>
        <v>1</v>
      </c>
      <c r="Q1589" t="str">
        <f>LEFT(N1589, FIND("/", N1589)-1)</f>
        <v>photography</v>
      </c>
      <c r="R1589" t="str">
        <f>RIGHT(N1589, (LEN(N1589) - FIND("/", N1589)))</f>
        <v>places</v>
      </c>
      <c r="S1589" s="13">
        <f>(J1589/86400)+DATE(1970,1,1)</f>
        <v>41956.950983796298</v>
      </c>
      <c r="T1589" s="13">
        <f>(I1589/86400)+DATE(1970,1,1)</f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>(E1590/D1590)*100</f>
        <v>0</v>
      </c>
      <c r="P1590" s="5" t="e">
        <f>E1590/L1590</f>
        <v>#DIV/0!</v>
      </c>
      <c r="Q1590" t="str">
        <f>LEFT(N1590, FIND("/", N1590)-1)</f>
        <v>photography</v>
      </c>
      <c r="R1590" t="str">
        <f>RIGHT(N1590, (LEN(N1590) - FIND("/", N1590)))</f>
        <v>places</v>
      </c>
      <c r="S1590" s="13">
        <f>(J1590/86400)+DATE(1970,1,1)</f>
        <v>42005.24998842593</v>
      </c>
      <c r="T1590" s="13">
        <f>(I1590/86400)+DATE(1970,1,1)</f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>(E1591/D1591)*100</f>
        <v>0</v>
      </c>
      <c r="P1591" s="5" t="e">
        <f>E1591/L1591</f>
        <v>#DIV/0!</v>
      </c>
      <c r="Q1591" t="str">
        <f>LEFT(N1591, FIND("/", N1591)-1)</f>
        <v>photography</v>
      </c>
      <c r="R1591" t="str">
        <f>RIGHT(N1591, (LEN(N1591) - FIND("/", N1591)))</f>
        <v>places</v>
      </c>
      <c r="S1591" s="13">
        <f>(J1591/86400)+DATE(1970,1,1)</f>
        <v>42256.984791666662</v>
      </c>
      <c r="T1591" s="13">
        <f>(I1591/86400)+DATE(1970,1,1)</f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>(E1592/D1592)*100</f>
        <v>1.7000000000000002</v>
      </c>
      <c r="P1592" s="5">
        <f>E1592/L1592</f>
        <v>510</v>
      </c>
      <c r="Q1592" t="str">
        <f>LEFT(N1592, FIND("/", N1592)-1)</f>
        <v>photography</v>
      </c>
      <c r="R1592" t="str">
        <f>RIGHT(N1592, (LEN(N1592) - FIND("/", N1592)))</f>
        <v>places</v>
      </c>
      <c r="S1592" s="13">
        <f>(J1592/86400)+DATE(1970,1,1)</f>
        <v>42240.857222222221</v>
      </c>
      <c r="T1592" s="13">
        <f>(I1592/86400)+DATE(1970,1,1)</f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>(E1593/D1593)*100</f>
        <v>29.228571428571428</v>
      </c>
      <c r="P1593" s="5">
        <f>E1593/L1593</f>
        <v>44.478260869565219</v>
      </c>
      <c r="Q1593" t="str">
        <f>LEFT(N1593, FIND("/", N1593)-1)</f>
        <v>photography</v>
      </c>
      <c r="R1593" t="str">
        <f>RIGHT(N1593, (LEN(N1593) - FIND("/", N1593)))</f>
        <v>places</v>
      </c>
      <c r="S1593" s="13">
        <f>(J1593/86400)+DATE(1970,1,1)</f>
        <v>42433.726168981477</v>
      </c>
      <c r="T1593" s="13">
        <f>(I1593/86400)+DATE(1970,1,1)</f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>(E1594/D1594)*100</f>
        <v>0</v>
      </c>
      <c r="P1594" s="5" t="e">
        <f>E1594/L1594</f>
        <v>#DIV/0!</v>
      </c>
      <c r="Q1594" t="str">
        <f>LEFT(N1594, FIND("/", N1594)-1)</f>
        <v>photography</v>
      </c>
      <c r="R1594" t="str">
        <f>RIGHT(N1594, (LEN(N1594) - FIND("/", N1594)))</f>
        <v>places</v>
      </c>
      <c r="S1594" s="13">
        <f>(J1594/86400)+DATE(1970,1,1)</f>
        <v>42046.072743055556</v>
      </c>
      <c r="T1594" s="13">
        <f>(I1594/86400)+DATE(1970,1,1)</f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>(E1595/D1595)*100</f>
        <v>1.3636363636363637E-2</v>
      </c>
      <c r="P1595" s="5">
        <f>E1595/L1595</f>
        <v>1</v>
      </c>
      <c r="Q1595" t="str">
        <f>LEFT(N1595, FIND("/", N1595)-1)</f>
        <v>photography</v>
      </c>
      <c r="R1595" t="str">
        <f>RIGHT(N1595, (LEN(N1595) - FIND("/", N1595)))</f>
        <v>places</v>
      </c>
      <c r="S1595" s="13">
        <f>(J1595/86400)+DATE(1970,1,1)</f>
        <v>42033.845543981486</v>
      </c>
      <c r="T1595" s="13">
        <f>(I1595/86400)+DATE(1970,1,1)</f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>(E1596/D1596)*100</f>
        <v>20.5</v>
      </c>
      <c r="P1596" s="5">
        <f>E1596/L1596</f>
        <v>20.5</v>
      </c>
      <c r="Q1596" t="str">
        <f>LEFT(N1596, FIND("/", N1596)-1)</f>
        <v>photography</v>
      </c>
      <c r="R1596" t="str">
        <f>RIGHT(N1596, (LEN(N1596) - FIND("/", N1596)))</f>
        <v>places</v>
      </c>
      <c r="S1596" s="13">
        <f>(J1596/86400)+DATE(1970,1,1)</f>
        <v>42445.712754629625</v>
      </c>
      <c r="T1596" s="13">
        <f>(I1596/86400)+DATE(1970,1,1)</f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>(E1597/D1597)*100</f>
        <v>0.27999999999999997</v>
      </c>
      <c r="P1597" s="5">
        <f>E1597/L1597</f>
        <v>40</v>
      </c>
      <c r="Q1597" t="str">
        <f>LEFT(N1597, FIND("/", N1597)-1)</f>
        <v>photography</v>
      </c>
      <c r="R1597" t="str">
        <f>RIGHT(N1597, (LEN(N1597) - FIND("/", N1597)))</f>
        <v>places</v>
      </c>
      <c r="S1597" s="13">
        <f>(J1597/86400)+DATE(1970,1,1)</f>
        <v>41780.050092592595</v>
      </c>
      <c r="T1597" s="13">
        <f>(I1597/86400)+DATE(1970,1,1)</f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>(E1598/D1598)*100</f>
        <v>2.3076923076923079</v>
      </c>
      <c r="P1598" s="5">
        <f>E1598/L1598</f>
        <v>25</v>
      </c>
      <c r="Q1598" t="str">
        <f>LEFT(N1598, FIND("/", N1598)-1)</f>
        <v>photography</v>
      </c>
      <c r="R1598" t="str">
        <f>RIGHT(N1598, (LEN(N1598) - FIND("/", N1598)))</f>
        <v>places</v>
      </c>
      <c r="S1598" s="13">
        <f>(J1598/86400)+DATE(1970,1,1)</f>
        <v>41941.430196759262</v>
      </c>
      <c r="T1598" s="13">
        <f>(I1598/86400)+DATE(1970,1,1)</f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>(E1599/D1599)*100</f>
        <v>0</v>
      </c>
      <c r="P1599" s="5" t="e">
        <f>E1599/L1599</f>
        <v>#DIV/0!</v>
      </c>
      <c r="Q1599" t="str">
        <f>LEFT(N1599, FIND("/", N1599)-1)</f>
        <v>photography</v>
      </c>
      <c r="R1599" t="str">
        <f>RIGHT(N1599, (LEN(N1599) - FIND("/", N1599)))</f>
        <v>places</v>
      </c>
      <c r="S1599" s="13">
        <f>(J1599/86400)+DATE(1970,1,1)</f>
        <v>42603.354131944448</v>
      </c>
      <c r="T1599" s="13">
        <f>(I1599/86400)+DATE(1970,1,1)</f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>(E1600/D1600)*100</f>
        <v>0.125</v>
      </c>
      <c r="P1600" s="5">
        <f>E1600/L1600</f>
        <v>1</v>
      </c>
      <c r="Q1600" t="str">
        <f>LEFT(N1600, FIND("/", N1600)-1)</f>
        <v>photography</v>
      </c>
      <c r="R1600" t="str">
        <f>RIGHT(N1600, (LEN(N1600) - FIND("/", N1600)))</f>
        <v>places</v>
      </c>
      <c r="S1600" s="13">
        <f>(J1600/86400)+DATE(1970,1,1)</f>
        <v>42151.667337962965</v>
      </c>
      <c r="T1600" s="13">
        <f>(I1600/86400)+DATE(1970,1,1)</f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>(E1601/D1601)*100</f>
        <v>0</v>
      </c>
      <c r="P1601" s="5" t="e">
        <f>E1601/L1601</f>
        <v>#DIV/0!</v>
      </c>
      <c r="Q1601" t="str">
        <f>LEFT(N1601, FIND("/", N1601)-1)</f>
        <v>photography</v>
      </c>
      <c r="R1601" t="str">
        <f>RIGHT(N1601, (LEN(N1601) - FIND("/", N1601)))</f>
        <v>places</v>
      </c>
      <c r="S1601" s="13">
        <f>(J1601/86400)+DATE(1970,1,1)</f>
        <v>42438.53907407407</v>
      </c>
      <c r="T1601" s="13">
        <f>(I1601/86400)+DATE(1970,1,1)</f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>(E1602/D1602)*100</f>
        <v>7.3400000000000007</v>
      </c>
      <c r="P1602" s="5">
        <f>E1602/L1602</f>
        <v>40.777777777777779</v>
      </c>
      <c r="Q1602" t="str">
        <f>LEFT(N1602, FIND("/", N1602)-1)</f>
        <v>photography</v>
      </c>
      <c r="R1602" t="str">
        <f>RIGHT(N1602, (LEN(N1602) - FIND("/", N1602)))</f>
        <v>places</v>
      </c>
      <c r="S1602" s="13">
        <f>(J1602/86400)+DATE(1970,1,1)</f>
        <v>41791.057314814811</v>
      </c>
      <c r="T1602" s="13">
        <f>(I1602/86400)+DATE(1970,1,1)</f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>(E1603/D1603)*100</f>
        <v>108.2492</v>
      </c>
      <c r="P1603" s="5">
        <f>E1603/L1603</f>
        <v>48.325535714285714</v>
      </c>
      <c r="Q1603" t="str">
        <f>LEFT(N1603, FIND("/", N1603)-1)</f>
        <v>music</v>
      </c>
      <c r="R1603" t="str">
        <f>RIGHT(N1603, (LEN(N1603) - FIND("/", N1603)))</f>
        <v>rock</v>
      </c>
      <c r="S1603" s="13">
        <f>(J1603/86400)+DATE(1970,1,1)</f>
        <v>40638.092974537038</v>
      </c>
      <c r="T1603" s="13">
        <f>(I1603/86400)+DATE(1970,1,1)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>(E1604/D1604)*100</f>
        <v>100.16666666666667</v>
      </c>
      <c r="P1604" s="5">
        <f>E1604/L1604</f>
        <v>46.953125</v>
      </c>
      <c r="Q1604" t="str">
        <f>LEFT(N1604, FIND("/", N1604)-1)</f>
        <v>music</v>
      </c>
      <c r="R1604" t="str">
        <f>RIGHT(N1604, (LEN(N1604) - FIND("/", N1604)))</f>
        <v>rock</v>
      </c>
      <c r="S1604" s="13">
        <f>(J1604/86400)+DATE(1970,1,1)</f>
        <v>40788.297650462962</v>
      </c>
      <c r="T1604" s="13">
        <f>(I1604/86400)+DATE(1970,1,1)</f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>(E1605/D1605)*100</f>
        <v>100.03299999999999</v>
      </c>
      <c r="P1605" s="5">
        <f>E1605/L1605</f>
        <v>66.688666666666663</v>
      </c>
      <c r="Q1605" t="str">
        <f>LEFT(N1605, FIND("/", N1605)-1)</f>
        <v>music</v>
      </c>
      <c r="R1605" t="str">
        <f>RIGHT(N1605, (LEN(N1605) - FIND("/", N1605)))</f>
        <v>rock</v>
      </c>
      <c r="S1605" s="13">
        <f>(J1605/86400)+DATE(1970,1,1)</f>
        <v>40876.169664351852</v>
      </c>
      <c r="T1605" s="13">
        <f>(I1605/86400)+DATE(1970,1,1)</f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>(E1606/D1606)*100</f>
        <v>122.10714285714286</v>
      </c>
      <c r="P1606" s="5">
        <f>E1606/L1606</f>
        <v>48.842857142857142</v>
      </c>
      <c r="Q1606" t="str">
        <f>LEFT(N1606, FIND("/", N1606)-1)</f>
        <v>music</v>
      </c>
      <c r="R1606" t="str">
        <f>RIGHT(N1606, (LEN(N1606) - FIND("/", N1606)))</f>
        <v>rock</v>
      </c>
      <c r="S1606" s="13">
        <f>(J1606/86400)+DATE(1970,1,1)</f>
        <v>40945.845312500001</v>
      </c>
      <c r="T1606" s="13">
        <f>(I1606/86400)+DATE(1970,1,1)</f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>(E1607/D1607)*100</f>
        <v>100.69333333333334</v>
      </c>
      <c r="P1607" s="5">
        <f>E1607/L1607</f>
        <v>137.30909090909091</v>
      </c>
      <c r="Q1607" t="str">
        <f>LEFT(N1607, FIND("/", N1607)-1)</f>
        <v>music</v>
      </c>
      <c r="R1607" t="str">
        <f>RIGHT(N1607, (LEN(N1607) - FIND("/", N1607)))</f>
        <v>rock</v>
      </c>
      <c r="S1607" s="13">
        <f>(J1607/86400)+DATE(1970,1,1)</f>
        <v>40747.012881944444</v>
      </c>
      <c r="T1607" s="13">
        <f>(I1607/86400)+DATE(1970,1,1)</f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>(E1608/D1608)*100</f>
        <v>101.004125</v>
      </c>
      <c r="P1608" s="5">
        <f>E1608/L1608</f>
        <v>87.829673913043479</v>
      </c>
      <c r="Q1608" t="str">
        <f>LEFT(N1608, FIND("/", N1608)-1)</f>
        <v>music</v>
      </c>
      <c r="R1608" t="str">
        <f>RIGHT(N1608, (LEN(N1608) - FIND("/", N1608)))</f>
        <v>rock</v>
      </c>
      <c r="S1608" s="13">
        <f>(J1608/86400)+DATE(1970,1,1)</f>
        <v>40536.111550925925</v>
      </c>
      <c r="T1608" s="13">
        <f>(I1608/86400)+DATE(1970,1,1)</f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>(E1609/D1609)*100</f>
        <v>145.11000000000001</v>
      </c>
      <c r="P1609" s="5">
        <f>E1609/L1609</f>
        <v>70.785365853658533</v>
      </c>
      <c r="Q1609" t="str">
        <f>LEFT(N1609, FIND("/", N1609)-1)</f>
        <v>music</v>
      </c>
      <c r="R1609" t="str">
        <f>RIGHT(N1609, (LEN(N1609) - FIND("/", N1609)))</f>
        <v>rock</v>
      </c>
      <c r="S1609" s="13">
        <f>(J1609/86400)+DATE(1970,1,1)</f>
        <v>41053.80846064815</v>
      </c>
      <c r="T1609" s="13">
        <f>(I1609/86400)+DATE(1970,1,1)</f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>(E1610/D1610)*100</f>
        <v>101.25</v>
      </c>
      <c r="P1610" s="5">
        <f>E1610/L1610</f>
        <v>52.826086956521742</v>
      </c>
      <c r="Q1610" t="str">
        <f>LEFT(N1610, FIND("/", N1610)-1)</f>
        <v>music</v>
      </c>
      <c r="R1610" t="str">
        <f>RIGHT(N1610, (LEN(N1610) - FIND("/", N1610)))</f>
        <v>rock</v>
      </c>
      <c r="S1610" s="13">
        <f>(J1610/86400)+DATE(1970,1,1)</f>
        <v>41607.83085648148</v>
      </c>
      <c r="T1610" s="13">
        <f>(I1610/86400)+DATE(1970,1,1)</f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>(E1611/D1611)*100</f>
        <v>118.33333333333333</v>
      </c>
      <c r="P1611" s="5">
        <f>E1611/L1611</f>
        <v>443.75</v>
      </c>
      <c r="Q1611" t="str">
        <f>LEFT(N1611, FIND("/", N1611)-1)</f>
        <v>music</v>
      </c>
      <c r="R1611" t="str">
        <f>RIGHT(N1611, (LEN(N1611) - FIND("/", N1611)))</f>
        <v>rock</v>
      </c>
      <c r="S1611" s="13">
        <f>(J1611/86400)+DATE(1970,1,1)</f>
        <v>40796.001261574071</v>
      </c>
      <c r="T1611" s="13">
        <f>(I1611/86400)+DATE(1970,1,1)</f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>(E1612/D1612)*100</f>
        <v>271.85000000000002</v>
      </c>
      <c r="P1612" s="5">
        <f>E1612/L1612</f>
        <v>48.544642857142854</v>
      </c>
      <c r="Q1612" t="str">
        <f>LEFT(N1612, FIND("/", N1612)-1)</f>
        <v>music</v>
      </c>
      <c r="R1612" t="str">
        <f>RIGHT(N1612, (LEN(N1612) - FIND("/", N1612)))</f>
        <v>rock</v>
      </c>
      <c r="S1612" s="13">
        <f>(J1612/86400)+DATE(1970,1,1)</f>
        <v>41228.924884259257</v>
      </c>
      <c r="T1612" s="13">
        <f>(I1612/86400)+DATE(1970,1,1)</f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>(E1613/D1613)*100</f>
        <v>125.125</v>
      </c>
      <c r="P1613" s="5">
        <f>E1613/L1613</f>
        <v>37.074074074074076</v>
      </c>
      <c r="Q1613" t="str">
        <f>LEFT(N1613, FIND("/", N1613)-1)</f>
        <v>music</v>
      </c>
      <c r="R1613" t="str">
        <f>RIGHT(N1613, (LEN(N1613) - FIND("/", N1613)))</f>
        <v>rock</v>
      </c>
      <c r="S1613" s="13">
        <f>(J1613/86400)+DATE(1970,1,1)</f>
        <v>41409.00037037037</v>
      </c>
      <c r="T1613" s="13">
        <f>(I1613/86400)+DATE(1970,1,1)</f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>(E1614/D1614)*100</f>
        <v>110.00000000000001</v>
      </c>
      <c r="P1614" s="5">
        <f>E1614/L1614</f>
        <v>50</v>
      </c>
      <c r="Q1614" t="str">
        <f>LEFT(N1614, FIND("/", N1614)-1)</f>
        <v>music</v>
      </c>
      <c r="R1614" t="str">
        <f>RIGHT(N1614, (LEN(N1614) - FIND("/", N1614)))</f>
        <v>rock</v>
      </c>
      <c r="S1614" s="13">
        <f>(J1614/86400)+DATE(1970,1,1)</f>
        <v>41246.874814814815</v>
      </c>
      <c r="T1614" s="13">
        <f>(I1614/86400)+DATE(1970,1,1)</f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>(E1615/D1615)*100</f>
        <v>101.49999999999999</v>
      </c>
      <c r="P1615" s="5">
        <f>E1615/L1615</f>
        <v>39.03846153846154</v>
      </c>
      <c r="Q1615" t="str">
        <f>LEFT(N1615, FIND("/", N1615)-1)</f>
        <v>music</v>
      </c>
      <c r="R1615" t="str">
        <f>RIGHT(N1615, (LEN(N1615) - FIND("/", N1615)))</f>
        <v>rock</v>
      </c>
      <c r="S1615" s="13">
        <f>(J1615/86400)+DATE(1970,1,1)</f>
        <v>41082.069467592592</v>
      </c>
      <c r="T1615" s="13">
        <f>(I1615/86400)+DATE(1970,1,1)</f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>(E1616/D1616)*100</f>
        <v>102.69999999999999</v>
      </c>
      <c r="P1616" s="5">
        <f>E1616/L1616</f>
        <v>66.688311688311686</v>
      </c>
      <c r="Q1616" t="str">
        <f>LEFT(N1616, FIND("/", N1616)-1)</f>
        <v>music</v>
      </c>
      <c r="R1616" t="str">
        <f>RIGHT(N1616, (LEN(N1616) - FIND("/", N1616)))</f>
        <v>rock</v>
      </c>
      <c r="S1616" s="13">
        <f>(J1616/86400)+DATE(1970,1,1)</f>
        <v>41794.981122685189</v>
      </c>
      <c r="T1616" s="13">
        <f>(I1616/86400)+DATE(1970,1,1)</f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>(E1617/D1617)*100</f>
        <v>114.12500000000001</v>
      </c>
      <c r="P1617" s="5">
        <f>E1617/L1617</f>
        <v>67.132352941176464</v>
      </c>
      <c r="Q1617" t="str">
        <f>LEFT(N1617, FIND("/", N1617)-1)</f>
        <v>music</v>
      </c>
      <c r="R1617" t="str">
        <f>RIGHT(N1617, (LEN(N1617) - FIND("/", N1617)))</f>
        <v>rock</v>
      </c>
      <c r="S1617" s="13">
        <f>(J1617/86400)+DATE(1970,1,1)</f>
        <v>40845.050879629627</v>
      </c>
      <c r="T1617" s="13">
        <f>(I1617/86400)+DATE(1970,1,1)</f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>(E1618/D1618)*100</f>
        <v>104.2</v>
      </c>
      <c r="P1618" s="5">
        <f>E1618/L1618</f>
        <v>66.369426751592357</v>
      </c>
      <c r="Q1618" t="str">
        <f>LEFT(N1618, FIND("/", N1618)-1)</f>
        <v>music</v>
      </c>
      <c r="R1618" t="str">
        <f>RIGHT(N1618, (LEN(N1618) - FIND("/", N1618)))</f>
        <v>rock</v>
      </c>
      <c r="S1618" s="13">
        <f>(J1618/86400)+DATE(1970,1,1)</f>
        <v>41194.715520833335</v>
      </c>
      <c r="T1618" s="13">
        <f>(I1618/86400)+DATE(1970,1,1)</f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>(E1619/D1619)*100</f>
        <v>145.85714285714286</v>
      </c>
      <c r="P1619" s="5">
        <f>E1619/L1619</f>
        <v>64.620253164556956</v>
      </c>
      <c r="Q1619" t="str">
        <f>LEFT(N1619, FIND("/", N1619)-1)</f>
        <v>music</v>
      </c>
      <c r="R1619" t="str">
        <f>RIGHT(N1619, (LEN(N1619) - FIND("/", N1619)))</f>
        <v>rock</v>
      </c>
      <c r="S1619" s="13">
        <f>(J1619/86400)+DATE(1970,1,1)</f>
        <v>41546.664212962962</v>
      </c>
      <c r="T1619" s="13">
        <f>(I1619/86400)+DATE(1970,1,1)</f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>(E1620/D1620)*100</f>
        <v>105.06666666666666</v>
      </c>
      <c r="P1620" s="5">
        <f>E1620/L1620</f>
        <v>58.370370370370374</v>
      </c>
      <c r="Q1620" t="str">
        <f>LEFT(N1620, FIND("/", N1620)-1)</f>
        <v>music</v>
      </c>
      <c r="R1620" t="str">
        <f>RIGHT(N1620, (LEN(N1620) - FIND("/", N1620)))</f>
        <v>rock</v>
      </c>
      <c r="S1620" s="13">
        <f>(J1620/86400)+DATE(1970,1,1)</f>
        <v>41301.654340277775</v>
      </c>
      <c r="T1620" s="13">
        <f>(I1620/86400)+DATE(1970,1,1)</f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>(E1621/D1621)*100</f>
        <v>133.33333333333331</v>
      </c>
      <c r="P1621" s="5">
        <f>E1621/L1621</f>
        <v>86.956521739130437</v>
      </c>
      <c r="Q1621" t="str">
        <f>LEFT(N1621, FIND("/", N1621)-1)</f>
        <v>music</v>
      </c>
      <c r="R1621" t="str">
        <f>RIGHT(N1621, (LEN(N1621) - FIND("/", N1621)))</f>
        <v>rock</v>
      </c>
      <c r="S1621" s="13">
        <f>(J1621/86400)+DATE(1970,1,1)</f>
        <v>41876.186180555553</v>
      </c>
      <c r="T1621" s="13">
        <f>(I1621/86400)+DATE(1970,1,1)</f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>(E1622/D1622)*100</f>
        <v>112.99999999999999</v>
      </c>
      <c r="P1622" s="5">
        <f>E1622/L1622</f>
        <v>66.470588235294116</v>
      </c>
      <c r="Q1622" t="str">
        <f>LEFT(N1622, FIND("/", N1622)-1)</f>
        <v>music</v>
      </c>
      <c r="R1622" t="str">
        <f>RIGHT(N1622, (LEN(N1622) - FIND("/", N1622)))</f>
        <v>rock</v>
      </c>
      <c r="S1622" s="13">
        <f>(J1622/86400)+DATE(1970,1,1)</f>
        <v>41321.339583333334</v>
      </c>
      <c r="T1622" s="13">
        <f>(I1622/86400)+DATE(1970,1,1)</f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>(E1623/D1623)*100</f>
        <v>121.2</v>
      </c>
      <c r="P1623" s="5">
        <f>E1623/L1623</f>
        <v>163.78378378378378</v>
      </c>
      <c r="Q1623" t="str">
        <f>LEFT(N1623, FIND("/", N1623)-1)</f>
        <v>music</v>
      </c>
      <c r="R1623" t="str">
        <f>RIGHT(N1623, (LEN(N1623) - FIND("/", N1623)))</f>
        <v>rock</v>
      </c>
      <c r="S1623" s="13">
        <f>(J1623/86400)+DATE(1970,1,1)</f>
        <v>41003.60665509259</v>
      </c>
      <c r="T1623" s="13">
        <f>(I1623/86400)+DATE(1970,1,1)</f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>(E1624/D1624)*100</f>
        <v>101.72463768115942</v>
      </c>
      <c r="P1624" s="5">
        <f>E1624/L1624</f>
        <v>107.98461538461538</v>
      </c>
      <c r="Q1624" t="str">
        <f>LEFT(N1624, FIND("/", N1624)-1)</f>
        <v>music</v>
      </c>
      <c r="R1624" t="str">
        <f>RIGHT(N1624, (LEN(N1624) - FIND("/", N1624)))</f>
        <v>rock</v>
      </c>
      <c r="S1624" s="13">
        <f>(J1624/86400)+DATE(1970,1,1)</f>
        <v>41950.294837962967</v>
      </c>
      <c r="T1624" s="13">
        <f>(I1624/86400)+DATE(1970,1,1)</f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>(E1625/D1625)*100</f>
        <v>101.06666666666666</v>
      </c>
      <c r="P1625" s="5">
        <f>E1625/L1625</f>
        <v>42.111111111111114</v>
      </c>
      <c r="Q1625" t="str">
        <f>LEFT(N1625, FIND("/", N1625)-1)</f>
        <v>music</v>
      </c>
      <c r="R1625" t="str">
        <f>RIGHT(N1625, (LEN(N1625) - FIND("/", N1625)))</f>
        <v>rock</v>
      </c>
      <c r="S1625" s="13">
        <f>(J1625/86400)+DATE(1970,1,1)</f>
        <v>41453.688530092593</v>
      </c>
      <c r="T1625" s="13">
        <f>(I1625/86400)+DATE(1970,1,1)</f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>(E1626/D1626)*100</f>
        <v>118</v>
      </c>
      <c r="P1626" s="5">
        <f>E1626/L1626</f>
        <v>47.2</v>
      </c>
      <c r="Q1626" t="str">
        <f>LEFT(N1626, FIND("/", N1626)-1)</f>
        <v>music</v>
      </c>
      <c r="R1626" t="str">
        <f>RIGHT(N1626, (LEN(N1626) - FIND("/", N1626)))</f>
        <v>rock</v>
      </c>
      <c r="S1626" s="13">
        <f>(J1626/86400)+DATE(1970,1,1)</f>
        <v>41243.367303240739</v>
      </c>
      <c r="T1626" s="13">
        <f>(I1626/86400)+DATE(1970,1,1)</f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>(E1627/D1627)*100</f>
        <v>155.33333333333331</v>
      </c>
      <c r="P1627" s="5">
        <f>E1627/L1627</f>
        <v>112.01923076923077</v>
      </c>
      <c r="Q1627" t="str">
        <f>LEFT(N1627, FIND("/", N1627)-1)</f>
        <v>music</v>
      </c>
      <c r="R1627" t="str">
        <f>RIGHT(N1627, (LEN(N1627) - FIND("/", N1627)))</f>
        <v>rock</v>
      </c>
      <c r="S1627" s="13">
        <f>(J1627/86400)+DATE(1970,1,1)</f>
        <v>41135.699687500004</v>
      </c>
      <c r="T1627" s="13">
        <f>(I1627/86400)+DATE(1970,1,1)</f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>(E1628/D1628)*100</f>
        <v>101.18750000000001</v>
      </c>
      <c r="P1628" s="5">
        <f>E1628/L1628</f>
        <v>74.953703703703709</v>
      </c>
      <c r="Q1628" t="str">
        <f>LEFT(N1628, FIND("/", N1628)-1)</f>
        <v>music</v>
      </c>
      <c r="R1628" t="str">
        <f>RIGHT(N1628, (LEN(N1628) - FIND("/", N1628)))</f>
        <v>rock</v>
      </c>
      <c r="S1628" s="13">
        <f>(J1628/86400)+DATE(1970,1,1)</f>
        <v>41579.847997685181</v>
      </c>
      <c r="T1628" s="13">
        <f>(I1628/86400)+DATE(1970,1,1)</f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>(E1629/D1629)*100</f>
        <v>117</v>
      </c>
      <c r="P1629" s="5">
        <f>E1629/L1629</f>
        <v>61.578947368421055</v>
      </c>
      <c r="Q1629" t="str">
        <f>LEFT(N1629, FIND("/", N1629)-1)</f>
        <v>music</v>
      </c>
      <c r="R1629" t="str">
        <f>RIGHT(N1629, (LEN(N1629) - FIND("/", N1629)))</f>
        <v>rock</v>
      </c>
      <c r="S1629" s="13">
        <f>(J1629/86400)+DATE(1970,1,1)</f>
        <v>41205.707048611112</v>
      </c>
      <c r="T1629" s="13">
        <f>(I1629/86400)+DATE(1970,1,1)</f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>(E1630/D1630)*100</f>
        <v>100.925</v>
      </c>
      <c r="P1630" s="5">
        <f>E1630/L1630</f>
        <v>45.875</v>
      </c>
      <c r="Q1630" t="str">
        <f>LEFT(N1630, FIND("/", N1630)-1)</f>
        <v>music</v>
      </c>
      <c r="R1630" t="str">
        <f>RIGHT(N1630, (LEN(N1630) - FIND("/", N1630)))</f>
        <v>rock</v>
      </c>
      <c r="S1630" s="13">
        <f>(J1630/86400)+DATE(1970,1,1)</f>
        <v>41774.737060185187</v>
      </c>
      <c r="T1630" s="13">
        <f>(I1630/86400)+DATE(1970,1,1)</f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>(E1631/D1631)*100</f>
        <v>103.66666666666666</v>
      </c>
      <c r="P1631" s="5">
        <f>E1631/L1631</f>
        <v>75.853658536585371</v>
      </c>
      <c r="Q1631" t="str">
        <f>LEFT(N1631, FIND("/", N1631)-1)</f>
        <v>music</v>
      </c>
      <c r="R1631" t="str">
        <f>RIGHT(N1631, (LEN(N1631) - FIND("/", N1631)))</f>
        <v>rock</v>
      </c>
      <c r="S1631" s="13">
        <f>(J1631/86400)+DATE(1970,1,1)</f>
        <v>41645.867280092592</v>
      </c>
      <c r="T1631" s="13">
        <f>(I1631/86400)+DATE(1970,1,1)</f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>(E1632/D1632)*100</f>
        <v>265.25</v>
      </c>
      <c r="P1632" s="5">
        <f>E1632/L1632</f>
        <v>84.206349206349202</v>
      </c>
      <c r="Q1632" t="str">
        <f>LEFT(N1632, FIND("/", N1632)-1)</f>
        <v>music</v>
      </c>
      <c r="R1632" t="str">
        <f>RIGHT(N1632, (LEN(N1632) - FIND("/", N1632)))</f>
        <v>rock</v>
      </c>
      <c r="S1632" s="13">
        <f>(J1632/86400)+DATE(1970,1,1)</f>
        <v>40939.837673611109</v>
      </c>
      <c r="T1632" s="13">
        <f>(I1632/86400)+DATE(1970,1,1)</f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>(E1633/D1633)*100</f>
        <v>155.91</v>
      </c>
      <c r="P1633" s="5">
        <f>E1633/L1633</f>
        <v>117.22556390977444</v>
      </c>
      <c r="Q1633" t="str">
        <f>LEFT(N1633, FIND("/", N1633)-1)</f>
        <v>music</v>
      </c>
      <c r="R1633" t="str">
        <f>RIGHT(N1633, (LEN(N1633) - FIND("/", N1633)))</f>
        <v>rock</v>
      </c>
      <c r="S1633" s="13">
        <f>(J1633/86400)+DATE(1970,1,1)</f>
        <v>41164.859502314815</v>
      </c>
      <c r="T1633" s="13">
        <f>(I1633/86400)+DATE(1970,1,1)</f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>(E1634/D1634)*100</f>
        <v>101.62500000000001</v>
      </c>
      <c r="P1634" s="5">
        <f>E1634/L1634</f>
        <v>86.489361702127653</v>
      </c>
      <c r="Q1634" t="str">
        <f>LEFT(N1634, FIND("/", N1634)-1)</f>
        <v>music</v>
      </c>
      <c r="R1634" t="str">
        <f>RIGHT(N1634, (LEN(N1634) - FIND("/", N1634)))</f>
        <v>rock</v>
      </c>
      <c r="S1634" s="13">
        <f>(J1634/86400)+DATE(1970,1,1)</f>
        <v>40750.340902777782</v>
      </c>
      <c r="T1634" s="13">
        <f>(I1634/86400)+DATE(1970,1,1)</f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>(E1635/D1635)*100</f>
        <v>100</v>
      </c>
      <c r="P1635" s="5">
        <f>E1635/L1635</f>
        <v>172.41379310344828</v>
      </c>
      <c r="Q1635" t="str">
        <f>LEFT(N1635, FIND("/", N1635)-1)</f>
        <v>music</v>
      </c>
      <c r="R1635" t="str">
        <f>RIGHT(N1635, (LEN(N1635) - FIND("/", N1635)))</f>
        <v>rock</v>
      </c>
      <c r="S1635" s="13">
        <f>(J1635/86400)+DATE(1970,1,1)</f>
        <v>40896.883750000001</v>
      </c>
      <c r="T1635" s="13">
        <f>(I1635/86400)+DATE(1970,1,1)</f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>(E1636/D1636)*100</f>
        <v>100.49999999999999</v>
      </c>
      <c r="P1636" s="5">
        <f>E1636/L1636</f>
        <v>62.8125</v>
      </c>
      <c r="Q1636" t="str">
        <f>LEFT(N1636, FIND("/", N1636)-1)</f>
        <v>music</v>
      </c>
      <c r="R1636" t="str">
        <f>RIGHT(N1636, (LEN(N1636) - FIND("/", N1636)))</f>
        <v>rock</v>
      </c>
      <c r="S1636" s="13">
        <f>(J1636/86400)+DATE(1970,1,1)</f>
        <v>40658.189826388887</v>
      </c>
      <c r="T1636" s="13">
        <f>(I1636/86400)+DATE(1970,1,1)</f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>(E1637/D1637)*100</f>
        <v>125.29999999999998</v>
      </c>
      <c r="P1637" s="5">
        <f>E1637/L1637</f>
        <v>67.729729729729726</v>
      </c>
      <c r="Q1637" t="str">
        <f>LEFT(N1637, FIND("/", N1637)-1)</f>
        <v>music</v>
      </c>
      <c r="R1637" t="str">
        <f>RIGHT(N1637, (LEN(N1637) - FIND("/", N1637)))</f>
        <v>rock</v>
      </c>
      <c r="S1637" s="13">
        <f>(J1637/86400)+DATE(1970,1,1)</f>
        <v>42502.868761574078</v>
      </c>
      <c r="T1637" s="13">
        <f>(I1637/86400)+DATE(1970,1,1)</f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>(E1638/D1638)*100</f>
        <v>103.55555555555556</v>
      </c>
      <c r="P1638" s="5">
        <f>E1638/L1638</f>
        <v>53.5632183908046</v>
      </c>
      <c r="Q1638" t="str">
        <f>LEFT(N1638, FIND("/", N1638)-1)</f>
        <v>music</v>
      </c>
      <c r="R1638" t="str">
        <f>RIGHT(N1638, (LEN(N1638) - FIND("/", N1638)))</f>
        <v>rock</v>
      </c>
      <c r="S1638" s="13">
        <f>(J1638/86400)+DATE(1970,1,1)</f>
        <v>40663.08666666667</v>
      </c>
      <c r="T1638" s="13">
        <f>(I1638/86400)+DATE(1970,1,1)</f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>(E1639/D1639)*100</f>
        <v>103.8</v>
      </c>
      <c r="P1639" s="5">
        <f>E1639/L1639</f>
        <v>34.6</v>
      </c>
      <c r="Q1639" t="str">
        <f>LEFT(N1639, FIND("/", N1639)-1)</f>
        <v>music</v>
      </c>
      <c r="R1639" t="str">
        <f>RIGHT(N1639, (LEN(N1639) - FIND("/", N1639)))</f>
        <v>rock</v>
      </c>
      <c r="S1639" s="13">
        <f>(J1639/86400)+DATE(1970,1,1)</f>
        <v>40122.751620370371</v>
      </c>
      <c r="T1639" s="13">
        <f>(I1639/86400)+DATE(1970,1,1)</f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>(E1640/D1640)*100</f>
        <v>105</v>
      </c>
      <c r="P1640" s="5">
        <f>E1640/L1640</f>
        <v>38.888888888888886</v>
      </c>
      <c r="Q1640" t="str">
        <f>LEFT(N1640, FIND("/", N1640)-1)</f>
        <v>music</v>
      </c>
      <c r="R1640" t="str">
        <f>RIGHT(N1640, (LEN(N1640) - FIND("/", N1640)))</f>
        <v>rock</v>
      </c>
      <c r="S1640" s="13">
        <f>(J1640/86400)+DATE(1970,1,1)</f>
        <v>41288.68712962963</v>
      </c>
      <c r="T1640" s="13">
        <f>(I1640/86400)+DATE(1970,1,1)</f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>(E1641/D1641)*100</f>
        <v>100</v>
      </c>
      <c r="P1641" s="5">
        <f>E1641/L1641</f>
        <v>94.736842105263165</v>
      </c>
      <c r="Q1641" t="str">
        <f>LEFT(N1641, FIND("/", N1641)-1)</f>
        <v>music</v>
      </c>
      <c r="R1641" t="str">
        <f>RIGHT(N1641, (LEN(N1641) - FIND("/", N1641)))</f>
        <v>rock</v>
      </c>
      <c r="S1641" s="13">
        <f>(J1641/86400)+DATE(1970,1,1)</f>
        <v>40941.652372685188</v>
      </c>
      <c r="T1641" s="13">
        <f>(I1641/86400)+DATE(1970,1,1)</f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>(E1642/D1642)*100</f>
        <v>169.86</v>
      </c>
      <c r="P1642" s="5">
        <f>E1642/L1642</f>
        <v>39.967058823529413</v>
      </c>
      <c r="Q1642" t="str">
        <f>LEFT(N1642, FIND("/", N1642)-1)</f>
        <v>music</v>
      </c>
      <c r="R1642" t="str">
        <f>RIGHT(N1642, (LEN(N1642) - FIND("/", N1642)))</f>
        <v>rock</v>
      </c>
      <c r="S1642" s="13">
        <f>(J1642/86400)+DATE(1970,1,1)</f>
        <v>40379.23096064815</v>
      </c>
      <c r="T1642" s="13">
        <f>(I1642/86400)+DATE(1970,1,1)</f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>(E1643/D1643)*100</f>
        <v>101.4</v>
      </c>
      <c r="P1643" s="5">
        <f>E1643/L1643</f>
        <v>97.5</v>
      </c>
      <c r="Q1643" t="str">
        <f>LEFT(N1643, FIND("/", N1643)-1)</f>
        <v>music</v>
      </c>
      <c r="R1643" t="str">
        <f>RIGHT(N1643, (LEN(N1643) - FIND("/", N1643)))</f>
        <v>pop</v>
      </c>
      <c r="S1643" s="13">
        <f>(J1643/86400)+DATE(1970,1,1)</f>
        <v>41962.596574074079</v>
      </c>
      <c r="T1643" s="13">
        <f>(I1643/86400)+DATE(1970,1,1)</f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>(E1644/D1644)*100</f>
        <v>100</v>
      </c>
      <c r="P1644" s="5">
        <f>E1644/L1644</f>
        <v>42.857142857142854</v>
      </c>
      <c r="Q1644" t="str">
        <f>LEFT(N1644, FIND("/", N1644)-1)</f>
        <v>music</v>
      </c>
      <c r="R1644" t="str">
        <f>RIGHT(N1644, (LEN(N1644) - FIND("/", N1644)))</f>
        <v>pop</v>
      </c>
      <c r="S1644" s="13">
        <f>(J1644/86400)+DATE(1970,1,1)</f>
        <v>40688.024618055555</v>
      </c>
      <c r="T1644" s="13">
        <f>(I1644/86400)+DATE(1970,1,1)</f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>(E1645/D1645)*100</f>
        <v>124.70000000000002</v>
      </c>
      <c r="P1645" s="5">
        <f>E1645/L1645</f>
        <v>168.51351351351352</v>
      </c>
      <c r="Q1645" t="str">
        <f>LEFT(N1645, FIND("/", N1645)-1)</f>
        <v>music</v>
      </c>
      <c r="R1645" t="str">
        <f>RIGHT(N1645, (LEN(N1645) - FIND("/", N1645)))</f>
        <v>pop</v>
      </c>
      <c r="S1645" s="13">
        <f>(J1645/86400)+DATE(1970,1,1)</f>
        <v>41146.824212962965</v>
      </c>
      <c r="T1645" s="13">
        <f>(I1645/86400)+DATE(1970,1,1)</f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>(E1646/D1646)*100</f>
        <v>109.5</v>
      </c>
      <c r="P1646" s="5">
        <f>E1646/L1646</f>
        <v>85.546875</v>
      </c>
      <c r="Q1646" t="str">
        <f>LEFT(N1646, FIND("/", N1646)-1)</f>
        <v>music</v>
      </c>
      <c r="R1646" t="str">
        <f>RIGHT(N1646, (LEN(N1646) - FIND("/", N1646)))</f>
        <v>pop</v>
      </c>
      <c r="S1646" s="13">
        <f>(J1646/86400)+DATE(1970,1,1)</f>
        <v>41175.05972222222</v>
      </c>
      <c r="T1646" s="13">
        <f>(I1646/86400)+DATE(1970,1,1)</f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>(E1647/D1647)*100</f>
        <v>110.80000000000001</v>
      </c>
      <c r="P1647" s="5">
        <f>E1647/L1647</f>
        <v>554</v>
      </c>
      <c r="Q1647" t="str">
        <f>LEFT(N1647, FIND("/", N1647)-1)</f>
        <v>music</v>
      </c>
      <c r="R1647" t="str">
        <f>RIGHT(N1647, (LEN(N1647) - FIND("/", N1647)))</f>
        <v>pop</v>
      </c>
      <c r="S1647" s="13">
        <f>(J1647/86400)+DATE(1970,1,1)</f>
        <v>41521.617361111115</v>
      </c>
      <c r="T1647" s="13">
        <f>(I1647/86400)+DATE(1970,1,1)</f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>(E1648/D1648)*100</f>
        <v>110.2</v>
      </c>
      <c r="P1648" s="5">
        <f>E1648/L1648</f>
        <v>26.554216867469879</v>
      </c>
      <c r="Q1648" t="str">
        <f>LEFT(N1648, FIND("/", N1648)-1)</f>
        <v>music</v>
      </c>
      <c r="R1648" t="str">
        <f>RIGHT(N1648, (LEN(N1648) - FIND("/", N1648)))</f>
        <v>pop</v>
      </c>
      <c r="S1648" s="13">
        <f>(J1648/86400)+DATE(1970,1,1)</f>
        <v>41833.450266203705</v>
      </c>
      <c r="T1648" s="13">
        <f>(I1648/86400)+DATE(1970,1,1)</f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>(E1649/D1649)*100</f>
        <v>104.71999999999998</v>
      </c>
      <c r="P1649" s="5">
        <f>E1649/L1649</f>
        <v>113.82608695652173</v>
      </c>
      <c r="Q1649" t="str">
        <f>LEFT(N1649, FIND("/", N1649)-1)</f>
        <v>music</v>
      </c>
      <c r="R1649" t="str">
        <f>RIGHT(N1649, (LEN(N1649) - FIND("/", N1649)))</f>
        <v>pop</v>
      </c>
      <c r="S1649" s="13">
        <f>(J1649/86400)+DATE(1970,1,1)</f>
        <v>41039.409456018519</v>
      </c>
      <c r="T1649" s="13">
        <f>(I1649/86400)+DATE(1970,1,1)</f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>(E1650/D1650)*100</f>
        <v>125.26086956521738</v>
      </c>
      <c r="P1650" s="5">
        <f>E1650/L1650</f>
        <v>32.011111111111113</v>
      </c>
      <c r="Q1650" t="str">
        <f>LEFT(N1650, FIND("/", N1650)-1)</f>
        <v>music</v>
      </c>
      <c r="R1650" t="str">
        <f>RIGHT(N1650, (LEN(N1650) - FIND("/", N1650)))</f>
        <v>pop</v>
      </c>
      <c r="S1650" s="13">
        <f>(J1650/86400)+DATE(1970,1,1)</f>
        <v>40592.704652777778</v>
      </c>
      <c r="T1650" s="13">
        <f>(I1650/86400)+DATE(1970,1,1)</f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>(E1651/D1651)*100</f>
        <v>100.58763157894737</v>
      </c>
      <c r="P1651" s="5">
        <f>E1651/L1651</f>
        <v>47.189259259259259</v>
      </c>
      <c r="Q1651" t="str">
        <f>LEFT(N1651, FIND("/", N1651)-1)</f>
        <v>music</v>
      </c>
      <c r="R1651" t="str">
        <f>RIGHT(N1651, (LEN(N1651) - FIND("/", N1651)))</f>
        <v>pop</v>
      </c>
      <c r="S1651" s="13">
        <f>(J1651/86400)+DATE(1970,1,1)</f>
        <v>41737.684664351851</v>
      </c>
      <c r="T1651" s="13">
        <f>(I1651/86400)+DATE(1970,1,1)</f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>(E1652/D1652)*100</f>
        <v>141.55000000000001</v>
      </c>
      <c r="P1652" s="5">
        <f>E1652/L1652</f>
        <v>88.46875</v>
      </c>
      <c r="Q1652" t="str">
        <f>LEFT(N1652, FIND("/", N1652)-1)</f>
        <v>music</v>
      </c>
      <c r="R1652" t="str">
        <f>RIGHT(N1652, (LEN(N1652) - FIND("/", N1652)))</f>
        <v>pop</v>
      </c>
      <c r="S1652" s="13">
        <f>(J1652/86400)+DATE(1970,1,1)</f>
        <v>41526.435613425929</v>
      </c>
      <c r="T1652" s="13">
        <f>(I1652/86400)+DATE(1970,1,1)</f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>(E1653/D1653)*100</f>
        <v>100.75</v>
      </c>
      <c r="P1653" s="5">
        <f>E1653/L1653</f>
        <v>100.75</v>
      </c>
      <c r="Q1653" t="str">
        <f>LEFT(N1653, FIND("/", N1653)-1)</f>
        <v>music</v>
      </c>
      <c r="R1653" t="str">
        <f>RIGHT(N1653, (LEN(N1653) - FIND("/", N1653)))</f>
        <v>pop</v>
      </c>
      <c r="S1653" s="13">
        <f>(J1653/86400)+DATE(1970,1,1)</f>
        <v>40625.900694444441</v>
      </c>
      <c r="T1653" s="13">
        <f>(I1653/86400)+DATE(1970,1,1)</f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>(E1654/D1654)*100</f>
        <v>100.66666666666666</v>
      </c>
      <c r="P1654" s="5">
        <f>E1654/L1654</f>
        <v>64.714285714285708</v>
      </c>
      <c r="Q1654" t="str">
        <f>LEFT(N1654, FIND("/", N1654)-1)</f>
        <v>music</v>
      </c>
      <c r="R1654" t="str">
        <f>RIGHT(N1654, (LEN(N1654) - FIND("/", N1654)))</f>
        <v>pop</v>
      </c>
      <c r="S1654" s="13">
        <f>(J1654/86400)+DATE(1970,1,1)</f>
        <v>41572.492974537039</v>
      </c>
      <c r="T1654" s="13">
        <f>(I1654/86400)+DATE(1970,1,1)</f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>(E1655/D1655)*100</f>
        <v>174.2304</v>
      </c>
      <c r="P1655" s="5">
        <f>E1655/L1655</f>
        <v>51.854285714285716</v>
      </c>
      <c r="Q1655" t="str">
        <f>LEFT(N1655, FIND("/", N1655)-1)</f>
        <v>music</v>
      </c>
      <c r="R1655" t="str">
        <f>RIGHT(N1655, (LEN(N1655) - FIND("/", N1655)))</f>
        <v>pop</v>
      </c>
      <c r="S1655" s="13">
        <f>(J1655/86400)+DATE(1970,1,1)</f>
        <v>40626.834444444445</v>
      </c>
      <c r="T1655" s="13">
        <f>(I1655/86400)+DATE(1970,1,1)</f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>(E1656/D1656)*100</f>
        <v>119.90909090909089</v>
      </c>
      <c r="P1656" s="5">
        <f>E1656/L1656</f>
        <v>38.794117647058826</v>
      </c>
      <c r="Q1656" t="str">
        <f>LEFT(N1656, FIND("/", N1656)-1)</f>
        <v>music</v>
      </c>
      <c r="R1656" t="str">
        <f>RIGHT(N1656, (LEN(N1656) - FIND("/", N1656)))</f>
        <v>pop</v>
      </c>
      <c r="S1656" s="13">
        <f>(J1656/86400)+DATE(1970,1,1)</f>
        <v>40987.890740740739</v>
      </c>
      <c r="T1656" s="13">
        <f>(I1656/86400)+DATE(1970,1,1)</f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>(E1657/D1657)*100</f>
        <v>142.86666666666667</v>
      </c>
      <c r="P1657" s="5">
        <f>E1657/L1657</f>
        <v>44.645833333333336</v>
      </c>
      <c r="Q1657" t="str">
        <f>LEFT(N1657, FIND("/", N1657)-1)</f>
        <v>music</v>
      </c>
      <c r="R1657" t="str">
        <f>RIGHT(N1657, (LEN(N1657) - FIND("/", N1657)))</f>
        <v>pop</v>
      </c>
      <c r="S1657" s="13">
        <f>(J1657/86400)+DATE(1970,1,1)</f>
        <v>40974.791898148149</v>
      </c>
      <c r="T1657" s="13">
        <f>(I1657/86400)+DATE(1970,1,1)</f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>(E1658/D1658)*100</f>
        <v>100.33493333333334</v>
      </c>
      <c r="P1658" s="5">
        <f>E1658/L1658</f>
        <v>156.77333333333334</v>
      </c>
      <c r="Q1658" t="str">
        <f>LEFT(N1658, FIND("/", N1658)-1)</f>
        <v>music</v>
      </c>
      <c r="R1658" t="str">
        <f>RIGHT(N1658, (LEN(N1658) - FIND("/", N1658)))</f>
        <v>pop</v>
      </c>
      <c r="S1658" s="13">
        <f>(J1658/86400)+DATE(1970,1,1)</f>
        <v>41226.928842592592</v>
      </c>
      <c r="T1658" s="13">
        <f>(I1658/86400)+DATE(1970,1,1)</f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>(E1659/D1659)*100</f>
        <v>104.93380000000001</v>
      </c>
      <c r="P1659" s="5">
        <f>E1659/L1659</f>
        <v>118.70339366515837</v>
      </c>
      <c r="Q1659" t="str">
        <f>LEFT(N1659, FIND("/", N1659)-1)</f>
        <v>music</v>
      </c>
      <c r="R1659" t="str">
        <f>RIGHT(N1659, (LEN(N1659) - FIND("/", N1659)))</f>
        <v>pop</v>
      </c>
      <c r="S1659" s="13">
        <f>(J1659/86400)+DATE(1970,1,1)</f>
        <v>41023.782037037039</v>
      </c>
      <c r="T1659" s="13">
        <f>(I1659/86400)+DATE(1970,1,1)</f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>(E1660/D1660)*100</f>
        <v>132.23333333333335</v>
      </c>
      <c r="P1660" s="5">
        <f>E1660/L1660</f>
        <v>74.149532710280369</v>
      </c>
      <c r="Q1660" t="str">
        <f>LEFT(N1660, FIND("/", N1660)-1)</f>
        <v>music</v>
      </c>
      <c r="R1660" t="str">
        <f>RIGHT(N1660, (LEN(N1660) - FIND("/", N1660)))</f>
        <v>pop</v>
      </c>
      <c r="S1660" s="13">
        <f>(J1660/86400)+DATE(1970,1,1)</f>
        <v>41223.22184027778</v>
      </c>
      <c r="T1660" s="13">
        <f>(I1660/86400)+DATE(1970,1,1)</f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>(E1661/D1661)*100</f>
        <v>112.79999999999998</v>
      </c>
      <c r="P1661" s="5">
        <f>E1661/L1661</f>
        <v>12.533333333333333</v>
      </c>
      <c r="Q1661" t="str">
        <f>LEFT(N1661, FIND("/", N1661)-1)</f>
        <v>music</v>
      </c>
      <c r="R1661" t="str">
        <f>RIGHT(N1661, (LEN(N1661) - FIND("/", N1661)))</f>
        <v>pop</v>
      </c>
      <c r="S1661" s="13">
        <f>(J1661/86400)+DATE(1970,1,1)</f>
        <v>41596.913437499999</v>
      </c>
      <c r="T1661" s="13">
        <f>(I1661/86400)+DATE(1970,1,1)</f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>(E1662/D1662)*100</f>
        <v>1253.75</v>
      </c>
      <c r="P1662" s="5">
        <f>E1662/L1662</f>
        <v>27.861111111111111</v>
      </c>
      <c r="Q1662" t="str">
        <f>LEFT(N1662, FIND("/", N1662)-1)</f>
        <v>music</v>
      </c>
      <c r="R1662" t="str">
        <f>RIGHT(N1662, (LEN(N1662) - FIND("/", N1662)))</f>
        <v>pop</v>
      </c>
      <c r="S1662" s="13">
        <f>(J1662/86400)+DATE(1970,1,1)</f>
        <v>42459.693865740745</v>
      </c>
      <c r="T1662" s="13">
        <f>(I1662/86400)+DATE(1970,1,1)</f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>(E1663/D1663)*100</f>
        <v>102.50632911392405</v>
      </c>
      <c r="P1663" s="5">
        <f>E1663/L1663</f>
        <v>80.178217821782184</v>
      </c>
      <c r="Q1663" t="str">
        <f>LEFT(N1663, FIND("/", N1663)-1)</f>
        <v>music</v>
      </c>
      <c r="R1663" t="str">
        <f>RIGHT(N1663, (LEN(N1663) - FIND("/", N1663)))</f>
        <v>pop</v>
      </c>
      <c r="S1663" s="13">
        <f>(J1663/86400)+DATE(1970,1,1)</f>
        <v>42343.998043981483</v>
      </c>
      <c r="T1663" s="13">
        <f>(I1663/86400)+DATE(1970,1,1)</f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>(E1664/D1664)*100</f>
        <v>102.6375</v>
      </c>
      <c r="P1664" s="5">
        <f>E1664/L1664</f>
        <v>132.43548387096774</v>
      </c>
      <c r="Q1664" t="str">
        <f>LEFT(N1664, FIND("/", N1664)-1)</f>
        <v>music</v>
      </c>
      <c r="R1664" t="str">
        <f>RIGHT(N1664, (LEN(N1664) - FIND("/", N1664)))</f>
        <v>pop</v>
      </c>
      <c r="S1664" s="13">
        <f>(J1664/86400)+DATE(1970,1,1)</f>
        <v>40848.198333333334</v>
      </c>
      <c r="T1664" s="13">
        <f>(I1664/86400)+DATE(1970,1,1)</f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>(E1665/D1665)*100</f>
        <v>108</v>
      </c>
      <c r="P1665" s="5">
        <f>E1665/L1665</f>
        <v>33.75</v>
      </c>
      <c r="Q1665" t="str">
        <f>LEFT(N1665, FIND("/", N1665)-1)</f>
        <v>music</v>
      </c>
      <c r="R1665" t="str">
        <f>RIGHT(N1665, (LEN(N1665) - FIND("/", N1665)))</f>
        <v>pop</v>
      </c>
      <c r="S1665" s="13">
        <f>(J1665/86400)+DATE(1970,1,1)</f>
        <v>42006.02207175926</v>
      </c>
      <c r="T1665" s="13">
        <f>(I1665/86400)+DATE(1970,1,1)</f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>(E1666/D1666)*100</f>
        <v>122.40879999999999</v>
      </c>
      <c r="P1666" s="5">
        <f>E1666/L1666</f>
        <v>34.384494382022467</v>
      </c>
      <c r="Q1666" t="str">
        <f>LEFT(N1666, FIND("/", N1666)-1)</f>
        <v>music</v>
      </c>
      <c r="R1666" t="str">
        <f>RIGHT(N1666, (LEN(N1666) - FIND("/", N1666)))</f>
        <v>pop</v>
      </c>
      <c r="S1666" s="13">
        <f>(J1666/86400)+DATE(1970,1,1)</f>
        <v>40939.761782407411</v>
      </c>
      <c r="T1666" s="13">
        <f>(I1666/86400)+DATE(1970,1,1)</f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>(E1667/D1667)*100</f>
        <v>119.45714285714286</v>
      </c>
      <c r="P1667" s="5">
        <f>E1667/L1667</f>
        <v>44.956989247311824</v>
      </c>
      <c r="Q1667" t="str">
        <f>LEFT(N1667, FIND("/", N1667)-1)</f>
        <v>music</v>
      </c>
      <c r="R1667" t="str">
        <f>RIGHT(N1667, (LEN(N1667) - FIND("/", N1667)))</f>
        <v>pop</v>
      </c>
      <c r="S1667" s="13">
        <f>(J1667/86400)+DATE(1970,1,1)</f>
        <v>40564.649456018517</v>
      </c>
      <c r="T1667" s="13">
        <f>(I1667/86400)+DATE(1970,1,1)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>(E1668/D1668)*100</f>
        <v>160.88</v>
      </c>
      <c r="P1668" s="5">
        <f>E1668/L1668</f>
        <v>41.04081632653061</v>
      </c>
      <c r="Q1668" t="str">
        <f>LEFT(N1668, FIND("/", N1668)-1)</f>
        <v>music</v>
      </c>
      <c r="R1668" t="str">
        <f>RIGHT(N1668, (LEN(N1668) - FIND("/", N1668)))</f>
        <v>pop</v>
      </c>
      <c r="S1668" s="13">
        <f>(J1668/86400)+DATE(1970,1,1)</f>
        <v>41331.253159722226</v>
      </c>
      <c r="T1668" s="13">
        <f>(I1668/86400)+DATE(1970,1,1)</f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>(E1669/D1669)*100</f>
        <v>126.85294117647059</v>
      </c>
      <c r="P1669" s="5">
        <f>E1669/L1669</f>
        <v>52.597560975609753</v>
      </c>
      <c r="Q1669" t="str">
        <f>LEFT(N1669, FIND("/", N1669)-1)</f>
        <v>music</v>
      </c>
      <c r="R1669" t="str">
        <f>RIGHT(N1669, (LEN(N1669) - FIND("/", N1669)))</f>
        <v>pop</v>
      </c>
      <c r="S1669" s="13">
        <f>(J1669/86400)+DATE(1970,1,1)</f>
        <v>41682.0705787037</v>
      </c>
      <c r="T1669" s="13">
        <f>(I1669/86400)+DATE(1970,1,1)</f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>(E1670/D1670)*100</f>
        <v>102.6375</v>
      </c>
      <c r="P1670" s="5">
        <f>E1670/L1670</f>
        <v>70.784482758620683</v>
      </c>
      <c r="Q1670" t="str">
        <f>LEFT(N1670, FIND("/", N1670)-1)</f>
        <v>music</v>
      </c>
      <c r="R1670" t="str">
        <f>RIGHT(N1670, (LEN(N1670) - FIND("/", N1670)))</f>
        <v>pop</v>
      </c>
      <c r="S1670" s="13">
        <f>(J1670/86400)+DATE(1970,1,1)</f>
        <v>40845.149756944447</v>
      </c>
      <c r="T1670" s="13">
        <f>(I1670/86400)+DATE(1970,1,1)</f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>(E1671/D1671)*100</f>
        <v>139.75</v>
      </c>
      <c r="P1671" s="5">
        <f>E1671/L1671</f>
        <v>53.75</v>
      </c>
      <c r="Q1671" t="str">
        <f>LEFT(N1671, FIND("/", N1671)-1)</f>
        <v>music</v>
      </c>
      <c r="R1671" t="str">
        <f>RIGHT(N1671, (LEN(N1671) - FIND("/", N1671)))</f>
        <v>pop</v>
      </c>
      <c r="S1671" s="13">
        <f>(J1671/86400)+DATE(1970,1,1)</f>
        <v>42461.885138888887</v>
      </c>
      <c r="T1671" s="13">
        <f>(I1671/86400)+DATE(1970,1,1)</f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>(E1672/D1672)*100</f>
        <v>102.60000000000001</v>
      </c>
      <c r="P1672" s="5">
        <f>E1672/L1672</f>
        <v>44.608695652173914</v>
      </c>
      <c r="Q1672" t="str">
        <f>LEFT(N1672, FIND("/", N1672)-1)</f>
        <v>music</v>
      </c>
      <c r="R1672" t="str">
        <f>RIGHT(N1672, (LEN(N1672) - FIND("/", N1672)))</f>
        <v>pop</v>
      </c>
      <c r="S1672" s="13">
        <f>(J1672/86400)+DATE(1970,1,1)</f>
        <v>40313.930543981478</v>
      </c>
      <c r="T1672" s="13">
        <f>(I1672/86400)+DATE(1970,1,1)</f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>(E1673/D1673)*100</f>
        <v>100.67349999999999</v>
      </c>
      <c r="P1673" s="5">
        <f>E1673/L1673</f>
        <v>26.148961038961041</v>
      </c>
      <c r="Q1673" t="str">
        <f>LEFT(N1673, FIND("/", N1673)-1)</f>
        <v>music</v>
      </c>
      <c r="R1673" t="str">
        <f>RIGHT(N1673, (LEN(N1673) - FIND("/", N1673)))</f>
        <v>pop</v>
      </c>
      <c r="S1673" s="13">
        <f>(J1673/86400)+DATE(1970,1,1)</f>
        <v>42553.54414351852</v>
      </c>
      <c r="T1673" s="13">
        <f>(I1673/86400)+DATE(1970,1,1)</f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>(E1674/D1674)*100</f>
        <v>112.94117647058823</v>
      </c>
      <c r="P1674" s="5">
        <f>E1674/L1674</f>
        <v>39.183673469387756</v>
      </c>
      <c r="Q1674" t="str">
        <f>LEFT(N1674, FIND("/", N1674)-1)</f>
        <v>music</v>
      </c>
      <c r="R1674" t="str">
        <f>RIGHT(N1674, (LEN(N1674) - FIND("/", N1674)))</f>
        <v>pop</v>
      </c>
      <c r="S1674" s="13">
        <f>(J1674/86400)+DATE(1970,1,1)</f>
        <v>41034.656597222223</v>
      </c>
      <c r="T1674" s="13">
        <f>(I1674/86400)+DATE(1970,1,1)</f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>(E1675/D1675)*100</f>
        <v>128.09523809523807</v>
      </c>
      <c r="P1675" s="5">
        <f>E1675/L1675</f>
        <v>45.593220338983052</v>
      </c>
      <c r="Q1675" t="str">
        <f>LEFT(N1675, FIND("/", N1675)-1)</f>
        <v>music</v>
      </c>
      <c r="R1675" t="str">
        <f>RIGHT(N1675, (LEN(N1675) - FIND("/", N1675)))</f>
        <v>pop</v>
      </c>
      <c r="S1675" s="13">
        <f>(J1675/86400)+DATE(1970,1,1)</f>
        <v>42039.878379629634</v>
      </c>
      <c r="T1675" s="13">
        <f>(I1675/86400)+DATE(1970,1,1)</f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>(E1676/D1676)*100</f>
        <v>201.7</v>
      </c>
      <c r="P1676" s="5">
        <f>E1676/L1676</f>
        <v>89.247787610619469</v>
      </c>
      <c r="Q1676" t="str">
        <f>LEFT(N1676, FIND("/", N1676)-1)</f>
        <v>music</v>
      </c>
      <c r="R1676" t="str">
        <f>RIGHT(N1676, (LEN(N1676) - FIND("/", N1676)))</f>
        <v>pop</v>
      </c>
      <c r="S1676" s="13">
        <f>(J1676/86400)+DATE(1970,1,1)</f>
        <v>42569.605393518519</v>
      </c>
      <c r="T1676" s="13">
        <f>(I1676/86400)+DATE(1970,1,1)</f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>(E1677/D1677)*100</f>
        <v>137.416</v>
      </c>
      <c r="P1677" s="5">
        <f>E1677/L1677</f>
        <v>40.416470588235299</v>
      </c>
      <c r="Q1677" t="str">
        <f>LEFT(N1677, FIND("/", N1677)-1)</f>
        <v>music</v>
      </c>
      <c r="R1677" t="str">
        <f>RIGHT(N1677, (LEN(N1677) - FIND("/", N1677)))</f>
        <v>pop</v>
      </c>
      <c r="S1677" s="13">
        <f>(J1677/86400)+DATE(1970,1,1)</f>
        <v>40802.733101851853</v>
      </c>
      <c r="T1677" s="13">
        <f>(I1677/86400)+DATE(1970,1,1)</f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>(E1678/D1678)*100</f>
        <v>115.33333333333333</v>
      </c>
      <c r="P1678" s="5">
        <f>E1678/L1678</f>
        <v>82.38095238095238</v>
      </c>
      <c r="Q1678" t="str">
        <f>LEFT(N1678, FIND("/", N1678)-1)</f>
        <v>music</v>
      </c>
      <c r="R1678" t="str">
        <f>RIGHT(N1678, (LEN(N1678) - FIND("/", N1678)))</f>
        <v>pop</v>
      </c>
      <c r="S1678" s="13">
        <f>(J1678/86400)+DATE(1970,1,1)</f>
        <v>40973.726238425923</v>
      </c>
      <c r="T1678" s="13">
        <f>(I1678/86400)+DATE(1970,1,1)</f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>(E1679/D1679)*100</f>
        <v>111.66666666666667</v>
      </c>
      <c r="P1679" s="5">
        <f>E1679/L1679</f>
        <v>159.52380952380952</v>
      </c>
      <c r="Q1679" t="str">
        <f>LEFT(N1679, FIND("/", N1679)-1)</f>
        <v>music</v>
      </c>
      <c r="R1679" t="str">
        <f>RIGHT(N1679, (LEN(N1679) - FIND("/", N1679)))</f>
        <v>pop</v>
      </c>
      <c r="S1679" s="13">
        <f>(J1679/86400)+DATE(1970,1,1)</f>
        <v>42416.407129629632</v>
      </c>
      <c r="T1679" s="13">
        <f>(I1679/86400)+DATE(1970,1,1)</f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>(E1680/D1680)*100</f>
        <v>118.39999999999999</v>
      </c>
      <c r="P1680" s="5">
        <f>E1680/L1680</f>
        <v>36.244897959183675</v>
      </c>
      <c r="Q1680" t="str">
        <f>LEFT(N1680, FIND("/", N1680)-1)</f>
        <v>music</v>
      </c>
      <c r="R1680" t="str">
        <f>RIGHT(N1680, (LEN(N1680) - FIND("/", N1680)))</f>
        <v>pop</v>
      </c>
      <c r="S1680" s="13">
        <f>(J1680/86400)+DATE(1970,1,1)</f>
        <v>41662.854988425926</v>
      </c>
      <c r="T1680" s="13">
        <f>(I1680/86400)+DATE(1970,1,1)</f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>(E1681/D1681)*100</f>
        <v>175</v>
      </c>
      <c r="P1681" s="5">
        <f>E1681/L1681</f>
        <v>62.5</v>
      </c>
      <c r="Q1681" t="str">
        <f>LEFT(N1681, FIND("/", N1681)-1)</f>
        <v>music</v>
      </c>
      <c r="R1681" t="str">
        <f>RIGHT(N1681, (LEN(N1681) - FIND("/", N1681)))</f>
        <v>pop</v>
      </c>
      <c r="S1681" s="13">
        <f>(J1681/86400)+DATE(1970,1,1)</f>
        <v>40723.068807870368</v>
      </c>
      <c r="T1681" s="13">
        <f>(I1681/86400)+DATE(1970,1,1)</f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>(E1682/D1682)*100</f>
        <v>117.5</v>
      </c>
      <c r="P1682" s="5">
        <f>E1682/L1682</f>
        <v>47</v>
      </c>
      <c r="Q1682" t="str">
        <f>LEFT(N1682, FIND("/", N1682)-1)</f>
        <v>music</v>
      </c>
      <c r="R1682" t="str">
        <f>RIGHT(N1682, (LEN(N1682) - FIND("/", N1682)))</f>
        <v>pop</v>
      </c>
      <c r="S1682" s="13">
        <f>(J1682/86400)+DATE(1970,1,1)</f>
        <v>41802.757719907408</v>
      </c>
      <c r="T1682" s="13">
        <f>(I1682/86400)+DATE(1970,1,1)</f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>(E1683/D1683)*100</f>
        <v>101.42212307692309</v>
      </c>
      <c r="P1683" s="5">
        <f>E1683/L1683</f>
        <v>74.575090497737563</v>
      </c>
      <c r="Q1683" t="str">
        <f>LEFT(N1683, FIND("/", N1683)-1)</f>
        <v>music</v>
      </c>
      <c r="R1683" t="str">
        <f>RIGHT(N1683, (LEN(N1683) - FIND("/", N1683)))</f>
        <v>faith</v>
      </c>
      <c r="S1683" s="13">
        <f>(J1683/86400)+DATE(1970,1,1)</f>
        <v>42774.121342592596</v>
      </c>
      <c r="T1683" s="13">
        <f>(I1683/86400)+DATE(1970,1,1)</f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>(E1684/D1684)*100</f>
        <v>0</v>
      </c>
      <c r="P1684" s="5" t="e">
        <f>E1684/L1684</f>
        <v>#DIV/0!</v>
      </c>
      <c r="Q1684" t="str">
        <f>LEFT(N1684, FIND("/", N1684)-1)</f>
        <v>music</v>
      </c>
      <c r="R1684" t="str">
        <f>RIGHT(N1684, (LEN(N1684) - FIND("/", N1684)))</f>
        <v>faith</v>
      </c>
      <c r="S1684" s="13">
        <f>(J1684/86400)+DATE(1970,1,1)</f>
        <v>42779.21365740741</v>
      </c>
      <c r="T1684" s="13">
        <f>(I1684/86400)+DATE(1970,1,1)</f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>(E1685/D1685)*100</f>
        <v>21.714285714285715</v>
      </c>
      <c r="P1685" s="5">
        <f>E1685/L1685</f>
        <v>76</v>
      </c>
      <c r="Q1685" t="str">
        <f>LEFT(N1685, FIND("/", N1685)-1)</f>
        <v>music</v>
      </c>
      <c r="R1685" t="str">
        <f>RIGHT(N1685, (LEN(N1685) - FIND("/", N1685)))</f>
        <v>faith</v>
      </c>
      <c r="S1685" s="13">
        <f>(J1685/86400)+DATE(1970,1,1)</f>
        <v>42808.781689814816</v>
      </c>
      <c r="T1685" s="13">
        <f>(I1685/86400)+DATE(1970,1,1)</f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>(E1686/D1686)*100</f>
        <v>109.125</v>
      </c>
      <c r="P1686" s="5">
        <f>E1686/L1686</f>
        <v>86.43564356435644</v>
      </c>
      <c r="Q1686" t="str">
        <f>LEFT(N1686, FIND("/", N1686)-1)</f>
        <v>music</v>
      </c>
      <c r="R1686" t="str">
        <f>RIGHT(N1686, (LEN(N1686) - FIND("/", N1686)))</f>
        <v>faith</v>
      </c>
      <c r="S1686" s="13">
        <f>(J1686/86400)+DATE(1970,1,1)</f>
        <v>42783.815289351856</v>
      </c>
      <c r="T1686" s="13">
        <f>(I1686/86400)+DATE(1970,1,1)</f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>(E1687/D1687)*100</f>
        <v>102.85714285714285</v>
      </c>
      <c r="P1687" s="5">
        <f>E1687/L1687</f>
        <v>24</v>
      </c>
      <c r="Q1687" t="str">
        <f>LEFT(N1687, FIND("/", N1687)-1)</f>
        <v>music</v>
      </c>
      <c r="R1687" t="str">
        <f>RIGHT(N1687, (LEN(N1687) - FIND("/", N1687)))</f>
        <v>faith</v>
      </c>
      <c r="S1687" s="13">
        <f>(J1687/86400)+DATE(1970,1,1)</f>
        <v>42788.2502662037</v>
      </c>
      <c r="T1687" s="13">
        <f>(I1687/86400)+DATE(1970,1,1)</f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>(E1688/D1688)*100</f>
        <v>0.36</v>
      </c>
      <c r="P1688" s="5">
        <f>E1688/L1688</f>
        <v>18</v>
      </c>
      <c r="Q1688" t="str">
        <f>LEFT(N1688, FIND("/", N1688)-1)</f>
        <v>music</v>
      </c>
      <c r="R1688" t="str">
        <f>RIGHT(N1688, (LEN(N1688) - FIND("/", N1688)))</f>
        <v>faith</v>
      </c>
      <c r="S1688" s="13">
        <f>(J1688/86400)+DATE(1970,1,1)</f>
        <v>42792.843969907408</v>
      </c>
      <c r="T1688" s="13">
        <f>(I1688/86400)+DATE(1970,1,1)</f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>(E1689/D1689)*100</f>
        <v>31.25</v>
      </c>
      <c r="P1689" s="5">
        <f>E1689/L1689</f>
        <v>80.128205128205124</v>
      </c>
      <c r="Q1689" t="str">
        <f>LEFT(N1689, FIND("/", N1689)-1)</f>
        <v>music</v>
      </c>
      <c r="R1689" t="str">
        <f>RIGHT(N1689, (LEN(N1689) - FIND("/", N1689)))</f>
        <v>faith</v>
      </c>
      <c r="S1689" s="13">
        <f>(J1689/86400)+DATE(1970,1,1)</f>
        <v>42802.046817129631</v>
      </c>
      <c r="T1689" s="13">
        <f>(I1689/86400)+DATE(1970,1,1)</f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>(E1690/D1690)*100</f>
        <v>44.3</v>
      </c>
      <c r="P1690" s="5">
        <f>E1690/L1690</f>
        <v>253.14285714285714</v>
      </c>
      <c r="Q1690" t="str">
        <f>LEFT(N1690, FIND("/", N1690)-1)</f>
        <v>music</v>
      </c>
      <c r="R1690" t="str">
        <f>RIGHT(N1690, (LEN(N1690) - FIND("/", N1690)))</f>
        <v>faith</v>
      </c>
      <c r="S1690" s="13">
        <f>(J1690/86400)+DATE(1970,1,1)</f>
        <v>42804.534652777773</v>
      </c>
      <c r="T1690" s="13">
        <f>(I1690/86400)+DATE(1970,1,1)</f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>(E1691/D1691)*100</f>
        <v>100</v>
      </c>
      <c r="P1691" s="5">
        <f>E1691/L1691</f>
        <v>171.42857142857142</v>
      </c>
      <c r="Q1691" t="str">
        <f>LEFT(N1691, FIND("/", N1691)-1)</f>
        <v>music</v>
      </c>
      <c r="R1691" t="str">
        <f>RIGHT(N1691, (LEN(N1691) - FIND("/", N1691)))</f>
        <v>faith</v>
      </c>
      <c r="S1691" s="13">
        <f>(J1691/86400)+DATE(1970,1,1)</f>
        <v>42780.942476851851</v>
      </c>
      <c r="T1691" s="13">
        <f>(I1691/86400)+DATE(1970,1,1)</f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>(E1692/D1692)*100</f>
        <v>25.4</v>
      </c>
      <c r="P1692" s="5">
        <f>E1692/L1692</f>
        <v>57.727272727272727</v>
      </c>
      <c r="Q1692" t="str">
        <f>LEFT(N1692, FIND("/", N1692)-1)</f>
        <v>music</v>
      </c>
      <c r="R1692" t="str">
        <f>RIGHT(N1692, (LEN(N1692) - FIND("/", N1692)))</f>
        <v>faith</v>
      </c>
      <c r="S1692" s="13">
        <f>(J1692/86400)+DATE(1970,1,1)</f>
        <v>42801.43104166667</v>
      </c>
      <c r="T1692" s="13">
        <f>(I1692/86400)+DATE(1970,1,1)</f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>(E1693/D1693)*100</f>
        <v>33.473333333333329</v>
      </c>
      <c r="P1693" s="5">
        <f>E1693/L1693</f>
        <v>264.26315789473682</v>
      </c>
      <c r="Q1693" t="str">
        <f>LEFT(N1693, FIND("/", N1693)-1)</f>
        <v>music</v>
      </c>
      <c r="R1693" t="str">
        <f>RIGHT(N1693, (LEN(N1693) - FIND("/", N1693)))</f>
        <v>faith</v>
      </c>
      <c r="S1693" s="13">
        <f>(J1693/86400)+DATE(1970,1,1)</f>
        <v>42795.701481481483</v>
      </c>
      <c r="T1693" s="13">
        <f>(I1693/86400)+DATE(1970,1,1)</f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>(E1694/D1694)*100</f>
        <v>47.8</v>
      </c>
      <c r="P1694" s="5">
        <f>E1694/L1694</f>
        <v>159.33333333333334</v>
      </c>
      <c r="Q1694" t="str">
        <f>LEFT(N1694, FIND("/", N1694)-1)</f>
        <v>music</v>
      </c>
      <c r="R1694" t="str">
        <f>RIGHT(N1694, (LEN(N1694) - FIND("/", N1694)))</f>
        <v>faith</v>
      </c>
      <c r="S1694" s="13">
        <f>(J1694/86400)+DATE(1970,1,1)</f>
        <v>42788.151238425926</v>
      </c>
      <c r="T1694" s="13">
        <f>(I1694/86400)+DATE(1970,1,1)</f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>(E1695/D1695)*100</f>
        <v>9.3333333333333339</v>
      </c>
      <c r="P1695" s="5">
        <f>E1695/L1695</f>
        <v>35</v>
      </c>
      <c r="Q1695" t="str">
        <f>LEFT(N1695, FIND("/", N1695)-1)</f>
        <v>music</v>
      </c>
      <c r="R1695" t="str">
        <f>RIGHT(N1695, (LEN(N1695) - FIND("/", N1695)))</f>
        <v>faith</v>
      </c>
      <c r="S1695" s="13">
        <f>(J1695/86400)+DATE(1970,1,1)</f>
        <v>42803.920277777783</v>
      </c>
      <c r="T1695" s="13">
        <f>(I1695/86400)+DATE(1970,1,1)</f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>(E1696/D1696)*100</f>
        <v>0.05</v>
      </c>
      <c r="P1696" s="5">
        <f>E1696/L1696</f>
        <v>5</v>
      </c>
      <c r="Q1696" t="str">
        <f>LEFT(N1696, FIND("/", N1696)-1)</f>
        <v>music</v>
      </c>
      <c r="R1696" t="str">
        <f>RIGHT(N1696, (LEN(N1696) - FIND("/", N1696)))</f>
        <v>faith</v>
      </c>
      <c r="S1696" s="13">
        <f>(J1696/86400)+DATE(1970,1,1)</f>
        <v>42791.669837962967</v>
      </c>
      <c r="T1696" s="13">
        <f>(I1696/86400)+DATE(1970,1,1)</f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>(E1697/D1697)*100</f>
        <v>11.708333333333334</v>
      </c>
      <c r="P1697" s="5">
        <f>E1697/L1697</f>
        <v>61.086956521739133</v>
      </c>
      <c r="Q1697" t="str">
        <f>LEFT(N1697, FIND("/", N1697)-1)</f>
        <v>music</v>
      </c>
      <c r="R1697" t="str">
        <f>RIGHT(N1697, (LEN(N1697) - FIND("/", N1697)))</f>
        <v>faith</v>
      </c>
      <c r="S1697" s="13">
        <f>(J1697/86400)+DATE(1970,1,1)</f>
        <v>42801.031412037039</v>
      </c>
      <c r="T1697" s="13">
        <f>(I1697/86400)+DATE(1970,1,1)</f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>(E1698/D1698)*100</f>
        <v>0</v>
      </c>
      <c r="P1698" s="5" t="e">
        <f>E1698/L1698</f>
        <v>#DIV/0!</v>
      </c>
      <c r="Q1698" t="str">
        <f>LEFT(N1698, FIND("/", N1698)-1)</f>
        <v>music</v>
      </c>
      <c r="R1698" t="str">
        <f>RIGHT(N1698, (LEN(N1698) - FIND("/", N1698)))</f>
        <v>faith</v>
      </c>
      <c r="S1698" s="13">
        <f>(J1698/86400)+DATE(1970,1,1)</f>
        <v>42796.069571759261</v>
      </c>
      <c r="T1698" s="13">
        <f>(I1698/86400)+DATE(1970,1,1)</f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>(E1699/D1699)*100</f>
        <v>20.208000000000002</v>
      </c>
      <c r="P1699" s="5">
        <f>E1699/L1699</f>
        <v>114.81818181818181</v>
      </c>
      <c r="Q1699" t="str">
        <f>LEFT(N1699, FIND("/", N1699)-1)</f>
        <v>music</v>
      </c>
      <c r="R1699" t="str">
        <f>RIGHT(N1699, (LEN(N1699) - FIND("/", N1699)))</f>
        <v>faith</v>
      </c>
      <c r="S1699" s="13">
        <f>(J1699/86400)+DATE(1970,1,1)</f>
        <v>42805.032962962963</v>
      </c>
      <c r="T1699" s="13">
        <f>(I1699/86400)+DATE(1970,1,1)</f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>(E1700/D1700)*100</f>
        <v>0</v>
      </c>
      <c r="P1700" s="5" t="e">
        <f>E1700/L1700</f>
        <v>#DIV/0!</v>
      </c>
      <c r="Q1700" t="str">
        <f>LEFT(N1700, FIND("/", N1700)-1)</f>
        <v>music</v>
      </c>
      <c r="R1700" t="str">
        <f>RIGHT(N1700, (LEN(N1700) - FIND("/", N1700)))</f>
        <v>faith</v>
      </c>
      <c r="S1700" s="13">
        <f>(J1700/86400)+DATE(1970,1,1)</f>
        <v>42796.207870370374</v>
      </c>
      <c r="T1700" s="13">
        <f>(I1700/86400)+DATE(1970,1,1)</f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>(E1701/D1701)*100</f>
        <v>4.2311459353574925</v>
      </c>
      <c r="P1701" s="5">
        <f>E1701/L1701</f>
        <v>54</v>
      </c>
      <c r="Q1701" t="str">
        <f>LEFT(N1701, FIND("/", N1701)-1)</f>
        <v>music</v>
      </c>
      <c r="R1701" t="str">
        <f>RIGHT(N1701, (LEN(N1701) - FIND("/", N1701)))</f>
        <v>faith</v>
      </c>
      <c r="S1701" s="13">
        <f>(J1701/86400)+DATE(1970,1,1)</f>
        <v>42806.863946759258</v>
      </c>
      <c r="T1701" s="13">
        <f>(I1701/86400)+DATE(1970,1,1)</f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>(E1702/D1702)*100</f>
        <v>26.06</v>
      </c>
      <c r="P1702" s="5">
        <f>E1702/L1702</f>
        <v>65.974683544303801</v>
      </c>
      <c r="Q1702" t="str">
        <f>LEFT(N1702, FIND("/", N1702)-1)</f>
        <v>music</v>
      </c>
      <c r="R1702" t="str">
        <f>RIGHT(N1702, (LEN(N1702) - FIND("/", N1702)))</f>
        <v>faith</v>
      </c>
      <c r="S1702" s="13">
        <f>(J1702/86400)+DATE(1970,1,1)</f>
        <v>42796.071643518517</v>
      </c>
      <c r="T1702" s="13">
        <f>(I1702/86400)+DATE(1970,1,1)</f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>(E1703/D1703)*100</f>
        <v>0.19801980198019803</v>
      </c>
      <c r="P1703" s="5">
        <f>E1703/L1703</f>
        <v>5</v>
      </c>
      <c r="Q1703" t="str">
        <f>LEFT(N1703, FIND("/", N1703)-1)</f>
        <v>music</v>
      </c>
      <c r="R1703" t="str">
        <f>RIGHT(N1703, (LEN(N1703) - FIND("/", N1703)))</f>
        <v>faith</v>
      </c>
      <c r="S1703" s="13">
        <f>(J1703/86400)+DATE(1970,1,1)</f>
        <v>41989.664409722223</v>
      </c>
      <c r="T1703" s="13">
        <f>(I1703/86400)+DATE(1970,1,1)</f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>(E1704/D1704)*100</f>
        <v>6.0606060606060606E-3</v>
      </c>
      <c r="P1704" s="5">
        <f>E1704/L1704</f>
        <v>1</v>
      </c>
      <c r="Q1704" t="str">
        <f>LEFT(N1704, FIND("/", N1704)-1)</f>
        <v>music</v>
      </c>
      <c r="R1704" t="str">
        <f>RIGHT(N1704, (LEN(N1704) - FIND("/", N1704)))</f>
        <v>faith</v>
      </c>
      <c r="S1704" s="13">
        <f>(J1704/86400)+DATE(1970,1,1)</f>
        <v>42063.869791666672</v>
      </c>
      <c r="T1704" s="13">
        <f>(I1704/86400)+DATE(1970,1,1)</f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>(E1705/D1705)*100</f>
        <v>1.02</v>
      </c>
      <c r="P1705" s="5">
        <f>E1705/L1705</f>
        <v>25.5</v>
      </c>
      <c r="Q1705" t="str">
        <f>LEFT(N1705, FIND("/", N1705)-1)</f>
        <v>music</v>
      </c>
      <c r="R1705" t="str">
        <f>RIGHT(N1705, (LEN(N1705) - FIND("/", N1705)))</f>
        <v>faith</v>
      </c>
      <c r="S1705" s="13">
        <f>(J1705/86400)+DATE(1970,1,1)</f>
        <v>42187.281678240739</v>
      </c>
      <c r="T1705" s="13">
        <f>(I1705/86400)+DATE(1970,1,1)</f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>(E1706/D1706)*100</f>
        <v>65.100000000000009</v>
      </c>
      <c r="P1706" s="5">
        <f>E1706/L1706</f>
        <v>118.36363636363636</v>
      </c>
      <c r="Q1706" t="str">
        <f>LEFT(N1706, FIND("/", N1706)-1)</f>
        <v>music</v>
      </c>
      <c r="R1706" t="str">
        <f>RIGHT(N1706, (LEN(N1706) - FIND("/", N1706)))</f>
        <v>faith</v>
      </c>
      <c r="S1706" s="13">
        <f>(J1706/86400)+DATE(1970,1,1)</f>
        <v>42021.139733796299</v>
      </c>
      <c r="T1706" s="13">
        <f>(I1706/86400)+DATE(1970,1,1)</f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>(E1707/D1707)*100</f>
        <v>0</v>
      </c>
      <c r="P1707" s="5" t="e">
        <f>E1707/L1707</f>
        <v>#DIV/0!</v>
      </c>
      <c r="Q1707" t="str">
        <f>LEFT(N1707, FIND("/", N1707)-1)</f>
        <v>music</v>
      </c>
      <c r="R1707" t="str">
        <f>RIGHT(N1707, (LEN(N1707) - FIND("/", N1707)))</f>
        <v>faith</v>
      </c>
      <c r="S1707" s="13">
        <f>(J1707/86400)+DATE(1970,1,1)</f>
        <v>42245.016736111109</v>
      </c>
      <c r="T1707" s="13">
        <f>(I1707/86400)+DATE(1970,1,1)</f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>(E1708/D1708)*100</f>
        <v>0</v>
      </c>
      <c r="P1708" s="5" t="e">
        <f>E1708/L1708</f>
        <v>#DIV/0!</v>
      </c>
      <c r="Q1708" t="str">
        <f>LEFT(N1708, FIND("/", N1708)-1)</f>
        <v>music</v>
      </c>
      <c r="R1708" t="str">
        <f>RIGHT(N1708, (LEN(N1708) - FIND("/", N1708)))</f>
        <v>faith</v>
      </c>
      <c r="S1708" s="13">
        <f>(J1708/86400)+DATE(1970,1,1)</f>
        <v>42179.306388888886</v>
      </c>
      <c r="T1708" s="13">
        <f>(I1708/86400)+DATE(1970,1,1)</f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>(E1709/D1709)*100</f>
        <v>9.74</v>
      </c>
      <c r="P1709" s="5">
        <f>E1709/L1709</f>
        <v>54.111111111111114</v>
      </c>
      <c r="Q1709" t="str">
        <f>LEFT(N1709, FIND("/", N1709)-1)</f>
        <v>music</v>
      </c>
      <c r="R1709" t="str">
        <f>RIGHT(N1709, (LEN(N1709) - FIND("/", N1709)))</f>
        <v>faith</v>
      </c>
      <c r="S1709" s="13">
        <f>(J1709/86400)+DATE(1970,1,1)</f>
        <v>42427.721006944441</v>
      </c>
      <c r="T1709" s="13">
        <f>(I1709/86400)+DATE(1970,1,1)</f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>(E1710/D1710)*100</f>
        <v>0</v>
      </c>
      <c r="P1710" s="5" t="e">
        <f>E1710/L1710</f>
        <v>#DIV/0!</v>
      </c>
      <c r="Q1710" t="str">
        <f>LEFT(N1710, FIND("/", N1710)-1)</f>
        <v>music</v>
      </c>
      <c r="R1710" t="str">
        <f>RIGHT(N1710, (LEN(N1710) - FIND("/", N1710)))</f>
        <v>faith</v>
      </c>
      <c r="S1710" s="13">
        <f>(J1710/86400)+DATE(1970,1,1)</f>
        <v>42451.866967592592</v>
      </c>
      <c r="T1710" s="13">
        <f>(I1710/86400)+DATE(1970,1,1)</f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>(E1711/D1711)*100</f>
        <v>4.8571428571428568</v>
      </c>
      <c r="P1711" s="5">
        <f>E1711/L1711</f>
        <v>21.25</v>
      </c>
      <c r="Q1711" t="str">
        <f>LEFT(N1711, FIND("/", N1711)-1)</f>
        <v>music</v>
      </c>
      <c r="R1711" t="str">
        <f>RIGHT(N1711, (LEN(N1711) - FIND("/", N1711)))</f>
        <v>faith</v>
      </c>
      <c r="S1711" s="13">
        <f>(J1711/86400)+DATE(1970,1,1)</f>
        <v>41841.563819444447</v>
      </c>
      <c r="T1711" s="13">
        <f>(I1711/86400)+DATE(1970,1,1)</f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>(E1712/D1712)*100</f>
        <v>0.67999999999999994</v>
      </c>
      <c r="P1712" s="5">
        <f>E1712/L1712</f>
        <v>34</v>
      </c>
      <c r="Q1712" t="str">
        <f>LEFT(N1712, FIND("/", N1712)-1)</f>
        <v>music</v>
      </c>
      <c r="R1712" t="str">
        <f>RIGHT(N1712, (LEN(N1712) - FIND("/", N1712)))</f>
        <v>faith</v>
      </c>
      <c r="S1712" s="13">
        <f>(J1712/86400)+DATE(1970,1,1)</f>
        <v>42341.591296296298</v>
      </c>
      <c r="T1712" s="13">
        <f>(I1712/86400)+DATE(1970,1,1)</f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>(E1713/D1713)*100</f>
        <v>10.5</v>
      </c>
      <c r="P1713" s="5">
        <f>E1713/L1713</f>
        <v>525</v>
      </c>
      <c r="Q1713" t="str">
        <f>LEFT(N1713, FIND("/", N1713)-1)</f>
        <v>music</v>
      </c>
      <c r="R1713" t="str">
        <f>RIGHT(N1713, (LEN(N1713) - FIND("/", N1713)))</f>
        <v>faith</v>
      </c>
      <c r="S1713" s="13">
        <f>(J1713/86400)+DATE(1970,1,1)</f>
        <v>41852.646226851852</v>
      </c>
      <c r="T1713" s="13">
        <f>(I1713/86400)+DATE(1970,1,1)</f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>(E1714/D1714)*100</f>
        <v>0</v>
      </c>
      <c r="P1714" s="5" t="e">
        <f>E1714/L1714</f>
        <v>#DIV/0!</v>
      </c>
      <c r="Q1714" t="str">
        <f>LEFT(N1714, FIND("/", N1714)-1)</f>
        <v>music</v>
      </c>
      <c r="R1714" t="str">
        <f>RIGHT(N1714, (LEN(N1714) - FIND("/", N1714)))</f>
        <v>faith</v>
      </c>
      <c r="S1714" s="13">
        <f>(J1714/86400)+DATE(1970,1,1)</f>
        <v>42125.913807870369</v>
      </c>
      <c r="T1714" s="13">
        <f>(I1714/86400)+DATE(1970,1,1)</f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>(E1715/D1715)*100</f>
        <v>1.6666666666666667</v>
      </c>
      <c r="P1715" s="5">
        <f>E1715/L1715</f>
        <v>50</v>
      </c>
      <c r="Q1715" t="str">
        <f>LEFT(N1715, FIND("/", N1715)-1)</f>
        <v>music</v>
      </c>
      <c r="R1715" t="str">
        <f>RIGHT(N1715, (LEN(N1715) - FIND("/", N1715)))</f>
        <v>faith</v>
      </c>
      <c r="S1715" s="13">
        <f>(J1715/86400)+DATE(1970,1,1)</f>
        <v>41887.801064814819</v>
      </c>
      <c r="T1715" s="13">
        <f>(I1715/86400)+DATE(1970,1,1)</f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>(E1716/D1716)*100</f>
        <v>7.8680000000000003</v>
      </c>
      <c r="P1716" s="5">
        <f>E1716/L1716</f>
        <v>115.70588235294117</v>
      </c>
      <c r="Q1716" t="str">
        <f>LEFT(N1716, FIND("/", N1716)-1)</f>
        <v>music</v>
      </c>
      <c r="R1716" t="str">
        <f>RIGHT(N1716, (LEN(N1716) - FIND("/", N1716)))</f>
        <v>faith</v>
      </c>
      <c r="S1716" s="13">
        <f>(J1716/86400)+DATE(1970,1,1)</f>
        <v>42095.918530092589</v>
      </c>
      <c r="T1716" s="13">
        <f>(I1716/86400)+DATE(1970,1,1)</f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>(E1717/D1717)*100</f>
        <v>0.22</v>
      </c>
      <c r="P1717" s="5">
        <f>E1717/L1717</f>
        <v>5.5</v>
      </c>
      <c r="Q1717" t="str">
        <f>LEFT(N1717, FIND("/", N1717)-1)</f>
        <v>music</v>
      </c>
      <c r="R1717" t="str">
        <f>RIGHT(N1717, (LEN(N1717) - FIND("/", N1717)))</f>
        <v>faith</v>
      </c>
      <c r="S1717" s="13">
        <f>(J1717/86400)+DATE(1970,1,1)</f>
        <v>42064.217418981483</v>
      </c>
      <c r="T1717" s="13">
        <f>(I1717/86400)+DATE(1970,1,1)</f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>(E1718/D1718)*100</f>
        <v>7.5</v>
      </c>
      <c r="P1718" s="5">
        <f>E1718/L1718</f>
        <v>50</v>
      </c>
      <c r="Q1718" t="str">
        <f>LEFT(N1718, FIND("/", N1718)-1)</f>
        <v>music</v>
      </c>
      <c r="R1718" t="str">
        <f>RIGHT(N1718, (LEN(N1718) - FIND("/", N1718)))</f>
        <v>faith</v>
      </c>
      <c r="S1718" s="13">
        <f>(J1718/86400)+DATE(1970,1,1)</f>
        <v>42673.577534722222</v>
      </c>
      <c r="T1718" s="13">
        <f>(I1718/86400)+DATE(1970,1,1)</f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>(E1719/D1719)*100</f>
        <v>42.725880551301685</v>
      </c>
      <c r="P1719" s="5">
        <f>E1719/L1719</f>
        <v>34.024390243902438</v>
      </c>
      <c r="Q1719" t="str">
        <f>LEFT(N1719, FIND("/", N1719)-1)</f>
        <v>music</v>
      </c>
      <c r="R1719" t="str">
        <f>RIGHT(N1719, (LEN(N1719) - FIND("/", N1719)))</f>
        <v>faith</v>
      </c>
      <c r="S1719" s="13">
        <f>(J1719/86400)+DATE(1970,1,1)</f>
        <v>42460.981921296298</v>
      </c>
      <c r="T1719" s="13">
        <f>(I1719/86400)+DATE(1970,1,1)</f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>(E1720/D1720)*100</f>
        <v>0.2142857142857143</v>
      </c>
      <c r="P1720" s="5">
        <f>E1720/L1720</f>
        <v>37.5</v>
      </c>
      <c r="Q1720" t="str">
        <f>LEFT(N1720, FIND("/", N1720)-1)</f>
        <v>music</v>
      </c>
      <c r="R1720" t="str">
        <f>RIGHT(N1720, (LEN(N1720) - FIND("/", N1720)))</f>
        <v>faith</v>
      </c>
      <c r="S1720" s="13">
        <f>(J1720/86400)+DATE(1970,1,1)</f>
        <v>42460.610520833332</v>
      </c>
      <c r="T1720" s="13">
        <f>(I1720/86400)+DATE(1970,1,1)</f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>(E1721/D1721)*100</f>
        <v>0.87500000000000011</v>
      </c>
      <c r="P1721" s="5">
        <f>E1721/L1721</f>
        <v>11.666666666666666</v>
      </c>
      <c r="Q1721" t="str">
        <f>LEFT(N1721, FIND("/", N1721)-1)</f>
        <v>music</v>
      </c>
      <c r="R1721" t="str">
        <f>RIGHT(N1721, (LEN(N1721) - FIND("/", N1721)))</f>
        <v>faith</v>
      </c>
      <c r="S1721" s="13">
        <f>(J1721/86400)+DATE(1970,1,1)</f>
        <v>41869.534618055557</v>
      </c>
      <c r="T1721" s="13">
        <f>(I1721/86400)+DATE(1970,1,1)</f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>(E1722/D1722)*100</f>
        <v>5.625</v>
      </c>
      <c r="P1722" s="5">
        <f>E1722/L1722</f>
        <v>28.125</v>
      </c>
      <c r="Q1722" t="str">
        <f>LEFT(N1722, FIND("/", N1722)-1)</f>
        <v>music</v>
      </c>
      <c r="R1722" t="str">
        <f>RIGHT(N1722, (LEN(N1722) - FIND("/", N1722)))</f>
        <v>faith</v>
      </c>
      <c r="S1722" s="13">
        <f>(J1722/86400)+DATE(1970,1,1)</f>
        <v>41922.783229166671</v>
      </c>
      <c r="T1722" s="13">
        <f>(I1722/86400)+DATE(1970,1,1)</f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>(E1723/D1723)*100</f>
        <v>0</v>
      </c>
      <c r="P1723" s="5" t="e">
        <f>E1723/L1723</f>
        <v>#DIV/0!</v>
      </c>
      <c r="Q1723" t="str">
        <f>LEFT(N1723, FIND("/", N1723)-1)</f>
        <v>music</v>
      </c>
      <c r="R1723" t="str">
        <f>RIGHT(N1723, (LEN(N1723) - FIND("/", N1723)))</f>
        <v>faith</v>
      </c>
      <c r="S1723" s="13">
        <f>(J1723/86400)+DATE(1970,1,1)</f>
        <v>42319.461377314816</v>
      </c>
      <c r="T1723" s="13">
        <f>(I1723/86400)+DATE(1970,1,1)</f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>(E1724/D1724)*100</f>
        <v>3.4722222222222224E-2</v>
      </c>
      <c r="P1724" s="5">
        <f>E1724/L1724</f>
        <v>1</v>
      </c>
      <c r="Q1724" t="str">
        <f>LEFT(N1724, FIND("/", N1724)-1)</f>
        <v>music</v>
      </c>
      <c r="R1724" t="str">
        <f>RIGHT(N1724, (LEN(N1724) - FIND("/", N1724)))</f>
        <v>faith</v>
      </c>
      <c r="S1724" s="13">
        <f>(J1724/86400)+DATE(1970,1,1)</f>
        <v>42425.960983796293</v>
      </c>
      <c r="T1724" s="13">
        <f>(I1724/86400)+DATE(1970,1,1)</f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>(E1725/D1725)*100</f>
        <v>6.5</v>
      </c>
      <c r="P1725" s="5">
        <f>E1725/L1725</f>
        <v>216.66666666666666</v>
      </c>
      <c r="Q1725" t="str">
        <f>LEFT(N1725, FIND("/", N1725)-1)</f>
        <v>music</v>
      </c>
      <c r="R1725" t="str">
        <f>RIGHT(N1725, (LEN(N1725) - FIND("/", N1725)))</f>
        <v>faith</v>
      </c>
      <c r="S1725" s="13">
        <f>(J1725/86400)+DATE(1970,1,1)</f>
        <v>42129.82540509259</v>
      </c>
      <c r="T1725" s="13">
        <f>(I1725/86400)+DATE(1970,1,1)</f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>(E1726/D1726)*100</f>
        <v>0.58333333333333337</v>
      </c>
      <c r="P1726" s="5">
        <f>E1726/L1726</f>
        <v>8.75</v>
      </c>
      <c r="Q1726" t="str">
        <f>LEFT(N1726, FIND("/", N1726)-1)</f>
        <v>music</v>
      </c>
      <c r="R1726" t="str">
        <f>RIGHT(N1726, (LEN(N1726) - FIND("/", N1726)))</f>
        <v>faith</v>
      </c>
      <c r="S1726" s="13">
        <f>(J1726/86400)+DATE(1970,1,1)</f>
        <v>41912.932430555556</v>
      </c>
      <c r="T1726" s="13">
        <f>(I1726/86400)+DATE(1970,1,1)</f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>(E1727/D1727)*100</f>
        <v>10.181818181818182</v>
      </c>
      <c r="P1727" s="5">
        <f>E1727/L1727</f>
        <v>62.222222222222221</v>
      </c>
      <c r="Q1727" t="str">
        <f>LEFT(N1727, FIND("/", N1727)-1)</f>
        <v>music</v>
      </c>
      <c r="R1727" t="str">
        <f>RIGHT(N1727, (LEN(N1727) - FIND("/", N1727)))</f>
        <v>faith</v>
      </c>
      <c r="S1727" s="13">
        <f>(J1727/86400)+DATE(1970,1,1)</f>
        <v>41845.968159722222</v>
      </c>
      <c r="T1727" s="13">
        <f>(I1727/86400)+DATE(1970,1,1)</f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>(E1728/D1728)*100</f>
        <v>33.784615384615385</v>
      </c>
      <c r="P1728" s="5">
        <f>E1728/L1728</f>
        <v>137.25</v>
      </c>
      <c r="Q1728" t="str">
        <f>LEFT(N1728, FIND("/", N1728)-1)</f>
        <v>music</v>
      </c>
      <c r="R1728" t="str">
        <f>RIGHT(N1728, (LEN(N1728) - FIND("/", N1728)))</f>
        <v>faith</v>
      </c>
      <c r="S1728" s="13">
        <f>(J1728/86400)+DATE(1970,1,1)</f>
        <v>41788.919722222221</v>
      </c>
      <c r="T1728" s="13">
        <f>(I1728/86400)+DATE(1970,1,1)</f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>(E1729/D1729)*100</f>
        <v>3.3333333333333333E-2</v>
      </c>
      <c r="P1729" s="5">
        <f>E1729/L1729</f>
        <v>1</v>
      </c>
      <c r="Q1729" t="str">
        <f>LEFT(N1729, FIND("/", N1729)-1)</f>
        <v>music</v>
      </c>
      <c r="R1729" t="str">
        <f>RIGHT(N1729, (LEN(N1729) - FIND("/", N1729)))</f>
        <v>faith</v>
      </c>
      <c r="S1729" s="13">
        <f>(J1729/86400)+DATE(1970,1,1)</f>
        <v>42044.927974537037</v>
      </c>
      <c r="T1729" s="13">
        <f>(I1729/86400)+DATE(1970,1,1)</f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>(E1730/D1730)*100</f>
        <v>68.400000000000006</v>
      </c>
      <c r="P1730" s="5">
        <f>E1730/L1730</f>
        <v>122.14285714285714</v>
      </c>
      <c r="Q1730" t="str">
        <f>LEFT(N1730, FIND("/", N1730)-1)</f>
        <v>music</v>
      </c>
      <c r="R1730" t="str">
        <f>RIGHT(N1730, (LEN(N1730) - FIND("/", N1730)))</f>
        <v>faith</v>
      </c>
      <c r="S1730" s="13">
        <f>(J1730/86400)+DATE(1970,1,1)</f>
        <v>42268.625856481478</v>
      </c>
      <c r="T1730" s="13">
        <f>(I1730/86400)+DATE(1970,1,1)</f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>(E1731/D1731)*100</f>
        <v>0</v>
      </c>
      <c r="P1731" s="5" t="e">
        <f>E1731/L1731</f>
        <v>#DIV/0!</v>
      </c>
      <c r="Q1731" t="str">
        <f>LEFT(N1731, FIND("/", N1731)-1)</f>
        <v>music</v>
      </c>
      <c r="R1731" t="str">
        <f>RIGHT(N1731, (LEN(N1731) - FIND("/", N1731)))</f>
        <v>faith</v>
      </c>
      <c r="S1731" s="13">
        <f>(J1731/86400)+DATE(1970,1,1)</f>
        <v>42471.052152777775</v>
      </c>
      <c r="T1731" s="13">
        <f>(I1731/86400)+DATE(1970,1,1)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>(E1732/D1732)*100</f>
        <v>0</v>
      </c>
      <c r="P1732" s="5" t="e">
        <f>E1732/L1732</f>
        <v>#DIV/0!</v>
      </c>
      <c r="Q1732" t="str">
        <f>LEFT(N1732, FIND("/", N1732)-1)</f>
        <v>music</v>
      </c>
      <c r="R1732" t="str">
        <f>RIGHT(N1732, (LEN(N1732) - FIND("/", N1732)))</f>
        <v>faith</v>
      </c>
      <c r="S1732" s="13">
        <f>(J1732/86400)+DATE(1970,1,1)</f>
        <v>42272.087766203702</v>
      </c>
      <c r="T1732" s="13">
        <f>(I1732/86400)+DATE(1970,1,1)</f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>(E1733/D1733)*100</f>
        <v>0</v>
      </c>
      <c r="P1733" s="5" t="e">
        <f>E1733/L1733</f>
        <v>#DIV/0!</v>
      </c>
      <c r="Q1733" t="str">
        <f>LEFT(N1733, FIND("/", N1733)-1)</f>
        <v>music</v>
      </c>
      <c r="R1733" t="str">
        <f>RIGHT(N1733, (LEN(N1733) - FIND("/", N1733)))</f>
        <v>faith</v>
      </c>
      <c r="S1733" s="13">
        <f>(J1733/86400)+DATE(1970,1,1)</f>
        <v>42152.906851851847</v>
      </c>
      <c r="T1733" s="13">
        <f>(I1733/86400)+DATE(1970,1,1)</f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>(E1734/D1734)*100</f>
        <v>0</v>
      </c>
      <c r="P1734" s="5" t="e">
        <f>E1734/L1734</f>
        <v>#DIV/0!</v>
      </c>
      <c r="Q1734" t="str">
        <f>LEFT(N1734, FIND("/", N1734)-1)</f>
        <v>music</v>
      </c>
      <c r="R1734" t="str">
        <f>RIGHT(N1734, (LEN(N1734) - FIND("/", N1734)))</f>
        <v>faith</v>
      </c>
      <c r="S1734" s="13">
        <f>(J1734/86400)+DATE(1970,1,1)</f>
        <v>42325.683807870373</v>
      </c>
      <c r="T1734" s="13">
        <f>(I1734/86400)+DATE(1970,1,1)</f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>(E1735/D1735)*100</f>
        <v>0</v>
      </c>
      <c r="P1735" s="5" t="e">
        <f>E1735/L1735</f>
        <v>#DIV/0!</v>
      </c>
      <c r="Q1735" t="str">
        <f>LEFT(N1735, FIND("/", N1735)-1)</f>
        <v>music</v>
      </c>
      <c r="R1735" t="str">
        <f>RIGHT(N1735, (LEN(N1735) - FIND("/", N1735)))</f>
        <v>faith</v>
      </c>
      <c r="S1735" s="13">
        <f>(J1735/86400)+DATE(1970,1,1)</f>
        <v>42614.675625000003</v>
      </c>
      <c r="T1735" s="13">
        <f>(I1735/86400)+DATE(1970,1,1)</f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>(E1736/D1736)*100</f>
        <v>2.2222222222222223E-2</v>
      </c>
      <c r="P1736" s="5">
        <f>E1736/L1736</f>
        <v>1</v>
      </c>
      <c r="Q1736" t="str">
        <f>LEFT(N1736, FIND("/", N1736)-1)</f>
        <v>music</v>
      </c>
      <c r="R1736" t="str">
        <f>RIGHT(N1736, (LEN(N1736) - FIND("/", N1736)))</f>
        <v>faith</v>
      </c>
      <c r="S1736" s="13">
        <f>(J1736/86400)+DATE(1970,1,1)</f>
        <v>42102.036527777775</v>
      </c>
      <c r="T1736" s="13">
        <f>(I1736/86400)+DATE(1970,1,1)</f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>(E1737/D1737)*100</f>
        <v>11</v>
      </c>
      <c r="P1737" s="5">
        <f>E1737/L1737</f>
        <v>55</v>
      </c>
      <c r="Q1737" t="str">
        <f>LEFT(N1737, FIND("/", N1737)-1)</f>
        <v>music</v>
      </c>
      <c r="R1737" t="str">
        <f>RIGHT(N1737, (LEN(N1737) - FIND("/", N1737)))</f>
        <v>faith</v>
      </c>
      <c r="S1737" s="13">
        <f>(J1737/86400)+DATE(1970,1,1)</f>
        <v>42559.81417824074</v>
      </c>
      <c r="T1737" s="13">
        <f>(I1737/86400)+DATE(1970,1,1)</f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>(E1738/D1738)*100</f>
        <v>0.73333333333333328</v>
      </c>
      <c r="P1738" s="5">
        <f>E1738/L1738</f>
        <v>22</v>
      </c>
      <c r="Q1738" t="str">
        <f>LEFT(N1738, FIND("/", N1738)-1)</f>
        <v>music</v>
      </c>
      <c r="R1738" t="str">
        <f>RIGHT(N1738, (LEN(N1738) - FIND("/", N1738)))</f>
        <v>faith</v>
      </c>
      <c r="S1738" s="13">
        <f>(J1738/86400)+DATE(1970,1,1)</f>
        <v>42286.861493055556</v>
      </c>
      <c r="T1738" s="13">
        <f>(I1738/86400)+DATE(1970,1,1)</f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>(E1739/D1739)*100</f>
        <v>21.25</v>
      </c>
      <c r="P1739" s="5">
        <f>E1739/L1739</f>
        <v>56.666666666666664</v>
      </c>
      <c r="Q1739" t="str">
        <f>LEFT(N1739, FIND("/", N1739)-1)</f>
        <v>music</v>
      </c>
      <c r="R1739" t="str">
        <f>RIGHT(N1739, (LEN(N1739) - FIND("/", N1739)))</f>
        <v>faith</v>
      </c>
      <c r="S1739" s="13">
        <f>(J1739/86400)+DATE(1970,1,1)</f>
        <v>42175.948981481481</v>
      </c>
      <c r="T1739" s="13">
        <f>(I1739/86400)+DATE(1970,1,1)</f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>(E1740/D1740)*100</f>
        <v>0.4</v>
      </c>
      <c r="P1740" s="5">
        <f>E1740/L1740</f>
        <v>20</v>
      </c>
      <c r="Q1740" t="str">
        <f>LEFT(N1740, FIND("/", N1740)-1)</f>
        <v>music</v>
      </c>
      <c r="R1740" t="str">
        <f>RIGHT(N1740, (LEN(N1740) - FIND("/", N1740)))</f>
        <v>faith</v>
      </c>
      <c r="S1740" s="13">
        <f>(J1740/86400)+DATE(1970,1,1)</f>
        <v>41884.874328703707</v>
      </c>
      <c r="T1740" s="13">
        <f>(I1740/86400)+DATE(1970,1,1)</f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>(E1741/D1741)*100</f>
        <v>0.1</v>
      </c>
      <c r="P1741" s="5">
        <f>E1741/L1741</f>
        <v>1</v>
      </c>
      <c r="Q1741" t="str">
        <f>LEFT(N1741, FIND("/", N1741)-1)</f>
        <v>music</v>
      </c>
      <c r="R1741" t="str">
        <f>RIGHT(N1741, (LEN(N1741) - FIND("/", N1741)))</f>
        <v>faith</v>
      </c>
      <c r="S1741" s="13">
        <f>(J1741/86400)+DATE(1970,1,1)</f>
        <v>42435.874212962968</v>
      </c>
      <c r="T1741" s="13">
        <f>(I1741/86400)+DATE(1970,1,1)</f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>(E1742/D1742)*100</f>
        <v>0</v>
      </c>
      <c r="P1742" s="5" t="e">
        <f>E1742/L1742</f>
        <v>#DIV/0!</v>
      </c>
      <c r="Q1742" t="str">
        <f>LEFT(N1742, FIND("/", N1742)-1)</f>
        <v>music</v>
      </c>
      <c r="R1742" t="str">
        <f>RIGHT(N1742, (LEN(N1742) - FIND("/", N1742)))</f>
        <v>faith</v>
      </c>
      <c r="S1742" s="13">
        <f>(J1742/86400)+DATE(1970,1,1)</f>
        <v>42171.817384259259</v>
      </c>
      <c r="T1742" s="13">
        <f>(I1742/86400)+DATE(1970,1,1)</f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>(E1743/D1743)*100</f>
        <v>110.83333333333334</v>
      </c>
      <c r="P1743" s="5">
        <f>E1743/L1743</f>
        <v>25.576923076923077</v>
      </c>
      <c r="Q1743" t="str">
        <f>LEFT(N1743, FIND("/", N1743)-1)</f>
        <v>photography</v>
      </c>
      <c r="R1743" t="str">
        <f>RIGHT(N1743, (LEN(N1743) - FIND("/", N1743)))</f>
        <v>photobooks</v>
      </c>
      <c r="S1743" s="13">
        <f>(J1743/86400)+DATE(1970,1,1)</f>
        <v>42120.628136574072</v>
      </c>
      <c r="T1743" s="13">
        <f>(I1743/86400)+DATE(1970,1,1)</f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>(E1744/D1744)*100</f>
        <v>108.74999999999999</v>
      </c>
      <c r="P1744" s="5">
        <f>E1744/L1744</f>
        <v>63.970588235294116</v>
      </c>
      <c r="Q1744" t="str">
        <f>LEFT(N1744, FIND("/", N1744)-1)</f>
        <v>photography</v>
      </c>
      <c r="R1744" t="str">
        <f>RIGHT(N1744, (LEN(N1744) - FIND("/", N1744)))</f>
        <v>photobooks</v>
      </c>
      <c r="S1744" s="13">
        <f>(J1744/86400)+DATE(1970,1,1)</f>
        <v>42710.876967592594</v>
      </c>
      <c r="T1744" s="13">
        <f>(I1744/86400)+DATE(1970,1,1)</f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>(E1745/D1745)*100</f>
        <v>100.41666666666667</v>
      </c>
      <c r="P1745" s="5">
        <f>E1745/L1745</f>
        <v>89.925373134328353</v>
      </c>
      <c r="Q1745" t="str">
        <f>LEFT(N1745, FIND("/", N1745)-1)</f>
        <v>photography</v>
      </c>
      <c r="R1745" t="str">
        <f>RIGHT(N1745, (LEN(N1745) - FIND("/", N1745)))</f>
        <v>photobooks</v>
      </c>
      <c r="S1745" s="13">
        <f>(J1745/86400)+DATE(1970,1,1)</f>
        <v>42586.925636574073</v>
      </c>
      <c r="T1745" s="13">
        <f>(I1745/86400)+DATE(1970,1,1)</f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>(E1746/D1746)*100</f>
        <v>118.45454545454545</v>
      </c>
      <c r="P1746" s="5">
        <f>E1746/L1746</f>
        <v>93.071428571428569</v>
      </c>
      <c r="Q1746" t="str">
        <f>LEFT(N1746, FIND("/", N1746)-1)</f>
        <v>photography</v>
      </c>
      <c r="R1746" t="str">
        <f>RIGHT(N1746, (LEN(N1746) - FIND("/", N1746)))</f>
        <v>photobooks</v>
      </c>
      <c r="S1746" s="13">
        <f>(J1746/86400)+DATE(1970,1,1)</f>
        <v>42026.605057870373</v>
      </c>
      <c r="T1746" s="13">
        <f>(I1746/86400)+DATE(1970,1,1)</f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>(E1747/D1747)*100</f>
        <v>114.01428571428571</v>
      </c>
      <c r="P1747" s="5">
        <f>E1747/L1747</f>
        <v>89.674157303370791</v>
      </c>
      <c r="Q1747" t="str">
        <f>LEFT(N1747, FIND("/", N1747)-1)</f>
        <v>photography</v>
      </c>
      <c r="R1747" t="str">
        <f>RIGHT(N1747, (LEN(N1747) - FIND("/", N1747)))</f>
        <v>photobooks</v>
      </c>
      <c r="S1747" s="13">
        <f>(J1747/86400)+DATE(1970,1,1)</f>
        <v>42690.259699074071</v>
      </c>
      <c r="T1747" s="13">
        <f>(I1747/86400)+DATE(1970,1,1)</f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>(E1748/D1748)*100</f>
        <v>148.10000000000002</v>
      </c>
      <c r="P1748" s="5">
        <f>E1748/L1748</f>
        <v>207.61682242990653</v>
      </c>
      <c r="Q1748" t="str">
        <f>LEFT(N1748, FIND("/", N1748)-1)</f>
        <v>photography</v>
      </c>
      <c r="R1748" t="str">
        <f>RIGHT(N1748, (LEN(N1748) - FIND("/", N1748)))</f>
        <v>photobooks</v>
      </c>
      <c r="S1748" s="13">
        <f>(J1748/86400)+DATE(1970,1,1)</f>
        <v>42668.176701388889</v>
      </c>
      <c r="T1748" s="13">
        <f>(I1748/86400)+DATE(1970,1,1)</f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>(E1749/D1749)*100</f>
        <v>104.95555555555556</v>
      </c>
      <c r="P1749" s="5">
        <f>E1749/L1749</f>
        <v>59.408805031446541</v>
      </c>
      <c r="Q1749" t="str">
        <f>LEFT(N1749, FIND("/", N1749)-1)</f>
        <v>photography</v>
      </c>
      <c r="R1749" t="str">
        <f>RIGHT(N1749, (LEN(N1749) - FIND("/", N1749)))</f>
        <v>photobooks</v>
      </c>
      <c r="S1749" s="13">
        <f>(J1749/86400)+DATE(1970,1,1)</f>
        <v>42292.435532407406</v>
      </c>
      <c r="T1749" s="13">
        <f>(I1749/86400)+DATE(1970,1,1)</f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>(E1750/D1750)*100</f>
        <v>129.94800000000001</v>
      </c>
      <c r="P1750" s="5">
        <f>E1750/L1750</f>
        <v>358.97237569060775</v>
      </c>
      <c r="Q1750" t="str">
        <f>LEFT(N1750, FIND("/", N1750)-1)</f>
        <v>photography</v>
      </c>
      <c r="R1750" t="str">
        <f>RIGHT(N1750, (LEN(N1750) - FIND("/", N1750)))</f>
        <v>photobooks</v>
      </c>
      <c r="S1750" s="13">
        <f>(J1750/86400)+DATE(1970,1,1)</f>
        <v>42219.950729166667</v>
      </c>
      <c r="T1750" s="13">
        <f>(I1750/86400)+DATE(1970,1,1)</f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>(E1751/D1751)*100</f>
        <v>123.48756218905473</v>
      </c>
      <c r="P1751" s="5">
        <f>E1751/L1751</f>
        <v>94.736641221374043</v>
      </c>
      <c r="Q1751" t="str">
        <f>LEFT(N1751, FIND("/", N1751)-1)</f>
        <v>photography</v>
      </c>
      <c r="R1751" t="str">
        <f>RIGHT(N1751, (LEN(N1751) - FIND("/", N1751)))</f>
        <v>photobooks</v>
      </c>
      <c r="S1751" s="13">
        <f>(J1751/86400)+DATE(1970,1,1)</f>
        <v>42758.975937499999</v>
      </c>
      <c r="T1751" s="13">
        <f>(I1751/86400)+DATE(1970,1,1)</f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>(E1752/D1752)*100</f>
        <v>201.62</v>
      </c>
      <c r="P1752" s="5">
        <f>E1752/L1752</f>
        <v>80.647999999999996</v>
      </c>
      <c r="Q1752" t="str">
        <f>LEFT(N1752, FIND("/", N1752)-1)</f>
        <v>photography</v>
      </c>
      <c r="R1752" t="str">
        <f>RIGHT(N1752, (LEN(N1752) - FIND("/", N1752)))</f>
        <v>photobooks</v>
      </c>
      <c r="S1752" s="13">
        <f>(J1752/86400)+DATE(1970,1,1)</f>
        <v>42454.836851851855</v>
      </c>
      <c r="T1752" s="13">
        <f>(I1752/86400)+DATE(1970,1,1)</f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>(E1753/D1753)*100</f>
        <v>102.89999999999999</v>
      </c>
      <c r="P1753" s="5">
        <f>E1753/L1753</f>
        <v>168.68852459016392</v>
      </c>
      <c r="Q1753" t="str">
        <f>LEFT(N1753, FIND("/", N1753)-1)</f>
        <v>photography</v>
      </c>
      <c r="R1753" t="str">
        <f>RIGHT(N1753, (LEN(N1753) - FIND("/", N1753)))</f>
        <v>photobooks</v>
      </c>
      <c r="S1753" s="13">
        <f>(J1753/86400)+DATE(1970,1,1)</f>
        <v>42052.7815162037</v>
      </c>
      <c r="T1753" s="13">
        <f>(I1753/86400)+DATE(1970,1,1)</f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>(E1754/D1754)*100</f>
        <v>260.16666666666663</v>
      </c>
      <c r="P1754" s="5">
        <f>E1754/L1754</f>
        <v>34.68888888888889</v>
      </c>
      <c r="Q1754" t="str">
        <f>LEFT(N1754, FIND("/", N1754)-1)</f>
        <v>photography</v>
      </c>
      <c r="R1754" t="str">
        <f>RIGHT(N1754, (LEN(N1754) - FIND("/", N1754)))</f>
        <v>photobooks</v>
      </c>
      <c r="S1754" s="13">
        <f>(J1754/86400)+DATE(1970,1,1)</f>
        <v>42627.253263888888</v>
      </c>
      <c r="T1754" s="13">
        <f>(I1754/86400)+DATE(1970,1,1)</f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>(E1755/D1755)*100</f>
        <v>108</v>
      </c>
      <c r="P1755" s="5">
        <f>E1755/L1755</f>
        <v>462.85714285714283</v>
      </c>
      <c r="Q1755" t="str">
        <f>LEFT(N1755, FIND("/", N1755)-1)</f>
        <v>photography</v>
      </c>
      <c r="R1755" t="str">
        <f>RIGHT(N1755, (LEN(N1755) - FIND("/", N1755)))</f>
        <v>photobooks</v>
      </c>
      <c r="S1755" s="13">
        <f>(J1755/86400)+DATE(1970,1,1)</f>
        <v>42420.74962962963</v>
      </c>
      <c r="T1755" s="13">
        <f>(I1755/86400)+DATE(1970,1,1)</f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>(E1756/D1756)*100</f>
        <v>110.52941176470587</v>
      </c>
      <c r="P1756" s="5">
        <f>E1756/L1756</f>
        <v>104.38888888888889</v>
      </c>
      <c r="Q1756" t="str">
        <f>LEFT(N1756, FIND("/", N1756)-1)</f>
        <v>photography</v>
      </c>
      <c r="R1756" t="str">
        <f>RIGHT(N1756, (LEN(N1756) - FIND("/", N1756)))</f>
        <v>photobooks</v>
      </c>
      <c r="S1756" s="13">
        <f>(J1756/86400)+DATE(1970,1,1)</f>
        <v>42067.876770833333</v>
      </c>
      <c r="T1756" s="13">
        <f>(I1756/86400)+DATE(1970,1,1)</f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>(E1757/D1757)*100</f>
        <v>120</v>
      </c>
      <c r="P1757" s="5">
        <f>E1757/L1757</f>
        <v>7.5</v>
      </c>
      <c r="Q1757" t="str">
        <f>LEFT(N1757, FIND("/", N1757)-1)</f>
        <v>photography</v>
      </c>
      <c r="R1757" t="str">
        <f>RIGHT(N1757, (LEN(N1757) - FIND("/", N1757)))</f>
        <v>photobooks</v>
      </c>
      <c r="S1757" s="13">
        <f>(J1757/86400)+DATE(1970,1,1)</f>
        <v>42252.788900462961</v>
      </c>
      <c r="T1757" s="13">
        <f>(I1757/86400)+DATE(1970,1,1)</f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>(E1758/D1758)*100</f>
        <v>102.82909090909091</v>
      </c>
      <c r="P1758" s="5">
        <f>E1758/L1758</f>
        <v>47.13</v>
      </c>
      <c r="Q1758" t="str">
        <f>LEFT(N1758, FIND("/", N1758)-1)</f>
        <v>photography</v>
      </c>
      <c r="R1758" t="str">
        <f>RIGHT(N1758, (LEN(N1758) - FIND("/", N1758)))</f>
        <v>photobooks</v>
      </c>
      <c r="S1758" s="13">
        <f>(J1758/86400)+DATE(1970,1,1)</f>
        <v>42571.167465277773</v>
      </c>
      <c r="T1758" s="13">
        <f>(I1758/86400)+DATE(1970,1,1)</f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>(E1759/D1759)*100</f>
        <v>115.99999999999999</v>
      </c>
      <c r="P1759" s="5">
        <f>E1759/L1759</f>
        <v>414.28571428571428</v>
      </c>
      <c r="Q1759" t="str">
        <f>LEFT(N1759, FIND("/", N1759)-1)</f>
        <v>photography</v>
      </c>
      <c r="R1759" t="str">
        <f>RIGHT(N1759, (LEN(N1759) - FIND("/", N1759)))</f>
        <v>photobooks</v>
      </c>
      <c r="S1759" s="13">
        <f>(J1759/86400)+DATE(1970,1,1)</f>
        <v>42733.827349537038</v>
      </c>
      <c r="T1759" s="13">
        <f>(I1759/86400)+DATE(1970,1,1)</f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>(E1760/D1760)*100</f>
        <v>114.7</v>
      </c>
      <c r="P1760" s="5">
        <f>E1760/L1760</f>
        <v>42.481481481481481</v>
      </c>
      <c r="Q1760" t="str">
        <f>LEFT(N1760, FIND("/", N1760)-1)</f>
        <v>photography</v>
      </c>
      <c r="R1760" t="str">
        <f>RIGHT(N1760, (LEN(N1760) - FIND("/", N1760)))</f>
        <v>photobooks</v>
      </c>
      <c r="S1760" s="13">
        <f>(J1760/86400)+DATE(1970,1,1)</f>
        <v>42505.955925925926</v>
      </c>
      <c r="T1760" s="13">
        <f>(I1760/86400)+DATE(1970,1,1)</f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>(E1761/D1761)*100</f>
        <v>106.60000000000001</v>
      </c>
      <c r="P1761" s="5">
        <f>E1761/L1761</f>
        <v>108.77551020408163</v>
      </c>
      <c r="Q1761" t="str">
        <f>LEFT(N1761, FIND("/", N1761)-1)</f>
        <v>photography</v>
      </c>
      <c r="R1761" t="str">
        <f>RIGHT(N1761, (LEN(N1761) - FIND("/", N1761)))</f>
        <v>photobooks</v>
      </c>
      <c r="S1761" s="13">
        <f>(J1761/86400)+DATE(1970,1,1)</f>
        <v>42068.829039351855</v>
      </c>
      <c r="T1761" s="13">
        <f>(I1761/86400)+DATE(1970,1,1)</f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>(E1762/D1762)*100</f>
        <v>165.44</v>
      </c>
      <c r="P1762" s="5">
        <f>E1762/L1762</f>
        <v>81.098039215686271</v>
      </c>
      <c r="Q1762" t="str">
        <f>LEFT(N1762, FIND("/", N1762)-1)</f>
        <v>photography</v>
      </c>
      <c r="R1762" t="str">
        <f>RIGHT(N1762, (LEN(N1762) - FIND("/", N1762)))</f>
        <v>photobooks</v>
      </c>
      <c r="S1762" s="13">
        <f>(J1762/86400)+DATE(1970,1,1)</f>
        <v>42405.67260416667</v>
      </c>
      <c r="T1762" s="13">
        <f>(I1762/86400)+DATE(1970,1,1)</f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>(E1763/D1763)*100</f>
        <v>155</v>
      </c>
      <c r="P1763" s="5">
        <f>E1763/L1763</f>
        <v>51.666666666666664</v>
      </c>
      <c r="Q1763" t="str">
        <f>LEFT(N1763, FIND("/", N1763)-1)</f>
        <v>photography</v>
      </c>
      <c r="R1763" t="str">
        <f>RIGHT(N1763, (LEN(N1763) - FIND("/", N1763)))</f>
        <v>photobooks</v>
      </c>
      <c r="S1763" s="13">
        <f>(J1763/86400)+DATE(1970,1,1)</f>
        <v>42209.567824074074</v>
      </c>
      <c r="T1763" s="13">
        <f>(I1763/86400)+DATE(1970,1,1)</f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>(E1764/D1764)*100</f>
        <v>885</v>
      </c>
      <c r="P1764" s="5">
        <f>E1764/L1764</f>
        <v>35.4</v>
      </c>
      <c r="Q1764" t="str">
        <f>LEFT(N1764, FIND("/", N1764)-1)</f>
        <v>photography</v>
      </c>
      <c r="R1764" t="str">
        <f>RIGHT(N1764, (LEN(N1764) - FIND("/", N1764)))</f>
        <v>photobooks</v>
      </c>
      <c r="S1764" s="13">
        <f>(J1764/86400)+DATE(1970,1,1)</f>
        <v>42410.982002314813</v>
      </c>
      <c r="T1764" s="13">
        <f>(I1764/86400)+DATE(1970,1,1)</f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>(E1765/D1765)*100</f>
        <v>101.90833333333333</v>
      </c>
      <c r="P1765" s="5">
        <f>E1765/L1765</f>
        <v>103.63559322033899</v>
      </c>
      <c r="Q1765" t="str">
        <f>LEFT(N1765, FIND("/", N1765)-1)</f>
        <v>photography</v>
      </c>
      <c r="R1765" t="str">
        <f>RIGHT(N1765, (LEN(N1765) - FIND("/", N1765)))</f>
        <v>photobooks</v>
      </c>
      <c r="S1765" s="13">
        <f>(J1765/86400)+DATE(1970,1,1)</f>
        <v>42636.868518518517</v>
      </c>
      <c r="T1765" s="13">
        <f>(I1765/86400)+DATE(1970,1,1)</f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>(E1766/D1766)*100</f>
        <v>19.600000000000001</v>
      </c>
      <c r="P1766" s="5">
        <f>E1766/L1766</f>
        <v>55.282051282051285</v>
      </c>
      <c r="Q1766" t="str">
        <f>LEFT(N1766, FIND("/", N1766)-1)</f>
        <v>photography</v>
      </c>
      <c r="R1766" t="str">
        <f>RIGHT(N1766, (LEN(N1766) - FIND("/", N1766)))</f>
        <v>photobooks</v>
      </c>
      <c r="S1766" s="13">
        <f>(J1766/86400)+DATE(1970,1,1)</f>
        <v>41825.485868055555</v>
      </c>
      <c r="T1766" s="13">
        <f>(I1766/86400)+DATE(1970,1,1)</f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>(E1767/D1767)*100</f>
        <v>59.467839999999995</v>
      </c>
      <c r="P1767" s="5">
        <f>E1767/L1767</f>
        <v>72.16970873786407</v>
      </c>
      <c r="Q1767" t="str">
        <f>LEFT(N1767, FIND("/", N1767)-1)</f>
        <v>photography</v>
      </c>
      <c r="R1767" t="str">
        <f>RIGHT(N1767, (LEN(N1767) - FIND("/", N1767)))</f>
        <v>photobooks</v>
      </c>
      <c r="S1767" s="13">
        <f>(J1767/86400)+DATE(1970,1,1)</f>
        <v>41834.980462962965</v>
      </c>
      <c r="T1767" s="13">
        <f>(I1767/86400)+DATE(1970,1,1)</f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>(E1768/D1768)*100</f>
        <v>0</v>
      </c>
      <c r="P1768" s="5" t="e">
        <f>E1768/L1768</f>
        <v>#DIV/0!</v>
      </c>
      <c r="Q1768" t="str">
        <f>LEFT(N1768, FIND("/", N1768)-1)</f>
        <v>photography</v>
      </c>
      <c r="R1768" t="str">
        <f>RIGHT(N1768, (LEN(N1768) - FIND("/", N1768)))</f>
        <v>photobooks</v>
      </c>
      <c r="S1768" s="13">
        <f>(J1768/86400)+DATE(1970,1,1)</f>
        <v>41855.859814814816</v>
      </c>
      <c r="T1768" s="13">
        <f>(I1768/86400)+DATE(1970,1,1)</f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>(E1769/D1769)*100</f>
        <v>45.72</v>
      </c>
      <c r="P1769" s="5">
        <f>E1769/L1769</f>
        <v>58.615384615384613</v>
      </c>
      <c r="Q1769" t="str">
        <f>LEFT(N1769, FIND("/", N1769)-1)</f>
        <v>photography</v>
      </c>
      <c r="R1769" t="str">
        <f>RIGHT(N1769, (LEN(N1769) - FIND("/", N1769)))</f>
        <v>photobooks</v>
      </c>
      <c r="S1769" s="13">
        <f>(J1769/86400)+DATE(1970,1,1)</f>
        <v>41824.658379629633</v>
      </c>
      <c r="T1769" s="13">
        <f>(I1769/86400)+DATE(1970,1,1)</f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>(E1770/D1770)*100</f>
        <v>3.74</v>
      </c>
      <c r="P1770" s="5">
        <f>E1770/L1770</f>
        <v>12.466666666666667</v>
      </c>
      <c r="Q1770" t="str">
        <f>LEFT(N1770, FIND("/", N1770)-1)</f>
        <v>photography</v>
      </c>
      <c r="R1770" t="str">
        <f>RIGHT(N1770, (LEN(N1770) - FIND("/", N1770)))</f>
        <v>photobooks</v>
      </c>
      <c r="S1770" s="13">
        <f>(J1770/86400)+DATE(1970,1,1)</f>
        <v>41849.560694444444</v>
      </c>
      <c r="T1770" s="13">
        <f>(I1770/86400)+DATE(1970,1,1)</f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>(E1771/D1771)*100</f>
        <v>2.7025000000000001</v>
      </c>
      <c r="P1771" s="5">
        <f>E1771/L1771</f>
        <v>49.136363636363633</v>
      </c>
      <c r="Q1771" t="str">
        <f>LEFT(N1771, FIND("/", N1771)-1)</f>
        <v>photography</v>
      </c>
      <c r="R1771" t="str">
        <f>RIGHT(N1771, (LEN(N1771) - FIND("/", N1771)))</f>
        <v>photobooks</v>
      </c>
      <c r="S1771" s="13">
        <f>(J1771/86400)+DATE(1970,1,1)</f>
        <v>41987.818969907406</v>
      </c>
      <c r="T1771" s="13">
        <f>(I1771/86400)+DATE(1970,1,1)</f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>(E1772/D1772)*100</f>
        <v>56.51428571428572</v>
      </c>
      <c r="P1772" s="5">
        <f>E1772/L1772</f>
        <v>150.5</v>
      </c>
      <c r="Q1772" t="str">
        <f>LEFT(N1772, FIND("/", N1772)-1)</f>
        <v>photography</v>
      </c>
      <c r="R1772" t="str">
        <f>RIGHT(N1772, (LEN(N1772) - FIND("/", N1772)))</f>
        <v>photobooks</v>
      </c>
      <c r="S1772" s="13">
        <f>(J1772/86400)+DATE(1970,1,1)</f>
        <v>41891.780023148152</v>
      </c>
      <c r="T1772" s="13">
        <f>(I1772/86400)+DATE(1970,1,1)</f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>(E1773/D1773)*100</f>
        <v>21.30952380952381</v>
      </c>
      <c r="P1773" s="5">
        <f>E1773/L1773</f>
        <v>35.799999999999997</v>
      </c>
      <c r="Q1773" t="str">
        <f>LEFT(N1773, FIND("/", N1773)-1)</f>
        <v>photography</v>
      </c>
      <c r="R1773" t="str">
        <f>RIGHT(N1773, (LEN(N1773) - FIND("/", N1773)))</f>
        <v>photobooks</v>
      </c>
      <c r="S1773" s="13">
        <f>(J1773/86400)+DATE(1970,1,1)</f>
        <v>41905.979629629626</v>
      </c>
      <c r="T1773" s="13">
        <f>(I1773/86400)+DATE(1970,1,1)</f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>(E1774/D1774)*100</f>
        <v>15.6</v>
      </c>
      <c r="P1774" s="5">
        <f>E1774/L1774</f>
        <v>45.157894736842103</v>
      </c>
      <c r="Q1774" t="str">
        <f>LEFT(N1774, FIND("/", N1774)-1)</f>
        <v>photography</v>
      </c>
      <c r="R1774" t="str">
        <f>RIGHT(N1774, (LEN(N1774) - FIND("/", N1774)))</f>
        <v>photobooks</v>
      </c>
      <c r="S1774" s="13">
        <f>(J1774/86400)+DATE(1970,1,1)</f>
        <v>41766.718009259261</v>
      </c>
      <c r="T1774" s="13">
        <f>(I1774/86400)+DATE(1970,1,1)</f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>(E1775/D1775)*100</f>
        <v>6.2566666666666677</v>
      </c>
      <c r="P1775" s="5">
        <f>E1775/L1775</f>
        <v>98.78947368421052</v>
      </c>
      <c r="Q1775" t="str">
        <f>LEFT(N1775, FIND("/", N1775)-1)</f>
        <v>photography</v>
      </c>
      <c r="R1775" t="str">
        <f>RIGHT(N1775, (LEN(N1775) - FIND("/", N1775)))</f>
        <v>photobooks</v>
      </c>
      <c r="S1775" s="13">
        <f>(J1775/86400)+DATE(1970,1,1)</f>
        <v>41978.760393518518</v>
      </c>
      <c r="T1775" s="13">
        <f>(I1775/86400)+DATE(1970,1,1)</f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>(E1776/D1776)*100</f>
        <v>45.92</v>
      </c>
      <c r="P1776" s="5">
        <f>E1776/L1776</f>
        <v>88.307692307692307</v>
      </c>
      <c r="Q1776" t="str">
        <f>LEFT(N1776, FIND("/", N1776)-1)</f>
        <v>photography</v>
      </c>
      <c r="R1776" t="str">
        <f>RIGHT(N1776, (LEN(N1776) - FIND("/", N1776)))</f>
        <v>photobooks</v>
      </c>
      <c r="S1776" s="13">
        <f>(J1776/86400)+DATE(1970,1,1)</f>
        <v>41930.218657407408</v>
      </c>
      <c r="T1776" s="13">
        <f>(I1776/86400)+DATE(1970,1,1)</f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>(E1777/D1777)*100</f>
        <v>65.101538461538468</v>
      </c>
      <c r="P1777" s="5">
        <f>E1777/L1777</f>
        <v>170.62903225806451</v>
      </c>
      <c r="Q1777" t="str">
        <f>LEFT(N1777, FIND("/", N1777)-1)</f>
        <v>photography</v>
      </c>
      <c r="R1777" t="str">
        <f>RIGHT(N1777, (LEN(N1777) - FIND("/", N1777)))</f>
        <v>photobooks</v>
      </c>
      <c r="S1777" s="13">
        <f>(J1777/86400)+DATE(1970,1,1)</f>
        <v>41891.976388888885</v>
      </c>
      <c r="T1777" s="13">
        <f>(I1777/86400)+DATE(1970,1,1)</f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>(E1778/D1778)*100</f>
        <v>6.7</v>
      </c>
      <c r="P1778" s="5">
        <f>E1778/L1778</f>
        <v>83.75</v>
      </c>
      <c r="Q1778" t="str">
        <f>LEFT(N1778, FIND("/", N1778)-1)</f>
        <v>photography</v>
      </c>
      <c r="R1778" t="str">
        <f>RIGHT(N1778, (LEN(N1778) - FIND("/", N1778)))</f>
        <v>photobooks</v>
      </c>
      <c r="S1778" s="13">
        <f>(J1778/86400)+DATE(1970,1,1)</f>
        <v>41905.95684027778</v>
      </c>
      <c r="T1778" s="13">
        <f>(I1778/86400)+DATE(1970,1,1)</f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>(E1779/D1779)*100</f>
        <v>13.5625</v>
      </c>
      <c r="P1779" s="5">
        <f>E1779/L1779</f>
        <v>65.099999999999994</v>
      </c>
      <c r="Q1779" t="str">
        <f>LEFT(N1779, FIND("/", N1779)-1)</f>
        <v>photography</v>
      </c>
      <c r="R1779" t="str">
        <f>RIGHT(N1779, (LEN(N1779) - FIND("/", N1779)))</f>
        <v>photobooks</v>
      </c>
      <c r="S1779" s="13">
        <f>(J1779/86400)+DATE(1970,1,1)</f>
        <v>42025.357094907406</v>
      </c>
      <c r="T1779" s="13">
        <f>(I1779/86400)+DATE(1970,1,1)</f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>(E1780/D1780)*100</f>
        <v>1.9900000000000002</v>
      </c>
      <c r="P1780" s="5">
        <f>E1780/L1780</f>
        <v>66.333333333333329</v>
      </c>
      <c r="Q1780" t="str">
        <f>LEFT(N1780, FIND("/", N1780)-1)</f>
        <v>photography</v>
      </c>
      <c r="R1780" t="str">
        <f>RIGHT(N1780, (LEN(N1780) - FIND("/", N1780)))</f>
        <v>photobooks</v>
      </c>
      <c r="S1780" s="13">
        <f>(J1780/86400)+DATE(1970,1,1)</f>
        <v>42045.86336805555</v>
      </c>
      <c r="T1780" s="13">
        <f>(I1780/86400)+DATE(1970,1,1)</f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>(E1781/D1781)*100</f>
        <v>36.236363636363642</v>
      </c>
      <c r="P1781" s="5">
        <f>E1781/L1781</f>
        <v>104.89473684210526</v>
      </c>
      <c r="Q1781" t="str">
        <f>LEFT(N1781, FIND("/", N1781)-1)</f>
        <v>photography</v>
      </c>
      <c r="R1781" t="str">
        <f>RIGHT(N1781, (LEN(N1781) - FIND("/", N1781)))</f>
        <v>photobooks</v>
      </c>
      <c r="S1781" s="13">
        <f>(J1781/86400)+DATE(1970,1,1)</f>
        <v>42585.691898148143</v>
      </c>
      <c r="T1781" s="13">
        <f>(I1781/86400)+DATE(1970,1,1)</f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>(E1782/D1782)*100</f>
        <v>39.743333333333339</v>
      </c>
      <c r="P1782" s="5">
        <f>E1782/L1782</f>
        <v>78.440789473684205</v>
      </c>
      <c r="Q1782" t="str">
        <f>LEFT(N1782, FIND("/", N1782)-1)</f>
        <v>photography</v>
      </c>
      <c r="R1782" t="str">
        <f>RIGHT(N1782, (LEN(N1782) - FIND("/", N1782)))</f>
        <v>photobooks</v>
      </c>
      <c r="S1782" s="13">
        <f>(J1782/86400)+DATE(1970,1,1)</f>
        <v>42493.600810185184</v>
      </c>
      <c r="T1782" s="13">
        <f>(I1782/86400)+DATE(1970,1,1)</f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>(E1783/D1783)*100</f>
        <v>25.763636363636365</v>
      </c>
      <c r="P1783" s="5">
        <f>E1783/L1783</f>
        <v>59.041666666666664</v>
      </c>
      <c r="Q1783" t="str">
        <f>LEFT(N1783, FIND("/", N1783)-1)</f>
        <v>photography</v>
      </c>
      <c r="R1783" t="str">
        <f>RIGHT(N1783, (LEN(N1783) - FIND("/", N1783)))</f>
        <v>photobooks</v>
      </c>
      <c r="S1783" s="13">
        <f>(J1783/86400)+DATE(1970,1,1)</f>
        <v>42597.617418981477</v>
      </c>
      <c r="T1783" s="13">
        <f>(I1783/86400)+DATE(1970,1,1)</f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>(E1784/D1784)*100</f>
        <v>15.491428571428573</v>
      </c>
      <c r="P1784" s="5">
        <f>E1784/L1784</f>
        <v>71.34210526315789</v>
      </c>
      <c r="Q1784" t="str">
        <f>LEFT(N1784, FIND("/", N1784)-1)</f>
        <v>photography</v>
      </c>
      <c r="R1784" t="str">
        <f>RIGHT(N1784, (LEN(N1784) - FIND("/", N1784)))</f>
        <v>photobooks</v>
      </c>
      <c r="S1784" s="13">
        <f>(J1784/86400)+DATE(1970,1,1)</f>
        <v>42388.575104166666</v>
      </c>
      <c r="T1784" s="13">
        <f>(I1784/86400)+DATE(1970,1,1)</f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>(E1785/D1785)*100</f>
        <v>23.692499999999999</v>
      </c>
      <c r="P1785" s="5">
        <f>E1785/L1785</f>
        <v>51.227027027027027</v>
      </c>
      <c r="Q1785" t="str">
        <f>LEFT(N1785, FIND("/", N1785)-1)</f>
        <v>photography</v>
      </c>
      <c r="R1785" t="str">
        <f>RIGHT(N1785, (LEN(N1785) - FIND("/", N1785)))</f>
        <v>photobooks</v>
      </c>
      <c r="S1785" s="13">
        <f>(J1785/86400)+DATE(1970,1,1)</f>
        <v>42115.949976851851</v>
      </c>
      <c r="T1785" s="13">
        <f>(I1785/86400)+DATE(1970,1,1)</f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>(E1786/D1786)*100</f>
        <v>39.76</v>
      </c>
      <c r="P1786" s="5">
        <f>E1786/L1786</f>
        <v>60.242424242424242</v>
      </c>
      <c r="Q1786" t="str">
        <f>LEFT(N1786, FIND("/", N1786)-1)</f>
        <v>photography</v>
      </c>
      <c r="R1786" t="str">
        <f>RIGHT(N1786, (LEN(N1786) - FIND("/", N1786)))</f>
        <v>photobooks</v>
      </c>
      <c r="S1786" s="13">
        <f>(J1786/86400)+DATE(1970,1,1)</f>
        <v>42003.655555555553</v>
      </c>
      <c r="T1786" s="13">
        <f>(I1786/86400)+DATE(1970,1,1)</f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>(E1787/D1787)*100</f>
        <v>20.220833333333331</v>
      </c>
      <c r="P1787" s="5">
        <f>E1787/L1787</f>
        <v>44.935185185185183</v>
      </c>
      <c r="Q1787" t="str">
        <f>LEFT(N1787, FIND("/", N1787)-1)</f>
        <v>photography</v>
      </c>
      <c r="R1787" t="str">
        <f>RIGHT(N1787, (LEN(N1787) - FIND("/", N1787)))</f>
        <v>photobooks</v>
      </c>
      <c r="S1787" s="13">
        <f>(J1787/86400)+DATE(1970,1,1)</f>
        <v>41897.134895833333</v>
      </c>
      <c r="T1787" s="13">
        <f>(I1787/86400)+DATE(1970,1,1)</f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>(E1788/D1788)*100</f>
        <v>47.631578947368418</v>
      </c>
      <c r="P1788" s="5">
        <f>E1788/L1788</f>
        <v>31.206896551724139</v>
      </c>
      <c r="Q1788" t="str">
        <f>LEFT(N1788, FIND("/", N1788)-1)</f>
        <v>photography</v>
      </c>
      <c r="R1788" t="str">
        <f>RIGHT(N1788, (LEN(N1788) - FIND("/", N1788)))</f>
        <v>photobooks</v>
      </c>
      <c r="S1788" s="13">
        <f>(J1788/86400)+DATE(1970,1,1)</f>
        <v>41958.550659722227</v>
      </c>
      <c r="T1788" s="13">
        <f>(I1788/86400)+DATE(1970,1,1)</f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>(E1789/D1789)*100</f>
        <v>15.329999999999998</v>
      </c>
      <c r="P1789" s="5">
        <f>E1789/L1789</f>
        <v>63.875</v>
      </c>
      <c r="Q1789" t="str">
        <f>LEFT(N1789, FIND("/", N1789)-1)</f>
        <v>photography</v>
      </c>
      <c r="R1789" t="str">
        <f>RIGHT(N1789, (LEN(N1789) - FIND("/", N1789)))</f>
        <v>photobooks</v>
      </c>
      <c r="S1789" s="13">
        <f>(J1789/86400)+DATE(1970,1,1)</f>
        <v>42068.65552083333</v>
      </c>
      <c r="T1789" s="13">
        <f>(I1789/86400)+DATE(1970,1,1)</f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>(E1790/D1790)*100</f>
        <v>1.3818181818181818</v>
      </c>
      <c r="P1790" s="5">
        <f>E1790/L1790</f>
        <v>19</v>
      </c>
      <c r="Q1790" t="str">
        <f>LEFT(N1790, FIND("/", N1790)-1)</f>
        <v>photography</v>
      </c>
      <c r="R1790" t="str">
        <f>RIGHT(N1790, (LEN(N1790) - FIND("/", N1790)))</f>
        <v>photobooks</v>
      </c>
      <c r="S1790" s="13">
        <f>(J1790/86400)+DATE(1970,1,1)</f>
        <v>41913.94840277778</v>
      </c>
      <c r="T1790" s="13">
        <f>(I1790/86400)+DATE(1970,1,1)</f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>(E1791/D1791)*100</f>
        <v>0.5</v>
      </c>
      <c r="P1791" s="5">
        <f>E1791/L1791</f>
        <v>10</v>
      </c>
      <c r="Q1791" t="str">
        <f>LEFT(N1791, FIND("/", N1791)-1)</f>
        <v>photography</v>
      </c>
      <c r="R1791" t="str">
        <f>RIGHT(N1791, (LEN(N1791) - FIND("/", N1791)))</f>
        <v>photobooks</v>
      </c>
      <c r="S1791" s="13">
        <f>(J1791/86400)+DATE(1970,1,1)</f>
        <v>41956.250034722223</v>
      </c>
      <c r="T1791" s="13">
        <f>(I1791/86400)+DATE(1970,1,1)</f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>(E1792/D1792)*100</f>
        <v>4.957575757575758</v>
      </c>
      <c r="P1792" s="5">
        <f>E1792/L1792</f>
        <v>109.06666666666666</v>
      </c>
      <c r="Q1792" t="str">
        <f>LEFT(N1792, FIND("/", N1792)-1)</f>
        <v>photography</v>
      </c>
      <c r="R1792" t="str">
        <f>RIGHT(N1792, (LEN(N1792) - FIND("/", N1792)))</f>
        <v>photobooks</v>
      </c>
      <c r="S1792" s="13">
        <f>(J1792/86400)+DATE(1970,1,1)</f>
        <v>42010.674513888887</v>
      </c>
      <c r="T1792" s="13">
        <f>(I1792/86400)+DATE(1970,1,1)</f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>(E1793/D1793)*100</f>
        <v>3.5666666666666664</v>
      </c>
      <c r="P1793" s="5">
        <f>E1793/L1793</f>
        <v>26.75</v>
      </c>
      <c r="Q1793" t="str">
        <f>LEFT(N1793, FIND("/", N1793)-1)</f>
        <v>photography</v>
      </c>
      <c r="R1793" t="str">
        <f>RIGHT(N1793, (LEN(N1793) - FIND("/", N1793)))</f>
        <v>photobooks</v>
      </c>
      <c r="S1793" s="13">
        <f>(J1793/86400)+DATE(1970,1,1)</f>
        <v>41973.740335648152</v>
      </c>
      <c r="T1793" s="13">
        <f>(I1793/86400)+DATE(1970,1,1)</f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>(E1794/D1794)*100</f>
        <v>61.124000000000002</v>
      </c>
      <c r="P1794" s="5">
        <f>E1794/L1794</f>
        <v>109.93525179856115</v>
      </c>
      <c r="Q1794" t="str">
        <f>LEFT(N1794, FIND("/", N1794)-1)</f>
        <v>photography</v>
      </c>
      <c r="R1794" t="str">
        <f>RIGHT(N1794, (LEN(N1794) - FIND("/", N1794)))</f>
        <v>photobooks</v>
      </c>
      <c r="S1794" s="13">
        <f>(J1794/86400)+DATE(1970,1,1)</f>
        <v>42189.031041666662</v>
      </c>
      <c r="T1794" s="13">
        <f>(I1794/86400)+DATE(1970,1,1)</f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>(E1795/D1795)*100</f>
        <v>1.3333333333333335</v>
      </c>
      <c r="P1795" s="5">
        <f>E1795/L1795</f>
        <v>20</v>
      </c>
      <c r="Q1795" t="str">
        <f>LEFT(N1795, FIND("/", N1795)-1)</f>
        <v>photography</v>
      </c>
      <c r="R1795" t="str">
        <f>RIGHT(N1795, (LEN(N1795) - FIND("/", N1795)))</f>
        <v>photobooks</v>
      </c>
      <c r="S1795" s="13">
        <f>(J1795/86400)+DATE(1970,1,1)</f>
        <v>41940.891666666663</v>
      </c>
      <c r="T1795" s="13">
        <f>(I1795/86400)+DATE(1970,1,1)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>(E1796/D1796)*100</f>
        <v>11.077777777777778</v>
      </c>
      <c r="P1796" s="5">
        <f>E1796/L1796</f>
        <v>55.388888888888886</v>
      </c>
      <c r="Q1796" t="str">
        <f>LEFT(N1796, FIND("/", N1796)-1)</f>
        <v>photography</v>
      </c>
      <c r="R1796" t="str">
        <f>RIGHT(N1796, (LEN(N1796) - FIND("/", N1796)))</f>
        <v>photobooks</v>
      </c>
      <c r="S1796" s="13">
        <f>(J1796/86400)+DATE(1970,1,1)</f>
        <v>42011.551180555558</v>
      </c>
      <c r="T1796" s="13">
        <f>(I1796/86400)+DATE(1970,1,1)</f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>(E1797/D1797)*100</f>
        <v>38.735714285714288</v>
      </c>
      <c r="P1797" s="5">
        <f>E1797/L1797</f>
        <v>133.90123456790124</v>
      </c>
      <c r="Q1797" t="str">
        <f>LEFT(N1797, FIND("/", N1797)-1)</f>
        <v>photography</v>
      </c>
      <c r="R1797" t="str">
        <f>RIGHT(N1797, (LEN(N1797) - FIND("/", N1797)))</f>
        <v>photobooks</v>
      </c>
      <c r="S1797" s="13">
        <f>(J1797/86400)+DATE(1970,1,1)</f>
        <v>42628.288668981477</v>
      </c>
      <c r="T1797" s="13">
        <f>(I1797/86400)+DATE(1970,1,1)</f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>(E1798/D1798)*100</f>
        <v>22.05263157894737</v>
      </c>
      <c r="P1798" s="5">
        <f>E1798/L1798</f>
        <v>48.720930232558139</v>
      </c>
      <c r="Q1798" t="str">
        <f>LEFT(N1798, FIND("/", N1798)-1)</f>
        <v>photography</v>
      </c>
      <c r="R1798" t="str">
        <f>RIGHT(N1798, (LEN(N1798) - FIND("/", N1798)))</f>
        <v>photobooks</v>
      </c>
      <c r="S1798" s="13">
        <f>(J1798/86400)+DATE(1970,1,1)</f>
        <v>42515.439421296294</v>
      </c>
      <c r="T1798" s="13">
        <f>(I1798/86400)+DATE(1970,1,1)</f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>(E1799/D1799)*100</f>
        <v>67.55</v>
      </c>
      <c r="P1799" s="5">
        <f>E1799/L1799</f>
        <v>48.25</v>
      </c>
      <c r="Q1799" t="str">
        <f>LEFT(N1799, FIND("/", N1799)-1)</f>
        <v>photography</v>
      </c>
      <c r="R1799" t="str">
        <f>RIGHT(N1799, (LEN(N1799) - FIND("/", N1799)))</f>
        <v>photobooks</v>
      </c>
      <c r="S1799" s="13">
        <f>(J1799/86400)+DATE(1970,1,1)</f>
        <v>42689.56931712963</v>
      </c>
      <c r="T1799" s="13">
        <f>(I1799/86400)+DATE(1970,1,1)</f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>(E1800/D1800)*100</f>
        <v>13.637499999999999</v>
      </c>
      <c r="P1800" s="5">
        <f>E1800/L1800</f>
        <v>58.972972972972975</v>
      </c>
      <c r="Q1800" t="str">
        <f>LEFT(N1800, FIND("/", N1800)-1)</f>
        <v>photography</v>
      </c>
      <c r="R1800" t="str">
        <f>RIGHT(N1800, (LEN(N1800) - FIND("/", N1800)))</f>
        <v>photobooks</v>
      </c>
      <c r="S1800" s="13">
        <f>(J1800/86400)+DATE(1970,1,1)</f>
        <v>42344.32677083333</v>
      </c>
      <c r="T1800" s="13">
        <f>(I1800/86400)+DATE(1970,1,1)</f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>(E1801/D1801)*100</f>
        <v>1.7457500000000001</v>
      </c>
      <c r="P1801" s="5">
        <f>E1801/L1801</f>
        <v>11.638333333333334</v>
      </c>
      <c r="Q1801" t="str">
        <f>LEFT(N1801, FIND("/", N1801)-1)</f>
        <v>photography</v>
      </c>
      <c r="R1801" t="str">
        <f>RIGHT(N1801, (LEN(N1801) - FIND("/", N1801)))</f>
        <v>photobooks</v>
      </c>
      <c r="S1801" s="13">
        <f>(J1801/86400)+DATE(1970,1,1)</f>
        <v>41934.842685185184</v>
      </c>
      <c r="T1801" s="13">
        <f>(I1801/86400)+DATE(1970,1,1)</f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>(E1802/D1802)*100</f>
        <v>20.44963251188932</v>
      </c>
      <c r="P1802" s="5">
        <f>E1802/L1802</f>
        <v>83.716814159292042</v>
      </c>
      <c r="Q1802" t="str">
        <f>LEFT(N1802, FIND("/", N1802)-1)</f>
        <v>photography</v>
      </c>
      <c r="R1802" t="str">
        <f>RIGHT(N1802, (LEN(N1802) - FIND("/", N1802)))</f>
        <v>photobooks</v>
      </c>
      <c r="S1802" s="13">
        <f>(J1802/86400)+DATE(1970,1,1)</f>
        <v>42623.606134259258</v>
      </c>
      <c r="T1802" s="13">
        <f>(I1802/86400)+DATE(1970,1,1)</f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>(E1803/D1803)*100</f>
        <v>13.852941176470587</v>
      </c>
      <c r="P1803" s="5">
        <f>E1803/L1803</f>
        <v>63.648648648648646</v>
      </c>
      <c r="Q1803" t="str">
        <f>LEFT(N1803, FIND("/", N1803)-1)</f>
        <v>photography</v>
      </c>
      <c r="R1803" t="str">
        <f>RIGHT(N1803, (LEN(N1803) - FIND("/", N1803)))</f>
        <v>photobooks</v>
      </c>
      <c r="S1803" s="13">
        <f>(J1803/86400)+DATE(1970,1,1)</f>
        <v>42321.660509259258</v>
      </c>
      <c r="T1803" s="13">
        <f>(I1803/86400)+DATE(1970,1,1)</f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>(E1804/D1804)*100</f>
        <v>48.485714285714288</v>
      </c>
      <c r="P1804" s="5">
        <f>E1804/L1804</f>
        <v>94.277777777777771</v>
      </c>
      <c r="Q1804" t="str">
        <f>LEFT(N1804, FIND("/", N1804)-1)</f>
        <v>photography</v>
      </c>
      <c r="R1804" t="str">
        <f>RIGHT(N1804, (LEN(N1804) - FIND("/", N1804)))</f>
        <v>photobooks</v>
      </c>
      <c r="S1804" s="13">
        <f>(J1804/86400)+DATE(1970,1,1)</f>
        <v>42159.47256944445</v>
      </c>
      <c r="T1804" s="13">
        <f>(I1804/86400)+DATE(1970,1,1)</f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>(E1805/D1805)*100</f>
        <v>30.8</v>
      </c>
      <c r="P1805" s="5">
        <f>E1805/L1805</f>
        <v>71.86666666666666</v>
      </c>
      <c r="Q1805" t="str">
        <f>LEFT(N1805, FIND("/", N1805)-1)</f>
        <v>photography</v>
      </c>
      <c r="R1805" t="str">
        <f>RIGHT(N1805, (LEN(N1805) - FIND("/", N1805)))</f>
        <v>photobooks</v>
      </c>
      <c r="S1805" s="13">
        <f>(J1805/86400)+DATE(1970,1,1)</f>
        <v>42018.071550925924</v>
      </c>
      <c r="T1805" s="13">
        <f>(I1805/86400)+DATE(1970,1,1)</f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>(E1806/D1806)*100</f>
        <v>35.174193548387095</v>
      </c>
      <c r="P1806" s="5">
        <f>E1806/L1806</f>
        <v>104.84615384615384</v>
      </c>
      <c r="Q1806" t="str">
        <f>LEFT(N1806, FIND("/", N1806)-1)</f>
        <v>photography</v>
      </c>
      <c r="R1806" t="str">
        <f>RIGHT(N1806, (LEN(N1806) - FIND("/", N1806)))</f>
        <v>photobooks</v>
      </c>
      <c r="S1806" s="13">
        <f>(J1806/86400)+DATE(1970,1,1)</f>
        <v>42282.678287037037</v>
      </c>
      <c r="T1806" s="13">
        <f>(I1806/86400)+DATE(1970,1,1)</f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>(E1807/D1807)*100</f>
        <v>36.404444444444444</v>
      </c>
      <c r="P1807" s="5">
        <f>E1807/L1807</f>
        <v>67.139344262295083</v>
      </c>
      <c r="Q1807" t="str">
        <f>LEFT(N1807, FIND("/", N1807)-1)</f>
        <v>photography</v>
      </c>
      <c r="R1807" t="str">
        <f>RIGHT(N1807, (LEN(N1807) - FIND("/", N1807)))</f>
        <v>photobooks</v>
      </c>
      <c r="S1807" s="13">
        <f>(J1807/86400)+DATE(1970,1,1)</f>
        <v>42247.803912037038</v>
      </c>
      <c r="T1807" s="13">
        <f>(I1807/86400)+DATE(1970,1,1)</f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>(E1808/D1808)*100</f>
        <v>2.9550000000000001</v>
      </c>
      <c r="P1808" s="5">
        <f>E1808/L1808</f>
        <v>73.875</v>
      </c>
      <c r="Q1808" t="str">
        <f>LEFT(N1808, FIND("/", N1808)-1)</f>
        <v>photography</v>
      </c>
      <c r="R1808" t="str">
        <f>RIGHT(N1808, (LEN(N1808) - FIND("/", N1808)))</f>
        <v>photobooks</v>
      </c>
      <c r="S1808" s="13">
        <f>(J1808/86400)+DATE(1970,1,1)</f>
        <v>41877.638298611113</v>
      </c>
      <c r="T1808" s="13">
        <f>(I1808/86400)+DATE(1970,1,1)</f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>(E1809/D1809)*100</f>
        <v>11.06</v>
      </c>
      <c r="P1809" s="5">
        <f>E1809/L1809</f>
        <v>69.125</v>
      </c>
      <c r="Q1809" t="str">
        <f>LEFT(N1809, FIND("/", N1809)-1)</f>
        <v>photography</v>
      </c>
      <c r="R1809" t="str">
        <f>RIGHT(N1809, (LEN(N1809) - FIND("/", N1809)))</f>
        <v>photobooks</v>
      </c>
      <c r="S1809" s="13">
        <f>(J1809/86400)+DATE(1970,1,1)</f>
        <v>41880.068437499998</v>
      </c>
      <c r="T1809" s="13">
        <f>(I1809/86400)+DATE(1970,1,1)</f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>(E1810/D1810)*100</f>
        <v>41.407142857142858</v>
      </c>
      <c r="P1810" s="5">
        <f>E1810/L1810</f>
        <v>120.77083333333333</v>
      </c>
      <c r="Q1810" t="str">
        <f>LEFT(N1810, FIND("/", N1810)-1)</f>
        <v>photography</v>
      </c>
      <c r="R1810" t="str">
        <f>RIGHT(N1810, (LEN(N1810) - FIND("/", N1810)))</f>
        <v>photobooks</v>
      </c>
      <c r="S1810" s="13">
        <f>(J1810/86400)+DATE(1970,1,1)</f>
        <v>42742.680902777778</v>
      </c>
      <c r="T1810" s="13">
        <f>(I1810/86400)+DATE(1970,1,1)</f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>(E1811/D1811)*100</f>
        <v>10.857142857142858</v>
      </c>
      <c r="P1811" s="5">
        <f>E1811/L1811</f>
        <v>42.222222222222221</v>
      </c>
      <c r="Q1811" t="str">
        <f>LEFT(N1811, FIND("/", N1811)-1)</f>
        <v>photography</v>
      </c>
      <c r="R1811" t="str">
        <f>RIGHT(N1811, (LEN(N1811) - FIND("/", N1811)))</f>
        <v>photobooks</v>
      </c>
      <c r="S1811" s="13">
        <f>(J1811/86400)+DATE(1970,1,1)</f>
        <v>42029.907858796301</v>
      </c>
      <c r="T1811" s="13">
        <f>(I1811/86400)+DATE(1970,1,1)</f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>(E1812/D1812)*100</f>
        <v>3.3333333333333335</v>
      </c>
      <c r="P1812" s="5">
        <f>E1812/L1812</f>
        <v>7.5</v>
      </c>
      <c r="Q1812" t="str">
        <f>LEFT(N1812, FIND("/", N1812)-1)</f>
        <v>photography</v>
      </c>
      <c r="R1812" t="str">
        <f>RIGHT(N1812, (LEN(N1812) - FIND("/", N1812)))</f>
        <v>photobooks</v>
      </c>
      <c r="S1812" s="13">
        <f>(J1812/86400)+DATE(1970,1,1)</f>
        <v>41860.91002314815</v>
      </c>
      <c r="T1812" s="13">
        <f>(I1812/86400)+DATE(1970,1,1)</f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>(E1813/D1813)*100</f>
        <v>7.407407407407407E-2</v>
      </c>
      <c r="P1813" s="5">
        <f>E1813/L1813</f>
        <v>1.5384615384615385</v>
      </c>
      <c r="Q1813" t="str">
        <f>LEFT(N1813, FIND("/", N1813)-1)</f>
        <v>photography</v>
      </c>
      <c r="R1813" t="str">
        <f>RIGHT(N1813, (LEN(N1813) - FIND("/", N1813)))</f>
        <v>photobooks</v>
      </c>
      <c r="S1813" s="13">
        <f>(J1813/86400)+DATE(1970,1,1)</f>
        <v>41876.433680555558</v>
      </c>
      <c r="T1813" s="13">
        <f>(I1813/86400)+DATE(1970,1,1)</f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>(E1814/D1814)*100</f>
        <v>13.307692307692307</v>
      </c>
      <c r="P1814" s="5">
        <f>E1814/L1814</f>
        <v>37.608695652173914</v>
      </c>
      <c r="Q1814" t="str">
        <f>LEFT(N1814, FIND("/", N1814)-1)</f>
        <v>photography</v>
      </c>
      <c r="R1814" t="str">
        <f>RIGHT(N1814, (LEN(N1814) - FIND("/", N1814)))</f>
        <v>photobooks</v>
      </c>
      <c r="S1814" s="13">
        <f>(J1814/86400)+DATE(1970,1,1)</f>
        <v>42524.318703703699</v>
      </c>
      <c r="T1814" s="13">
        <f>(I1814/86400)+DATE(1970,1,1)</f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>(E1815/D1815)*100</f>
        <v>0</v>
      </c>
      <c r="P1815" s="5" t="e">
        <f>E1815/L1815</f>
        <v>#DIV/0!</v>
      </c>
      <c r="Q1815" t="str">
        <f>LEFT(N1815, FIND("/", N1815)-1)</f>
        <v>photography</v>
      </c>
      <c r="R1815" t="str">
        <f>RIGHT(N1815, (LEN(N1815) - FIND("/", N1815)))</f>
        <v>photobooks</v>
      </c>
      <c r="S1815" s="13">
        <f>(J1815/86400)+DATE(1970,1,1)</f>
        <v>41829.889027777775</v>
      </c>
      <c r="T1815" s="13">
        <f>(I1815/86400)+DATE(1970,1,1)</f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>(E1816/D1816)*100</f>
        <v>49.183333333333337</v>
      </c>
      <c r="P1816" s="5">
        <f>E1816/L1816</f>
        <v>42.157142857142858</v>
      </c>
      <c r="Q1816" t="str">
        <f>LEFT(N1816, FIND("/", N1816)-1)</f>
        <v>photography</v>
      </c>
      <c r="R1816" t="str">
        <f>RIGHT(N1816, (LEN(N1816) - FIND("/", N1816)))</f>
        <v>photobooks</v>
      </c>
      <c r="S1816" s="13">
        <f>(J1816/86400)+DATE(1970,1,1)</f>
        <v>42033.314074074078</v>
      </c>
      <c r="T1816" s="13">
        <f>(I1816/86400)+DATE(1970,1,1)</f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>(E1817/D1817)*100</f>
        <v>0</v>
      </c>
      <c r="P1817" s="5" t="e">
        <f>E1817/L1817</f>
        <v>#DIV/0!</v>
      </c>
      <c r="Q1817" t="str">
        <f>LEFT(N1817, FIND("/", N1817)-1)</f>
        <v>photography</v>
      </c>
      <c r="R1817" t="str">
        <f>RIGHT(N1817, (LEN(N1817) - FIND("/", N1817)))</f>
        <v>photobooks</v>
      </c>
      <c r="S1817" s="13">
        <f>(J1817/86400)+DATE(1970,1,1)</f>
        <v>42172.906678240739</v>
      </c>
      <c r="T1817" s="13">
        <f>(I1817/86400)+DATE(1970,1,1)</f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>(E1818/D1818)*100</f>
        <v>2.036</v>
      </c>
      <c r="P1818" s="5">
        <f>E1818/L1818</f>
        <v>84.833333333333329</v>
      </c>
      <c r="Q1818" t="str">
        <f>LEFT(N1818, FIND("/", N1818)-1)</f>
        <v>photography</v>
      </c>
      <c r="R1818" t="str">
        <f>RIGHT(N1818, (LEN(N1818) - FIND("/", N1818)))</f>
        <v>photobooks</v>
      </c>
      <c r="S1818" s="13">
        <f>(J1818/86400)+DATE(1970,1,1)</f>
        <v>42548.876192129625</v>
      </c>
      <c r="T1818" s="13">
        <f>(I1818/86400)+DATE(1970,1,1)</f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>(E1819/D1819)*100</f>
        <v>52.327777777777776</v>
      </c>
      <c r="P1819" s="5">
        <f>E1819/L1819</f>
        <v>94.19</v>
      </c>
      <c r="Q1819" t="str">
        <f>LEFT(N1819, FIND("/", N1819)-1)</f>
        <v>photography</v>
      </c>
      <c r="R1819" t="str">
        <f>RIGHT(N1819, (LEN(N1819) - FIND("/", N1819)))</f>
        <v>photobooks</v>
      </c>
      <c r="S1819" s="13">
        <f>(J1819/86400)+DATE(1970,1,1)</f>
        <v>42705.662118055552</v>
      </c>
      <c r="T1819" s="13">
        <f>(I1819/86400)+DATE(1970,1,1)</f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>(E1820/D1820)*100</f>
        <v>0</v>
      </c>
      <c r="P1820" s="5" t="e">
        <f>E1820/L1820</f>
        <v>#DIV/0!</v>
      </c>
      <c r="Q1820" t="str">
        <f>LEFT(N1820, FIND("/", N1820)-1)</f>
        <v>photography</v>
      </c>
      <c r="R1820" t="str">
        <f>RIGHT(N1820, (LEN(N1820) - FIND("/", N1820)))</f>
        <v>photobooks</v>
      </c>
      <c r="S1820" s="13">
        <f>(J1820/86400)+DATE(1970,1,1)</f>
        <v>42067.234375</v>
      </c>
      <c r="T1820" s="13">
        <f>(I1820/86400)+DATE(1970,1,1)</f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>(E1821/D1821)*100</f>
        <v>2.083333333333333</v>
      </c>
      <c r="P1821" s="5">
        <f>E1821/L1821</f>
        <v>6.25</v>
      </c>
      <c r="Q1821" t="str">
        <f>LEFT(N1821, FIND("/", N1821)-1)</f>
        <v>photography</v>
      </c>
      <c r="R1821" t="str">
        <f>RIGHT(N1821, (LEN(N1821) - FIND("/", N1821)))</f>
        <v>photobooks</v>
      </c>
      <c r="S1821" s="13">
        <f>(J1821/86400)+DATE(1970,1,1)</f>
        <v>41820.752268518518</v>
      </c>
      <c r="T1821" s="13">
        <f>(I1821/86400)+DATE(1970,1,1)</f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>(E1822/D1822)*100</f>
        <v>6.565384615384616</v>
      </c>
      <c r="P1822" s="5">
        <f>E1822/L1822</f>
        <v>213.375</v>
      </c>
      <c r="Q1822" t="str">
        <f>LEFT(N1822, FIND("/", N1822)-1)</f>
        <v>photography</v>
      </c>
      <c r="R1822" t="str">
        <f>RIGHT(N1822, (LEN(N1822) - FIND("/", N1822)))</f>
        <v>photobooks</v>
      </c>
      <c r="S1822" s="13">
        <f>(J1822/86400)+DATE(1970,1,1)</f>
        <v>42065.084374999999</v>
      </c>
      <c r="T1822" s="13">
        <f>(I1822/86400)+DATE(1970,1,1)</f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>(E1823/D1823)*100</f>
        <v>134.88999999999999</v>
      </c>
      <c r="P1823" s="5">
        <f>E1823/L1823</f>
        <v>59.162280701754383</v>
      </c>
      <c r="Q1823" t="str">
        <f>LEFT(N1823, FIND("/", N1823)-1)</f>
        <v>music</v>
      </c>
      <c r="R1823" t="str">
        <f>RIGHT(N1823, (LEN(N1823) - FIND("/", N1823)))</f>
        <v>rock</v>
      </c>
      <c r="S1823" s="13">
        <f>(J1823/86400)+DATE(1970,1,1)</f>
        <v>40926.319062499999</v>
      </c>
      <c r="T1823" s="13">
        <f>(I1823/86400)+DATE(1970,1,1)</f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>(E1824/D1824)*100</f>
        <v>100</v>
      </c>
      <c r="P1824" s="5">
        <f>E1824/L1824</f>
        <v>27.272727272727273</v>
      </c>
      <c r="Q1824" t="str">
        <f>LEFT(N1824, FIND("/", N1824)-1)</f>
        <v>music</v>
      </c>
      <c r="R1824" t="str">
        <f>RIGHT(N1824, (LEN(N1824) - FIND("/", N1824)))</f>
        <v>rock</v>
      </c>
      <c r="S1824" s="13">
        <f>(J1824/86400)+DATE(1970,1,1)</f>
        <v>41634.797013888892</v>
      </c>
      <c r="T1824" s="13">
        <f>(I1824/86400)+DATE(1970,1,1)</f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>(E1825/D1825)*100</f>
        <v>115.85714285714286</v>
      </c>
      <c r="P1825" s="5">
        <f>E1825/L1825</f>
        <v>24.575757575757574</v>
      </c>
      <c r="Q1825" t="str">
        <f>LEFT(N1825, FIND("/", N1825)-1)</f>
        <v>music</v>
      </c>
      <c r="R1825" t="str">
        <f>RIGHT(N1825, (LEN(N1825) - FIND("/", N1825)))</f>
        <v>rock</v>
      </c>
      <c r="S1825" s="13">
        <f>(J1825/86400)+DATE(1970,1,1)</f>
        <v>41176.684907407405</v>
      </c>
      <c r="T1825" s="13">
        <f>(I1825/86400)+DATE(1970,1,1)</f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>(E1826/D1826)*100</f>
        <v>100.06666666666666</v>
      </c>
      <c r="P1826" s="5">
        <f>E1826/L1826</f>
        <v>75.05</v>
      </c>
      <c r="Q1826" t="str">
        <f>LEFT(N1826, FIND("/", N1826)-1)</f>
        <v>music</v>
      </c>
      <c r="R1826" t="str">
        <f>RIGHT(N1826, (LEN(N1826) - FIND("/", N1826)))</f>
        <v>rock</v>
      </c>
      <c r="S1826" s="13">
        <f>(J1826/86400)+DATE(1970,1,1)</f>
        <v>41626.916284722218</v>
      </c>
      <c r="T1826" s="13">
        <f>(I1826/86400)+DATE(1970,1,1)</f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>(E1827/D1827)*100</f>
        <v>105.05</v>
      </c>
      <c r="P1827" s="5">
        <f>E1827/L1827</f>
        <v>42.02</v>
      </c>
      <c r="Q1827" t="str">
        <f>LEFT(N1827, FIND("/", N1827)-1)</f>
        <v>music</v>
      </c>
      <c r="R1827" t="str">
        <f>RIGHT(N1827, (LEN(N1827) - FIND("/", N1827)))</f>
        <v>rock</v>
      </c>
      <c r="S1827" s="13">
        <f>(J1827/86400)+DATE(1970,1,1)</f>
        <v>41443.83452546296</v>
      </c>
      <c r="T1827" s="13">
        <f>(I1827/86400)+DATE(1970,1,1)</f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>(E1828/D1828)*100</f>
        <v>101</v>
      </c>
      <c r="P1828" s="5">
        <f>E1828/L1828</f>
        <v>53.157894736842103</v>
      </c>
      <c r="Q1828" t="str">
        <f>LEFT(N1828, FIND("/", N1828)-1)</f>
        <v>music</v>
      </c>
      <c r="R1828" t="str">
        <f>RIGHT(N1828, (LEN(N1828) - FIND("/", N1828)))</f>
        <v>rock</v>
      </c>
      <c r="S1828" s="13">
        <f>(J1828/86400)+DATE(1970,1,1)</f>
        <v>41657.923807870371</v>
      </c>
      <c r="T1828" s="13">
        <f>(I1828/86400)+DATE(1970,1,1)</f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>(E1829/D1829)*100</f>
        <v>100.66250000000001</v>
      </c>
      <c r="P1829" s="5">
        <f>E1829/L1829</f>
        <v>83.885416666666671</v>
      </c>
      <c r="Q1829" t="str">
        <f>LEFT(N1829, FIND("/", N1829)-1)</f>
        <v>music</v>
      </c>
      <c r="R1829" t="str">
        <f>RIGHT(N1829, (LEN(N1829) - FIND("/", N1829)))</f>
        <v>rock</v>
      </c>
      <c r="S1829" s="13">
        <f>(J1829/86400)+DATE(1970,1,1)</f>
        <v>40555.325937499998</v>
      </c>
      <c r="T1829" s="13">
        <f>(I1829/86400)+DATE(1970,1,1)</f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>(E1830/D1830)*100</f>
        <v>100.16000000000001</v>
      </c>
      <c r="P1830" s="5">
        <f>E1830/L1830</f>
        <v>417.33333333333331</v>
      </c>
      <c r="Q1830" t="str">
        <f>LEFT(N1830, FIND("/", N1830)-1)</f>
        <v>music</v>
      </c>
      <c r="R1830" t="str">
        <f>RIGHT(N1830, (LEN(N1830) - FIND("/", N1830)))</f>
        <v>rock</v>
      </c>
      <c r="S1830" s="13">
        <f>(J1830/86400)+DATE(1970,1,1)</f>
        <v>41736.899652777778</v>
      </c>
      <c r="T1830" s="13">
        <f>(I1830/86400)+DATE(1970,1,1)</f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>(E1831/D1831)*100</f>
        <v>166.68333333333334</v>
      </c>
      <c r="P1831" s="5">
        <f>E1831/L1831</f>
        <v>75.765151515151516</v>
      </c>
      <c r="Q1831" t="str">
        <f>LEFT(N1831, FIND("/", N1831)-1)</f>
        <v>music</v>
      </c>
      <c r="R1831" t="str">
        <f>RIGHT(N1831, (LEN(N1831) - FIND("/", N1831)))</f>
        <v>rock</v>
      </c>
      <c r="S1831" s="13">
        <f>(J1831/86400)+DATE(1970,1,1)</f>
        <v>40516.087627314817</v>
      </c>
      <c r="T1831" s="13">
        <f>(I1831/86400)+DATE(1970,1,1)</f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>(E1832/D1832)*100</f>
        <v>101.53333333333335</v>
      </c>
      <c r="P1832" s="5">
        <f>E1832/L1832</f>
        <v>67.389380530973455</v>
      </c>
      <c r="Q1832" t="str">
        <f>LEFT(N1832, FIND("/", N1832)-1)</f>
        <v>music</v>
      </c>
      <c r="R1832" t="str">
        <f>RIGHT(N1832, (LEN(N1832) - FIND("/", N1832)))</f>
        <v>rock</v>
      </c>
      <c r="S1832" s="13">
        <f>(J1832/86400)+DATE(1970,1,1)</f>
        <v>41664.684108796297</v>
      </c>
      <c r="T1832" s="13">
        <f>(I1832/86400)+DATE(1970,1,1)</f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>(E1833/D1833)*100</f>
        <v>103</v>
      </c>
      <c r="P1833" s="5">
        <f>E1833/L1833</f>
        <v>73.571428571428569</v>
      </c>
      <c r="Q1833" t="str">
        <f>LEFT(N1833, FIND("/", N1833)-1)</f>
        <v>music</v>
      </c>
      <c r="R1833" t="str">
        <f>RIGHT(N1833, (LEN(N1833) - FIND("/", N1833)))</f>
        <v>rock</v>
      </c>
      <c r="S1833" s="13">
        <f>(J1833/86400)+DATE(1970,1,1)</f>
        <v>41026.996099537035</v>
      </c>
      <c r="T1833" s="13">
        <f>(I1833/86400)+DATE(1970,1,1)</f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>(E1834/D1834)*100</f>
        <v>142.85714285714286</v>
      </c>
      <c r="P1834" s="5">
        <f>E1834/L1834</f>
        <v>25</v>
      </c>
      <c r="Q1834" t="str">
        <f>LEFT(N1834, FIND("/", N1834)-1)</f>
        <v>music</v>
      </c>
      <c r="R1834" t="str">
        <f>RIGHT(N1834, (LEN(N1834) - FIND("/", N1834)))</f>
        <v>rock</v>
      </c>
      <c r="S1834" s="13">
        <f>(J1834/86400)+DATE(1970,1,1)</f>
        <v>40576.539664351854</v>
      </c>
      <c r="T1834" s="13">
        <f>(I1834/86400)+DATE(1970,1,1)</f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>(E1835/D1835)*100</f>
        <v>262.5</v>
      </c>
      <c r="P1835" s="5">
        <f>E1835/L1835</f>
        <v>42</v>
      </c>
      <c r="Q1835" t="str">
        <f>LEFT(N1835, FIND("/", N1835)-1)</f>
        <v>music</v>
      </c>
      <c r="R1835" t="str">
        <f>RIGHT(N1835, (LEN(N1835) - FIND("/", N1835)))</f>
        <v>rock</v>
      </c>
      <c r="S1835" s="13">
        <f>(J1835/86400)+DATE(1970,1,1)</f>
        <v>41303.044016203705</v>
      </c>
      <c r="T1835" s="13">
        <f>(I1835/86400)+DATE(1970,1,1)</f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>(E1836/D1836)*100</f>
        <v>118.05000000000001</v>
      </c>
      <c r="P1836" s="5">
        <f>E1836/L1836</f>
        <v>131.16666666666666</v>
      </c>
      <c r="Q1836" t="str">
        <f>LEFT(N1836, FIND("/", N1836)-1)</f>
        <v>music</v>
      </c>
      <c r="R1836" t="str">
        <f>RIGHT(N1836, (LEN(N1836) - FIND("/", N1836)))</f>
        <v>rock</v>
      </c>
      <c r="S1836" s="13">
        <f>(J1836/86400)+DATE(1970,1,1)</f>
        <v>41988.964062500003</v>
      </c>
      <c r="T1836" s="13">
        <f>(I1836/86400)+DATE(1970,1,1)</f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>(E1837/D1837)*100</f>
        <v>104</v>
      </c>
      <c r="P1837" s="5">
        <f>E1837/L1837</f>
        <v>47.272727272727273</v>
      </c>
      <c r="Q1837" t="str">
        <f>LEFT(N1837, FIND("/", N1837)-1)</f>
        <v>music</v>
      </c>
      <c r="R1837" t="str">
        <f>RIGHT(N1837, (LEN(N1837) - FIND("/", N1837)))</f>
        <v>rock</v>
      </c>
      <c r="S1837" s="13">
        <f>(J1837/86400)+DATE(1970,1,1)</f>
        <v>42430.702210648145</v>
      </c>
      <c r="T1837" s="13">
        <f>(I1837/86400)+DATE(1970,1,1)</f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>(E1838/D1838)*100</f>
        <v>200.34</v>
      </c>
      <c r="P1838" s="5">
        <f>E1838/L1838</f>
        <v>182.12727272727273</v>
      </c>
      <c r="Q1838" t="str">
        <f>LEFT(N1838, FIND("/", N1838)-1)</f>
        <v>music</v>
      </c>
      <c r="R1838" t="str">
        <f>RIGHT(N1838, (LEN(N1838) - FIND("/", N1838)))</f>
        <v>rock</v>
      </c>
      <c r="S1838" s="13">
        <f>(J1838/86400)+DATE(1970,1,1)</f>
        <v>41305.809363425928</v>
      </c>
      <c r="T1838" s="13">
        <f>(I1838/86400)+DATE(1970,1,1)</f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>(E1839/D1839)*100</f>
        <v>306.83333333333331</v>
      </c>
      <c r="P1839" s="5">
        <f>E1839/L1839</f>
        <v>61.366666666666667</v>
      </c>
      <c r="Q1839" t="str">
        <f>LEFT(N1839, FIND("/", N1839)-1)</f>
        <v>music</v>
      </c>
      <c r="R1839" t="str">
        <f>RIGHT(N1839, (LEN(N1839) - FIND("/", N1839)))</f>
        <v>rock</v>
      </c>
      <c r="S1839" s="13">
        <f>(J1839/86400)+DATE(1970,1,1)</f>
        <v>40926.047858796301</v>
      </c>
      <c r="T1839" s="13">
        <f>(I1839/86400)+DATE(1970,1,1)</f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>(E1840/D1840)*100</f>
        <v>100.149</v>
      </c>
      <c r="P1840" s="5">
        <f>E1840/L1840</f>
        <v>35.767499999999998</v>
      </c>
      <c r="Q1840" t="str">
        <f>LEFT(N1840, FIND("/", N1840)-1)</f>
        <v>music</v>
      </c>
      <c r="R1840" t="str">
        <f>RIGHT(N1840, (LEN(N1840) - FIND("/", N1840)))</f>
        <v>rock</v>
      </c>
      <c r="S1840" s="13">
        <f>(J1840/86400)+DATE(1970,1,1)</f>
        <v>40788.786539351851</v>
      </c>
      <c r="T1840" s="13">
        <f>(I1840/86400)+DATE(1970,1,1)</f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>(E1841/D1841)*100</f>
        <v>205.29999999999998</v>
      </c>
      <c r="P1841" s="5">
        <f>E1841/L1841</f>
        <v>45.62222222222222</v>
      </c>
      <c r="Q1841" t="str">
        <f>LEFT(N1841, FIND("/", N1841)-1)</f>
        <v>music</v>
      </c>
      <c r="R1841" t="str">
        <f>RIGHT(N1841, (LEN(N1841) - FIND("/", N1841)))</f>
        <v>rock</v>
      </c>
      <c r="S1841" s="13">
        <f>(J1841/86400)+DATE(1970,1,1)</f>
        <v>42614.722013888888</v>
      </c>
      <c r="T1841" s="13">
        <f>(I1841/86400)+DATE(1970,1,1)</f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>(E1842/D1842)*100</f>
        <v>108.88888888888889</v>
      </c>
      <c r="P1842" s="5">
        <f>E1842/L1842</f>
        <v>75.384615384615387</v>
      </c>
      <c r="Q1842" t="str">
        <f>LEFT(N1842, FIND("/", N1842)-1)</f>
        <v>music</v>
      </c>
      <c r="R1842" t="str">
        <f>RIGHT(N1842, (LEN(N1842) - FIND("/", N1842)))</f>
        <v>rock</v>
      </c>
      <c r="S1842" s="13">
        <f>(J1842/86400)+DATE(1970,1,1)</f>
        <v>41382.096180555556</v>
      </c>
      <c r="T1842" s="13">
        <f>(I1842/86400)+DATE(1970,1,1)</f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>(E1843/D1843)*100</f>
        <v>101.75</v>
      </c>
      <c r="P1843" s="5">
        <f>E1843/L1843</f>
        <v>50.875</v>
      </c>
      <c r="Q1843" t="str">
        <f>LEFT(N1843, FIND("/", N1843)-1)</f>
        <v>music</v>
      </c>
      <c r="R1843" t="str">
        <f>RIGHT(N1843, (LEN(N1843) - FIND("/", N1843)))</f>
        <v>rock</v>
      </c>
      <c r="S1843" s="13">
        <f>(J1843/86400)+DATE(1970,1,1)</f>
        <v>41745.84542824074</v>
      </c>
      <c r="T1843" s="13">
        <f>(I1843/86400)+DATE(1970,1,1)</f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>(E1844/D1844)*100</f>
        <v>125.25</v>
      </c>
      <c r="P1844" s="5">
        <f>E1844/L1844</f>
        <v>119.28571428571429</v>
      </c>
      <c r="Q1844" t="str">
        <f>LEFT(N1844, FIND("/", N1844)-1)</f>
        <v>music</v>
      </c>
      <c r="R1844" t="str">
        <f>RIGHT(N1844, (LEN(N1844) - FIND("/", N1844)))</f>
        <v>rock</v>
      </c>
      <c r="S1844" s="13">
        <f>(J1844/86400)+DATE(1970,1,1)</f>
        <v>42031.631724537037</v>
      </c>
      <c r="T1844" s="13">
        <f>(I1844/86400)+DATE(1970,1,1)</f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>(E1845/D1845)*100</f>
        <v>124.0061</v>
      </c>
      <c r="P1845" s="5">
        <f>E1845/L1845</f>
        <v>92.541865671641801</v>
      </c>
      <c r="Q1845" t="str">
        <f>LEFT(N1845, FIND("/", N1845)-1)</f>
        <v>music</v>
      </c>
      <c r="R1845" t="str">
        <f>RIGHT(N1845, (LEN(N1845) - FIND("/", N1845)))</f>
        <v>rock</v>
      </c>
      <c r="S1845" s="13">
        <f>(J1845/86400)+DATE(1970,1,1)</f>
        <v>40564.994837962964</v>
      </c>
      <c r="T1845" s="13">
        <f>(I1845/86400)+DATE(1970,1,1)</f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>(E1846/D1846)*100</f>
        <v>101.4</v>
      </c>
      <c r="P1846" s="5">
        <f>E1846/L1846</f>
        <v>76.05</v>
      </c>
      <c r="Q1846" t="str">
        <f>LEFT(N1846, FIND("/", N1846)-1)</f>
        <v>music</v>
      </c>
      <c r="R1846" t="str">
        <f>RIGHT(N1846, (LEN(N1846) - FIND("/", N1846)))</f>
        <v>rock</v>
      </c>
      <c r="S1846" s="13">
        <f>(J1846/86400)+DATE(1970,1,1)</f>
        <v>40666.973541666666</v>
      </c>
      <c r="T1846" s="13">
        <f>(I1846/86400)+DATE(1970,1,1)</f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>(E1847/D1847)*100</f>
        <v>100</v>
      </c>
      <c r="P1847" s="5">
        <f>E1847/L1847</f>
        <v>52.631578947368418</v>
      </c>
      <c r="Q1847" t="str">
        <f>LEFT(N1847, FIND("/", N1847)-1)</f>
        <v>music</v>
      </c>
      <c r="R1847" t="str">
        <f>RIGHT(N1847, (LEN(N1847) - FIND("/", N1847)))</f>
        <v>rock</v>
      </c>
      <c r="S1847" s="13">
        <f>(J1847/86400)+DATE(1970,1,1)</f>
        <v>42523.333310185189</v>
      </c>
      <c r="T1847" s="13">
        <f>(I1847/86400)+DATE(1970,1,1)</f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>(E1848/D1848)*100</f>
        <v>137.92666666666668</v>
      </c>
      <c r="P1848" s="5">
        <f>E1848/L1848</f>
        <v>98.990430622009569</v>
      </c>
      <c r="Q1848" t="str">
        <f>LEFT(N1848, FIND("/", N1848)-1)</f>
        <v>music</v>
      </c>
      <c r="R1848" t="str">
        <f>RIGHT(N1848, (LEN(N1848) - FIND("/", N1848)))</f>
        <v>rock</v>
      </c>
      <c r="S1848" s="13">
        <f>(J1848/86400)+DATE(1970,1,1)</f>
        <v>41228.650196759263</v>
      </c>
      <c r="T1848" s="13">
        <f>(I1848/86400)+DATE(1970,1,1)</f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>(E1849/D1849)*100</f>
        <v>120.88000000000001</v>
      </c>
      <c r="P1849" s="5">
        <f>E1849/L1849</f>
        <v>79.526315789473685</v>
      </c>
      <c r="Q1849" t="str">
        <f>LEFT(N1849, FIND("/", N1849)-1)</f>
        <v>music</v>
      </c>
      <c r="R1849" t="str">
        <f>RIGHT(N1849, (LEN(N1849) - FIND("/", N1849)))</f>
        <v>rock</v>
      </c>
      <c r="S1849" s="13">
        <f>(J1849/86400)+DATE(1970,1,1)</f>
        <v>42094.236481481479</v>
      </c>
      <c r="T1849" s="13">
        <f>(I1849/86400)+DATE(1970,1,1)</f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>(E1850/D1850)*100</f>
        <v>107.36666666666667</v>
      </c>
      <c r="P1850" s="5">
        <f>E1850/L1850</f>
        <v>134.20833333333334</v>
      </c>
      <c r="Q1850" t="str">
        <f>LEFT(N1850, FIND("/", N1850)-1)</f>
        <v>music</v>
      </c>
      <c r="R1850" t="str">
        <f>RIGHT(N1850, (LEN(N1850) - FIND("/", N1850)))</f>
        <v>rock</v>
      </c>
      <c r="S1850" s="13">
        <f>(J1850/86400)+DATE(1970,1,1)</f>
        <v>40691.788055555553</v>
      </c>
      <c r="T1850" s="13">
        <f>(I1850/86400)+DATE(1970,1,1)</f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>(E1851/D1851)*100</f>
        <v>100.33333333333334</v>
      </c>
      <c r="P1851" s="5">
        <f>E1851/L1851</f>
        <v>37.625</v>
      </c>
      <c r="Q1851" t="str">
        <f>LEFT(N1851, FIND("/", N1851)-1)</f>
        <v>music</v>
      </c>
      <c r="R1851" t="str">
        <f>RIGHT(N1851, (LEN(N1851) - FIND("/", N1851)))</f>
        <v>rock</v>
      </c>
      <c r="S1851" s="13">
        <f>(J1851/86400)+DATE(1970,1,1)</f>
        <v>41169.845590277779</v>
      </c>
      <c r="T1851" s="13">
        <f>(I1851/86400)+DATE(1970,1,1)</f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>(E1852/D1852)*100</f>
        <v>101.52222222222223</v>
      </c>
      <c r="P1852" s="5">
        <f>E1852/L1852</f>
        <v>51.044692737430168</v>
      </c>
      <c r="Q1852" t="str">
        <f>LEFT(N1852, FIND("/", N1852)-1)</f>
        <v>music</v>
      </c>
      <c r="R1852" t="str">
        <f>RIGHT(N1852, (LEN(N1852) - FIND("/", N1852)))</f>
        <v>rock</v>
      </c>
      <c r="S1852" s="13">
        <f>(J1852/86400)+DATE(1970,1,1)</f>
        <v>41800.959490740745</v>
      </c>
      <c r="T1852" s="13">
        <f>(I1852/86400)+DATE(1970,1,1)</f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>(E1853/D1853)*100</f>
        <v>100.07692307692308</v>
      </c>
      <c r="P1853" s="5">
        <f>E1853/L1853</f>
        <v>50.03846153846154</v>
      </c>
      <c r="Q1853" t="str">
        <f>LEFT(N1853, FIND("/", N1853)-1)</f>
        <v>music</v>
      </c>
      <c r="R1853" t="str">
        <f>RIGHT(N1853, (LEN(N1853) - FIND("/", N1853)))</f>
        <v>rock</v>
      </c>
      <c r="S1853" s="13">
        <f>(J1853/86400)+DATE(1970,1,1)</f>
        <v>41827.906689814816</v>
      </c>
      <c r="T1853" s="13">
        <f>(I1853/86400)+DATE(1970,1,1)</f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>(E1854/D1854)*100</f>
        <v>116.96666666666667</v>
      </c>
      <c r="P1854" s="5">
        <f>E1854/L1854</f>
        <v>133.93129770992365</v>
      </c>
      <c r="Q1854" t="str">
        <f>LEFT(N1854, FIND("/", N1854)-1)</f>
        <v>music</v>
      </c>
      <c r="R1854" t="str">
        <f>RIGHT(N1854, (LEN(N1854) - FIND("/", N1854)))</f>
        <v>rock</v>
      </c>
      <c r="S1854" s="13">
        <f>(J1854/86400)+DATE(1970,1,1)</f>
        <v>42081.77143518519</v>
      </c>
      <c r="T1854" s="13">
        <f>(I1854/86400)+DATE(1970,1,1)</f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>(E1855/D1855)*100</f>
        <v>101.875</v>
      </c>
      <c r="P1855" s="5">
        <f>E1855/L1855</f>
        <v>58.214285714285715</v>
      </c>
      <c r="Q1855" t="str">
        <f>LEFT(N1855, FIND("/", N1855)-1)</f>
        <v>music</v>
      </c>
      <c r="R1855" t="str">
        <f>RIGHT(N1855, (LEN(N1855) - FIND("/", N1855)))</f>
        <v>rock</v>
      </c>
      <c r="S1855" s="13">
        <f>(J1855/86400)+DATE(1970,1,1)</f>
        <v>41177.060381944444</v>
      </c>
      <c r="T1855" s="13">
        <f>(I1855/86400)+DATE(1970,1,1)</f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>(E1856/D1856)*100</f>
        <v>102.12366666666665</v>
      </c>
      <c r="P1856" s="5">
        <f>E1856/L1856</f>
        <v>88.037643678160919</v>
      </c>
      <c r="Q1856" t="str">
        <f>LEFT(N1856, FIND("/", N1856)-1)</f>
        <v>music</v>
      </c>
      <c r="R1856" t="str">
        <f>RIGHT(N1856, (LEN(N1856) - FIND("/", N1856)))</f>
        <v>rock</v>
      </c>
      <c r="S1856" s="13">
        <f>(J1856/86400)+DATE(1970,1,1)</f>
        <v>41388.021261574075</v>
      </c>
      <c r="T1856" s="13">
        <f>(I1856/86400)+DATE(1970,1,1)</f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>(E1857/D1857)*100</f>
        <v>154.05897142857143</v>
      </c>
      <c r="P1857" s="5">
        <f>E1857/L1857</f>
        <v>70.576753926701571</v>
      </c>
      <c r="Q1857" t="str">
        <f>LEFT(N1857, FIND("/", N1857)-1)</f>
        <v>music</v>
      </c>
      <c r="R1857" t="str">
        <f>RIGHT(N1857, (LEN(N1857) - FIND("/", N1857)))</f>
        <v>rock</v>
      </c>
      <c r="S1857" s="13">
        <f>(J1857/86400)+DATE(1970,1,1)</f>
        <v>41600.538657407407</v>
      </c>
      <c r="T1857" s="13">
        <f>(I1857/86400)+DATE(1970,1,1)</f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>(E1858/D1858)*100</f>
        <v>101.25</v>
      </c>
      <c r="P1858" s="5">
        <f>E1858/L1858</f>
        <v>53.289473684210527</v>
      </c>
      <c r="Q1858" t="str">
        <f>LEFT(N1858, FIND("/", N1858)-1)</f>
        <v>music</v>
      </c>
      <c r="R1858" t="str">
        <f>RIGHT(N1858, (LEN(N1858) - FIND("/", N1858)))</f>
        <v>rock</v>
      </c>
      <c r="S1858" s="13">
        <f>(J1858/86400)+DATE(1970,1,1)</f>
        <v>41817.854999999996</v>
      </c>
      <c r="T1858" s="13">
        <f>(I1858/86400)+DATE(1970,1,1)</f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>(E1859/D1859)*100</f>
        <v>100</v>
      </c>
      <c r="P1859" s="5">
        <f>E1859/L1859</f>
        <v>136.36363636363637</v>
      </c>
      <c r="Q1859" t="str">
        <f>LEFT(N1859, FIND("/", N1859)-1)</f>
        <v>music</v>
      </c>
      <c r="R1859" t="str">
        <f>RIGHT(N1859, (LEN(N1859) - FIND("/", N1859)))</f>
        <v>rock</v>
      </c>
      <c r="S1859" s="13">
        <f>(J1859/86400)+DATE(1970,1,1)</f>
        <v>41864.76866898148</v>
      </c>
      <c r="T1859" s="13">
        <f>(I1859/86400)+DATE(1970,1,1)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>(E1860/D1860)*100</f>
        <v>108.74800874800874</v>
      </c>
      <c r="P1860" s="5">
        <f>E1860/L1860</f>
        <v>40.547315436241611</v>
      </c>
      <c r="Q1860" t="str">
        <f>LEFT(N1860, FIND("/", N1860)-1)</f>
        <v>music</v>
      </c>
      <c r="R1860" t="str">
        <f>RIGHT(N1860, (LEN(N1860) - FIND("/", N1860)))</f>
        <v>rock</v>
      </c>
      <c r="S1860" s="13">
        <f>(J1860/86400)+DATE(1970,1,1)</f>
        <v>40833.200474537036</v>
      </c>
      <c r="T1860" s="13">
        <f>(I1860/86400)+DATE(1970,1,1)</f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>(E1861/D1861)*100</f>
        <v>131.83333333333334</v>
      </c>
      <c r="P1861" s="5">
        <f>E1861/L1861</f>
        <v>70.625</v>
      </c>
      <c r="Q1861" t="str">
        <f>LEFT(N1861, FIND("/", N1861)-1)</f>
        <v>music</v>
      </c>
      <c r="R1861" t="str">
        <f>RIGHT(N1861, (LEN(N1861) - FIND("/", N1861)))</f>
        <v>rock</v>
      </c>
      <c r="S1861" s="13">
        <f>(J1861/86400)+DATE(1970,1,1)</f>
        <v>40778.770011574074</v>
      </c>
      <c r="T1861" s="13">
        <f>(I1861/86400)+DATE(1970,1,1)</f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>(E1862/D1862)*100</f>
        <v>133.46666666666667</v>
      </c>
      <c r="P1862" s="5">
        <f>E1862/L1862</f>
        <v>52.684210526315788</v>
      </c>
      <c r="Q1862" t="str">
        <f>LEFT(N1862, FIND("/", N1862)-1)</f>
        <v>music</v>
      </c>
      <c r="R1862" t="str">
        <f>RIGHT(N1862, (LEN(N1862) - FIND("/", N1862)))</f>
        <v>rock</v>
      </c>
      <c r="S1862" s="13">
        <f>(J1862/86400)+DATE(1970,1,1)</f>
        <v>41655.70930555556</v>
      </c>
      <c r="T1862" s="13">
        <f>(I1862/86400)+DATE(1970,1,1)</f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>(E1863/D1863)*100</f>
        <v>0</v>
      </c>
      <c r="P1863" s="5" t="e">
        <f>E1863/L1863</f>
        <v>#DIV/0!</v>
      </c>
      <c r="Q1863" t="str">
        <f>LEFT(N1863, FIND("/", N1863)-1)</f>
        <v>games</v>
      </c>
      <c r="R1863" t="str">
        <f>RIGHT(N1863, (LEN(N1863) - FIND("/", N1863)))</f>
        <v>mobile games</v>
      </c>
      <c r="S1863" s="13">
        <f>(J1863/86400)+DATE(1970,1,1)</f>
        <v>42000.300243055557</v>
      </c>
      <c r="T1863" s="13">
        <f>(I1863/86400)+DATE(1970,1,1)</f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>(E1864/D1864)*100</f>
        <v>8.0833333333333321</v>
      </c>
      <c r="P1864" s="5">
        <f>E1864/L1864</f>
        <v>90.9375</v>
      </c>
      <c r="Q1864" t="str">
        <f>LEFT(N1864, FIND("/", N1864)-1)</f>
        <v>games</v>
      </c>
      <c r="R1864" t="str">
        <f>RIGHT(N1864, (LEN(N1864) - FIND("/", N1864)))</f>
        <v>mobile games</v>
      </c>
      <c r="S1864" s="13">
        <f>(J1864/86400)+DATE(1970,1,1)</f>
        <v>42755.492754629631</v>
      </c>
      <c r="T1864" s="13">
        <f>(I1864/86400)+DATE(1970,1,1)</f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>(E1865/D1865)*100</f>
        <v>0.4</v>
      </c>
      <c r="P1865" s="5">
        <f>E1865/L1865</f>
        <v>5</v>
      </c>
      <c r="Q1865" t="str">
        <f>LEFT(N1865, FIND("/", N1865)-1)</f>
        <v>games</v>
      </c>
      <c r="R1865" t="str">
        <f>RIGHT(N1865, (LEN(N1865) - FIND("/", N1865)))</f>
        <v>mobile games</v>
      </c>
      <c r="S1865" s="13">
        <f>(J1865/86400)+DATE(1970,1,1)</f>
        <v>41772.797280092593</v>
      </c>
      <c r="T1865" s="13">
        <f>(I1865/86400)+DATE(1970,1,1)</f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>(E1866/D1866)*100</f>
        <v>42.892307692307689</v>
      </c>
      <c r="P1866" s="5">
        <f>E1866/L1866</f>
        <v>58.083333333333336</v>
      </c>
      <c r="Q1866" t="str">
        <f>LEFT(N1866, FIND("/", N1866)-1)</f>
        <v>games</v>
      </c>
      <c r="R1866" t="str">
        <f>RIGHT(N1866, (LEN(N1866) - FIND("/", N1866)))</f>
        <v>mobile games</v>
      </c>
      <c r="S1866" s="13">
        <f>(J1866/86400)+DATE(1970,1,1)</f>
        <v>41733.716435185182</v>
      </c>
      <c r="T1866" s="13">
        <f>(I1866/86400)+DATE(1970,1,1)</f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>(E1867/D1867)*100</f>
        <v>3.6363636363636364E-3</v>
      </c>
      <c r="P1867" s="5">
        <f>E1867/L1867</f>
        <v>2</v>
      </c>
      <c r="Q1867" t="str">
        <f>LEFT(N1867, FIND("/", N1867)-1)</f>
        <v>games</v>
      </c>
      <c r="R1867" t="str">
        <f>RIGHT(N1867, (LEN(N1867) - FIND("/", N1867)))</f>
        <v>mobile games</v>
      </c>
      <c r="S1867" s="13">
        <f>(J1867/86400)+DATE(1970,1,1)</f>
        <v>42645.367442129631</v>
      </c>
      <c r="T1867" s="13">
        <f>(I1867/86400)+DATE(1970,1,1)</f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>(E1868/D1868)*100</f>
        <v>0.5</v>
      </c>
      <c r="P1868" s="5">
        <f>E1868/L1868</f>
        <v>62.5</v>
      </c>
      <c r="Q1868" t="str">
        <f>LEFT(N1868, FIND("/", N1868)-1)</f>
        <v>games</v>
      </c>
      <c r="R1868" t="str">
        <f>RIGHT(N1868, (LEN(N1868) - FIND("/", N1868)))</f>
        <v>mobile games</v>
      </c>
      <c r="S1868" s="13">
        <f>(J1868/86400)+DATE(1970,1,1)</f>
        <v>42742.246493055558</v>
      </c>
      <c r="T1868" s="13">
        <f>(I1868/86400)+DATE(1970,1,1)</f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>(E1869/D1869)*100</f>
        <v>0.05</v>
      </c>
      <c r="P1869" s="5">
        <f>E1869/L1869</f>
        <v>10</v>
      </c>
      <c r="Q1869" t="str">
        <f>LEFT(N1869, FIND("/", N1869)-1)</f>
        <v>games</v>
      </c>
      <c r="R1869" t="str">
        <f>RIGHT(N1869, (LEN(N1869) - FIND("/", N1869)))</f>
        <v>mobile games</v>
      </c>
      <c r="S1869" s="13">
        <f>(J1869/86400)+DATE(1970,1,1)</f>
        <v>42649.924907407403</v>
      </c>
      <c r="T1869" s="13">
        <f>(I1869/86400)+DATE(1970,1,1)</f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>(E1870/D1870)*100</f>
        <v>4.8680000000000003</v>
      </c>
      <c r="P1870" s="5">
        <f>E1870/L1870</f>
        <v>71.588235294117652</v>
      </c>
      <c r="Q1870" t="str">
        <f>LEFT(N1870, FIND("/", N1870)-1)</f>
        <v>games</v>
      </c>
      <c r="R1870" t="str">
        <f>RIGHT(N1870, (LEN(N1870) - FIND("/", N1870)))</f>
        <v>mobile games</v>
      </c>
      <c r="S1870" s="13">
        <f>(J1870/86400)+DATE(1970,1,1)</f>
        <v>42328.779224537036</v>
      </c>
      <c r="T1870" s="13">
        <f>(I1870/86400)+DATE(1970,1,1)</f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>(E1871/D1871)*100</f>
        <v>0</v>
      </c>
      <c r="P1871" s="5" t="e">
        <f>E1871/L1871</f>
        <v>#DIV/0!</v>
      </c>
      <c r="Q1871" t="str">
        <f>LEFT(N1871, FIND("/", N1871)-1)</f>
        <v>games</v>
      </c>
      <c r="R1871" t="str">
        <f>RIGHT(N1871, (LEN(N1871) - FIND("/", N1871)))</f>
        <v>mobile games</v>
      </c>
      <c r="S1871" s="13">
        <f>(J1871/86400)+DATE(1970,1,1)</f>
        <v>42709.002881944441</v>
      </c>
      <c r="T1871" s="13">
        <f>(I1871/86400)+DATE(1970,1,1)</f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>(E1872/D1872)*100</f>
        <v>10.314285714285715</v>
      </c>
      <c r="P1872" s="5">
        <f>E1872/L1872</f>
        <v>32.81818181818182</v>
      </c>
      <c r="Q1872" t="str">
        <f>LEFT(N1872, FIND("/", N1872)-1)</f>
        <v>games</v>
      </c>
      <c r="R1872" t="str">
        <f>RIGHT(N1872, (LEN(N1872) - FIND("/", N1872)))</f>
        <v>mobile games</v>
      </c>
      <c r="S1872" s="13">
        <f>(J1872/86400)+DATE(1970,1,1)</f>
        <v>42371.355729166666</v>
      </c>
      <c r="T1872" s="13">
        <f>(I1872/86400)+DATE(1970,1,1)</f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>(E1873/D1873)*100</f>
        <v>71.784615384615378</v>
      </c>
      <c r="P1873" s="5">
        <f>E1873/L1873</f>
        <v>49.11578947368421</v>
      </c>
      <c r="Q1873" t="str">
        <f>LEFT(N1873, FIND("/", N1873)-1)</f>
        <v>games</v>
      </c>
      <c r="R1873" t="str">
        <f>RIGHT(N1873, (LEN(N1873) - FIND("/", N1873)))</f>
        <v>mobile games</v>
      </c>
      <c r="S1873" s="13">
        <f>(J1873/86400)+DATE(1970,1,1)</f>
        <v>41923.783576388887</v>
      </c>
      <c r="T1873" s="13">
        <f>(I1873/86400)+DATE(1970,1,1)</f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>(E1874/D1874)*100</f>
        <v>1.06</v>
      </c>
      <c r="P1874" s="5">
        <f>E1874/L1874</f>
        <v>16.307692307692307</v>
      </c>
      <c r="Q1874" t="str">
        <f>LEFT(N1874, FIND("/", N1874)-1)</f>
        <v>games</v>
      </c>
      <c r="R1874" t="str">
        <f>RIGHT(N1874, (LEN(N1874) - FIND("/", N1874)))</f>
        <v>mobile games</v>
      </c>
      <c r="S1874" s="13">
        <f>(J1874/86400)+DATE(1970,1,1)</f>
        <v>42155.129652777774</v>
      </c>
      <c r="T1874" s="13">
        <f>(I1874/86400)+DATE(1970,1,1)</f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>(E1875/D1875)*100</f>
        <v>0.44999999999999996</v>
      </c>
      <c r="P1875" s="5">
        <f>E1875/L1875</f>
        <v>18</v>
      </c>
      <c r="Q1875" t="str">
        <f>LEFT(N1875, FIND("/", N1875)-1)</f>
        <v>games</v>
      </c>
      <c r="R1875" t="str">
        <f>RIGHT(N1875, (LEN(N1875) - FIND("/", N1875)))</f>
        <v>mobile games</v>
      </c>
      <c r="S1875" s="13">
        <f>(J1875/86400)+DATE(1970,1,1)</f>
        <v>42164.615856481483</v>
      </c>
      <c r="T1875" s="13">
        <f>(I1875/86400)+DATE(1970,1,1)</f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>(E1876/D1876)*100</f>
        <v>1.6250000000000001E-2</v>
      </c>
      <c r="P1876" s="5">
        <f>E1876/L1876</f>
        <v>13</v>
      </c>
      <c r="Q1876" t="str">
        <f>LEFT(N1876, FIND("/", N1876)-1)</f>
        <v>games</v>
      </c>
      <c r="R1876" t="str">
        <f>RIGHT(N1876, (LEN(N1876) - FIND("/", N1876)))</f>
        <v>mobile games</v>
      </c>
      <c r="S1876" s="13">
        <f>(J1876/86400)+DATE(1970,1,1)</f>
        <v>42529.969131944439</v>
      </c>
      <c r="T1876" s="13">
        <f>(I1876/86400)+DATE(1970,1,1)</f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>(E1877/D1877)*100</f>
        <v>0.51</v>
      </c>
      <c r="P1877" s="5">
        <f>E1877/L1877</f>
        <v>17</v>
      </c>
      <c r="Q1877" t="str">
        <f>LEFT(N1877, FIND("/", N1877)-1)</f>
        <v>games</v>
      </c>
      <c r="R1877" t="str">
        <f>RIGHT(N1877, (LEN(N1877) - FIND("/", N1877)))</f>
        <v>mobile games</v>
      </c>
      <c r="S1877" s="13">
        <f>(J1877/86400)+DATE(1970,1,1)</f>
        <v>42528.899398148147</v>
      </c>
      <c r="T1877" s="13">
        <f>(I1877/86400)+DATE(1970,1,1)</f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>(E1878/D1878)*100</f>
        <v>0</v>
      </c>
      <c r="P1878" s="5" t="e">
        <f>E1878/L1878</f>
        <v>#DIV/0!</v>
      </c>
      <c r="Q1878" t="str">
        <f>LEFT(N1878, FIND("/", N1878)-1)</f>
        <v>games</v>
      </c>
      <c r="R1878" t="str">
        <f>RIGHT(N1878, (LEN(N1878) - FIND("/", N1878)))</f>
        <v>mobile games</v>
      </c>
      <c r="S1878" s="13">
        <f>(J1878/86400)+DATE(1970,1,1)</f>
        <v>41776.284780092596</v>
      </c>
      <c r="T1878" s="13">
        <f>(I1878/86400)+DATE(1970,1,1)</f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>(E1879/D1879)*100</f>
        <v>0</v>
      </c>
      <c r="P1879" s="5" t="e">
        <f>E1879/L1879</f>
        <v>#DIV/0!</v>
      </c>
      <c r="Q1879" t="str">
        <f>LEFT(N1879, FIND("/", N1879)-1)</f>
        <v>games</v>
      </c>
      <c r="R1879" t="str">
        <f>RIGHT(N1879, (LEN(N1879) - FIND("/", N1879)))</f>
        <v>mobile games</v>
      </c>
      <c r="S1879" s="13">
        <f>(J1879/86400)+DATE(1970,1,1)</f>
        <v>42035.029224537036</v>
      </c>
      <c r="T1879" s="13">
        <f>(I1879/86400)+DATE(1970,1,1)</f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>(E1880/D1880)*100</f>
        <v>0</v>
      </c>
      <c r="P1880" s="5" t="e">
        <f>E1880/L1880</f>
        <v>#DIV/0!</v>
      </c>
      <c r="Q1880" t="str">
        <f>LEFT(N1880, FIND("/", N1880)-1)</f>
        <v>games</v>
      </c>
      <c r="R1880" t="str">
        <f>RIGHT(N1880, (LEN(N1880) - FIND("/", N1880)))</f>
        <v>mobile games</v>
      </c>
      <c r="S1880" s="13">
        <f>(J1880/86400)+DATE(1970,1,1)</f>
        <v>41773.008738425924</v>
      </c>
      <c r="T1880" s="13">
        <f>(I1880/86400)+DATE(1970,1,1)</f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>(E1881/D1881)*100</f>
        <v>0.12</v>
      </c>
      <c r="P1881" s="5">
        <f>E1881/L1881</f>
        <v>3</v>
      </c>
      <c r="Q1881" t="str">
        <f>LEFT(N1881, FIND("/", N1881)-1)</f>
        <v>games</v>
      </c>
      <c r="R1881" t="str">
        <f>RIGHT(N1881, (LEN(N1881) - FIND("/", N1881)))</f>
        <v>mobile games</v>
      </c>
      <c r="S1881" s="13">
        <f>(J1881/86400)+DATE(1970,1,1)</f>
        <v>42413.649641203709</v>
      </c>
      <c r="T1881" s="13">
        <f>(I1881/86400)+DATE(1970,1,1)</f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>(E1882/D1882)*100</f>
        <v>20.080000000000002</v>
      </c>
      <c r="P1882" s="5">
        <f>E1882/L1882</f>
        <v>41.833333333333336</v>
      </c>
      <c r="Q1882" t="str">
        <f>LEFT(N1882, FIND("/", N1882)-1)</f>
        <v>games</v>
      </c>
      <c r="R1882" t="str">
        <f>RIGHT(N1882, (LEN(N1882) - FIND("/", N1882)))</f>
        <v>mobile games</v>
      </c>
      <c r="S1882" s="13">
        <f>(J1882/86400)+DATE(1970,1,1)</f>
        <v>42430.566898148143</v>
      </c>
      <c r="T1882" s="13">
        <f>(I1882/86400)+DATE(1970,1,1)</f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>(E1883/D1883)*100</f>
        <v>172.68449999999999</v>
      </c>
      <c r="P1883" s="5">
        <f>E1883/L1883</f>
        <v>49.338428571428572</v>
      </c>
      <c r="Q1883" t="str">
        <f>LEFT(N1883, FIND("/", N1883)-1)</f>
        <v>music</v>
      </c>
      <c r="R1883" t="str">
        <f>RIGHT(N1883, (LEN(N1883) - FIND("/", N1883)))</f>
        <v>indie rock</v>
      </c>
      <c r="S1883" s="13">
        <f>(J1883/86400)+DATE(1970,1,1)</f>
        <v>42043.152650462958</v>
      </c>
      <c r="T1883" s="13">
        <f>(I1883/86400)+DATE(1970,1,1)</f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>(E1884/D1884)*100</f>
        <v>100.8955223880597</v>
      </c>
      <c r="P1884" s="5">
        <f>E1884/L1884</f>
        <v>41.728395061728392</v>
      </c>
      <c r="Q1884" t="str">
        <f>LEFT(N1884, FIND("/", N1884)-1)</f>
        <v>music</v>
      </c>
      <c r="R1884" t="str">
        <f>RIGHT(N1884, (LEN(N1884) - FIND("/", N1884)))</f>
        <v>indie rock</v>
      </c>
      <c r="S1884" s="13">
        <f>(J1884/86400)+DATE(1970,1,1)</f>
        <v>41067.949212962965</v>
      </c>
      <c r="T1884" s="13">
        <f>(I1884/86400)+DATE(1970,1,1)</f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>(E1885/D1885)*100</f>
        <v>104.8048048048048</v>
      </c>
      <c r="P1885" s="5">
        <f>E1885/L1885</f>
        <v>32.71875</v>
      </c>
      <c r="Q1885" t="str">
        <f>LEFT(N1885, FIND("/", N1885)-1)</f>
        <v>music</v>
      </c>
      <c r="R1885" t="str">
        <f>RIGHT(N1885, (LEN(N1885) - FIND("/", N1885)))</f>
        <v>indie rock</v>
      </c>
      <c r="S1885" s="13">
        <f>(J1885/86400)+DATE(1970,1,1)</f>
        <v>40977.948009259257</v>
      </c>
      <c r="T1885" s="13">
        <f>(I1885/86400)+DATE(1970,1,1)</f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>(E1886/D1886)*100</f>
        <v>135.1</v>
      </c>
      <c r="P1886" s="5">
        <f>E1886/L1886</f>
        <v>51.96153846153846</v>
      </c>
      <c r="Q1886" t="str">
        <f>LEFT(N1886, FIND("/", N1886)-1)</f>
        <v>music</v>
      </c>
      <c r="R1886" t="str">
        <f>RIGHT(N1886, (LEN(N1886) - FIND("/", N1886)))</f>
        <v>indie rock</v>
      </c>
      <c r="S1886" s="13">
        <f>(J1886/86400)+DATE(1970,1,1)</f>
        <v>41205.198321759257</v>
      </c>
      <c r="T1886" s="13">
        <f>(I1886/86400)+DATE(1970,1,1)</f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>(E1887/D1887)*100</f>
        <v>116.32786885245903</v>
      </c>
      <c r="P1887" s="5">
        <f>E1887/L1887</f>
        <v>50.685714285714283</v>
      </c>
      <c r="Q1887" t="str">
        <f>LEFT(N1887, FIND("/", N1887)-1)</f>
        <v>music</v>
      </c>
      <c r="R1887" t="str">
        <f>RIGHT(N1887, (LEN(N1887) - FIND("/", N1887)))</f>
        <v>indie rock</v>
      </c>
      <c r="S1887" s="13">
        <f>(J1887/86400)+DATE(1970,1,1)</f>
        <v>41099.093865740739</v>
      </c>
      <c r="T1887" s="13">
        <f>(I1887/86400)+DATE(1970,1,1)</f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>(E1888/D1888)*100</f>
        <v>102.08333333333333</v>
      </c>
      <c r="P1888" s="5">
        <f>E1888/L1888</f>
        <v>42.241379310344826</v>
      </c>
      <c r="Q1888" t="str">
        <f>LEFT(N1888, FIND("/", N1888)-1)</f>
        <v>music</v>
      </c>
      <c r="R1888" t="str">
        <f>RIGHT(N1888, (LEN(N1888) - FIND("/", N1888)))</f>
        <v>indie rock</v>
      </c>
      <c r="S1888" s="13">
        <f>(J1888/86400)+DATE(1970,1,1)</f>
        <v>41925.906689814816</v>
      </c>
      <c r="T1888" s="13">
        <f>(I1888/86400)+DATE(1970,1,1)</f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>(E1889/D1889)*100</f>
        <v>111.16666666666666</v>
      </c>
      <c r="P1889" s="5">
        <f>E1889/L1889</f>
        <v>416.875</v>
      </c>
      <c r="Q1889" t="str">
        <f>LEFT(N1889, FIND("/", N1889)-1)</f>
        <v>music</v>
      </c>
      <c r="R1889" t="str">
        <f>RIGHT(N1889, (LEN(N1889) - FIND("/", N1889)))</f>
        <v>indie rock</v>
      </c>
      <c r="S1889" s="13">
        <f>(J1889/86400)+DATE(1970,1,1)</f>
        <v>42323.800138888888</v>
      </c>
      <c r="T1889" s="13">
        <f>(I1889/86400)+DATE(1970,1,1)</f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>(E1890/D1890)*100</f>
        <v>166.08</v>
      </c>
      <c r="P1890" s="5">
        <f>E1890/L1890</f>
        <v>46.651685393258425</v>
      </c>
      <c r="Q1890" t="str">
        <f>LEFT(N1890, FIND("/", N1890)-1)</f>
        <v>music</v>
      </c>
      <c r="R1890" t="str">
        <f>RIGHT(N1890, (LEN(N1890) - FIND("/", N1890)))</f>
        <v>indie rock</v>
      </c>
      <c r="S1890" s="13">
        <f>(J1890/86400)+DATE(1970,1,1)</f>
        <v>40299.239953703705</v>
      </c>
      <c r="T1890" s="13">
        <f>(I1890/86400)+DATE(1970,1,1)</f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>(E1891/D1891)*100</f>
        <v>106.60000000000001</v>
      </c>
      <c r="P1891" s="5">
        <f>E1891/L1891</f>
        <v>48.454545454545453</v>
      </c>
      <c r="Q1891" t="str">
        <f>LEFT(N1891, FIND("/", N1891)-1)</f>
        <v>music</v>
      </c>
      <c r="R1891" t="str">
        <f>RIGHT(N1891, (LEN(N1891) - FIND("/", N1891)))</f>
        <v>indie rock</v>
      </c>
      <c r="S1891" s="13">
        <f>(J1891/86400)+DATE(1970,1,1)</f>
        <v>41299.793356481481</v>
      </c>
      <c r="T1891" s="13">
        <f>(I1891/86400)+DATE(1970,1,1)</f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>(E1892/D1892)*100</f>
        <v>144.58441666666667</v>
      </c>
      <c r="P1892" s="5">
        <f>E1892/L1892</f>
        <v>70.5289837398374</v>
      </c>
      <c r="Q1892" t="str">
        <f>LEFT(N1892, FIND("/", N1892)-1)</f>
        <v>music</v>
      </c>
      <c r="R1892" t="str">
        <f>RIGHT(N1892, (LEN(N1892) - FIND("/", N1892)))</f>
        <v>indie rock</v>
      </c>
      <c r="S1892" s="13">
        <f>(J1892/86400)+DATE(1970,1,1)</f>
        <v>41228.786203703705</v>
      </c>
      <c r="T1892" s="13">
        <f>(I1892/86400)+DATE(1970,1,1)</f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>(E1893/D1893)*100</f>
        <v>105.55000000000001</v>
      </c>
      <c r="P1893" s="5">
        <f>E1893/L1893</f>
        <v>87.958333333333329</v>
      </c>
      <c r="Q1893" t="str">
        <f>LEFT(N1893, FIND("/", N1893)-1)</f>
        <v>music</v>
      </c>
      <c r="R1893" t="str">
        <f>RIGHT(N1893, (LEN(N1893) - FIND("/", N1893)))</f>
        <v>indie rock</v>
      </c>
      <c r="S1893" s="13">
        <f>(J1893/86400)+DATE(1970,1,1)</f>
        <v>40335.798078703701</v>
      </c>
      <c r="T1893" s="13">
        <f>(I1893/86400)+DATE(1970,1,1)</f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>(E1894/D1894)*100</f>
        <v>136.60000000000002</v>
      </c>
      <c r="P1894" s="5">
        <f>E1894/L1894</f>
        <v>26.26923076923077</v>
      </c>
      <c r="Q1894" t="str">
        <f>LEFT(N1894, FIND("/", N1894)-1)</f>
        <v>music</v>
      </c>
      <c r="R1894" t="str">
        <f>RIGHT(N1894, (LEN(N1894) - FIND("/", N1894)))</f>
        <v>indie rock</v>
      </c>
      <c r="S1894" s="13">
        <f>(J1894/86400)+DATE(1970,1,1)</f>
        <v>40671.637511574074</v>
      </c>
      <c r="T1894" s="13">
        <f>(I1894/86400)+DATE(1970,1,1)</f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>(E1895/D1895)*100</f>
        <v>104</v>
      </c>
      <c r="P1895" s="5">
        <f>E1895/L1895</f>
        <v>57.777777777777779</v>
      </c>
      <c r="Q1895" t="str">
        <f>LEFT(N1895, FIND("/", N1895)-1)</f>
        <v>music</v>
      </c>
      <c r="R1895" t="str">
        <f>RIGHT(N1895, (LEN(N1895) - FIND("/", N1895)))</f>
        <v>indie rock</v>
      </c>
      <c r="S1895" s="13">
        <f>(J1895/86400)+DATE(1970,1,1)</f>
        <v>40632.94195601852</v>
      </c>
      <c r="T1895" s="13">
        <f>(I1895/86400)+DATE(1970,1,1)</f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>(E1896/D1896)*100</f>
        <v>114.5</v>
      </c>
      <c r="P1896" s="5">
        <f>E1896/L1896</f>
        <v>57.25</v>
      </c>
      <c r="Q1896" t="str">
        <f>LEFT(N1896, FIND("/", N1896)-1)</f>
        <v>music</v>
      </c>
      <c r="R1896" t="str">
        <f>RIGHT(N1896, (LEN(N1896) - FIND("/", N1896)))</f>
        <v>indie rock</v>
      </c>
      <c r="S1896" s="13">
        <f>(J1896/86400)+DATE(1970,1,1)</f>
        <v>40920.90489583333</v>
      </c>
      <c r="T1896" s="13">
        <f>(I1896/86400)+DATE(1970,1,1)</f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>(E1897/D1897)*100</f>
        <v>101.71957671957672</v>
      </c>
      <c r="P1897" s="5">
        <f>E1897/L1897</f>
        <v>196.34042553191489</v>
      </c>
      <c r="Q1897" t="str">
        <f>LEFT(N1897, FIND("/", N1897)-1)</f>
        <v>music</v>
      </c>
      <c r="R1897" t="str">
        <f>RIGHT(N1897, (LEN(N1897) - FIND("/", N1897)))</f>
        <v>indie rock</v>
      </c>
      <c r="S1897" s="13">
        <f>(J1897/86400)+DATE(1970,1,1)</f>
        <v>42267.746782407412</v>
      </c>
      <c r="T1897" s="13">
        <f>(I1897/86400)+DATE(1970,1,1)</f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>(E1898/D1898)*100</f>
        <v>123.94678492239468</v>
      </c>
      <c r="P1898" s="5">
        <f>E1898/L1898</f>
        <v>43</v>
      </c>
      <c r="Q1898" t="str">
        <f>LEFT(N1898, FIND("/", N1898)-1)</f>
        <v>music</v>
      </c>
      <c r="R1898" t="str">
        <f>RIGHT(N1898, (LEN(N1898) - FIND("/", N1898)))</f>
        <v>indie rock</v>
      </c>
      <c r="S1898" s="13">
        <f>(J1898/86400)+DATE(1970,1,1)</f>
        <v>40981.710243055553</v>
      </c>
      <c r="T1898" s="13">
        <f>(I1898/86400)+DATE(1970,1,1)</f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>(E1899/D1899)*100</f>
        <v>102.45669291338582</v>
      </c>
      <c r="P1899" s="5">
        <f>E1899/L1899</f>
        <v>35.551912568306008</v>
      </c>
      <c r="Q1899" t="str">
        <f>LEFT(N1899, FIND("/", N1899)-1)</f>
        <v>music</v>
      </c>
      <c r="R1899" t="str">
        <f>RIGHT(N1899, (LEN(N1899) - FIND("/", N1899)))</f>
        <v>indie rock</v>
      </c>
      <c r="S1899" s="13">
        <f>(J1899/86400)+DATE(1970,1,1)</f>
        <v>41680.583402777775</v>
      </c>
      <c r="T1899" s="13">
        <f>(I1899/86400)+DATE(1970,1,1)</f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>(E1900/D1900)*100</f>
        <v>144.5</v>
      </c>
      <c r="P1900" s="5">
        <f>E1900/L1900</f>
        <v>68.80952380952381</v>
      </c>
      <c r="Q1900" t="str">
        <f>LEFT(N1900, FIND("/", N1900)-1)</f>
        <v>music</v>
      </c>
      <c r="R1900" t="str">
        <f>RIGHT(N1900, (LEN(N1900) - FIND("/", N1900)))</f>
        <v>indie rock</v>
      </c>
      <c r="S1900" s="13">
        <f>(J1900/86400)+DATE(1970,1,1)</f>
        <v>42366.192974537036</v>
      </c>
      <c r="T1900" s="13">
        <f>(I1900/86400)+DATE(1970,1,1)</f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>(E1901/D1901)*100</f>
        <v>133.33333333333331</v>
      </c>
      <c r="P1901" s="5">
        <f>E1901/L1901</f>
        <v>28.571428571428573</v>
      </c>
      <c r="Q1901" t="str">
        <f>LEFT(N1901, FIND("/", N1901)-1)</f>
        <v>music</v>
      </c>
      <c r="R1901" t="str">
        <f>RIGHT(N1901, (LEN(N1901) - FIND("/", N1901)))</f>
        <v>indie rock</v>
      </c>
      <c r="S1901" s="13">
        <f>(J1901/86400)+DATE(1970,1,1)</f>
        <v>42058.941736111112</v>
      </c>
      <c r="T1901" s="13">
        <f>(I1901/86400)+DATE(1970,1,1)</f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>(E1902/D1902)*100</f>
        <v>109.3644</v>
      </c>
      <c r="P1902" s="5">
        <f>E1902/L1902</f>
        <v>50.631666666666668</v>
      </c>
      <c r="Q1902" t="str">
        <f>LEFT(N1902, FIND("/", N1902)-1)</f>
        <v>music</v>
      </c>
      <c r="R1902" t="str">
        <f>RIGHT(N1902, (LEN(N1902) - FIND("/", N1902)))</f>
        <v>indie rock</v>
      </c>
      <c r="S1902" s="13">
        <f>(J1902/86400)+DATE(1970,1,1)</f>
        <v>41160.871886574074</v>
      </c>
      <c r="T1902" s="13">
        <f>(I1902/86400)+DATE(1970,1,1)</f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>(E1903/D1903)*100</f>
        <v>2.6969696969696968</v>
      </c>
      <c r="P1903" s="5">
        <f>E1903/L1903</f>
        <v>106.8</v>
      </c>
      <c r="Q1903" t="str">
        <f>LEFT(N1903, FIND("/", N1903)-1)</f>
        <v>technology</v>
      </c>
      <c r="R1903" t="str">
        <f>RIGHT(N1903, (LEN(N1903) - FIND("/", N1903)))</f>
        <v>gadgets</v>
      </c>
      <c r="S1903" s="13">
        <f>(J1903/86400)+DATE(1970,1,1)</f>
        <v>42116.54315972222</v>
      </c>
      <c r="T1903" s="13">
        <f>(I1903/86400)+DATE(1970,1,1)</f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>(E1904/D1904)*100</f>
        <v>1.2</v>
      </c>
      <c r="P1904" s="5">
        <f>E1904/L1904</f>
        <v>4</v>
      </c>
      <c r="Q1904" t="str">
        <f>LEFT(N1904, FIND("/", N1904)-1)</f>
        <v>technology</v>
      </c>
      <c r="R1904" t="str">
        <f>RIGHT(N1904, (LEN(N1904) - FIND("/", N1904)))</f>
        <v>gadgets</v>
      </c>
      <c r="S1904" s="13">
        <f>(J1904/86400)+DATE(1970,1,1)</f>
        <v>42037.789895833332</v>
      </c>
      <c r="T1904" s="13">
        <f>(I1904/86400)+DATE(1970,1,1)</f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>(E1905/D1905)*100</f>
        <v>46.6</v>
      </c>
      <c r="P1905" s="5">
        <f>E1905/L1905</f>
        <v>34.097560975609753</v>
      </c>
      <c r="Q1905" t="str">
        <f>LEFT(N1905, FIND("/", N1905)-1)</f>
        <v>technology</v>
      </c>
      <c r="R1905" t="str">
        <f>RIGHT(N1905, (LEN(N1905) - FIND("/", N1905)))</f>
        <v>gadgets</v>
      </c>
      <c r="S1905" s="13">
        <f>(J1905/86400)+DATE(1970,1,1)</f>
        <v>42702.770729166667</v>
      </c>
      <c r="T1905" s="13">
        <f>(I1905/86400)+DATE(1970,1,1)</f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>(E1906/D1906)*100</f>
        <v>0.1</v>
      </c>
      <c r="P1906" s="5">
        <f>E1906/L1906</f>
        <v>25</v>
      </c>
      <c r="Q1906" t="str">
        <f>LEFT(N1906, FIND("/", N1906)-1)</f>
        <v>technology</v>
      </c>
      <c r="R1906" t="str">
        <f>RIGHT(N1906, (LEN(N1906) - FIND("/", N1906)))</f>
        <v>gadgets</v>
      </c>
      <c r="S1906" s="13">
        <f>(J1906/86400)+DATE(1970,1,1)</f>
        <v>42326.685428240744</v>
      </c>
      <c r="T1906" s="13">
        <f>(I1906/86400)+DATE(1970,1,1)</f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>(E1907/D1907)*100</f>
        <v>0.16800000000000001</v>
      </c>
      <c r="P1907" s="5">
        <f>E1907/L1907</f>
        <v>10.5</v>
      </c>
      <c r="Q1907" t="str">
        <f>LEFT(N1907, FIND("/", N1907)-1)</f>
        <v>technology</v>
      </c>
      <c r="R1907" t="str">
        <f>RIGHT(N1907, (LEN(N1907) - FIND("/", N1907)))</f>
        <v>gadgets</v>
      </c>
      <c r="S1907" s="13">
        <f>(J1907/86400)+DATE(1970,1,1)</f>
        <v>41859.925856481481</v>
      </c>
      <c r="T1907" s="13">
        <f>(I1907/86400)+DATE(1970,1,1)</f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>(E1908/D1908)*100</f>
        <v>42.76</v>
      </c>
      <c r="P1908" s="5">
        <f>E1908/L1908</f>
        <v>215.95959595959596</v>
      </c>
      <c r="Q1908" t="str">
        <f>LEFT(N1908, FIND("/", N1908)-1)</f>
        <v>technology</v>
      </c>
      <c r="R1908" t="str">
        <f>RIGHT(N1908, (LEN(N1908) - FIND("/", N1908)))</f>
        <v>gadgets</v>
      </c>
      <c r="S1908" s="13">
        <f>(J1908/86400)+DATE(1970,1,1)</f>
        <v>42514.671099537038</v>
      </c>
      <c r="T1908" s="13">
        <f>(I1908/86400)+DATE(1970,1,1)</f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>(E1909/D1909)*100</f>
        <v>0.28333333333333333</v>
      </c>
      <c r="P1909" s="5">
        <f>E1909/L1909</f>
        <v>21.25</v>
      </c>
      <c r="Q1909" t="str">
        <f>LEFT(N1909, FIND("/", N1909)-1)</f>
        <v>technology</v>
      </c>
      <c r="R1909" t="str">
        <f>RIGHT(N1909, (LEN(N1909) - FIND("/", N1909)))</f>
        <v>gadgets</v>
      </c>
      <c r="S1909" s="13">
        <f>(J1909/86400)+DATE(1970,1,1)</f>
        <v>41767.587094907409</v>
      </c>
      <c r="T1909" s="13">
        <f>(I1909/86400)+DATE(1970,1,1)</f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>(E1910/D1910)*100</f>
        <v>1.7319999999999998</v>
      </c>
      <c r="P1910" s="5">
        <f>E1910/L1910</f>
        <v>108.25</v>
      </c>
      <c r="Q1910" t="str">
        <f>LEFT(N1910, FIND("/", N1910)-1)</f>
        <v>technology</v>
      </c>
      <c r="R1910" t="str">
        <f>RIGHT(N1910, (LEN(N1910) - FIND("/", N1910)))</f>
        <v>gadgets</v>
      </c>
      <c r="S1910" s="13">
        <f>(J1910/86400)+DATE(1970,1,1)</f>
        <v>42703.917824074073</v>
      </c>
      <c r="T1910" s="13">
        <f>(I1910/86400)+DATE(1970,1,1)</f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>(E1911/D1911)*100</f>
        <v>14.111428571428572</v>
      </c>
      <c r="P1911" s="5">
        <f>E1911/L1911</f>
        <v>129.97368421052633</v>
      </c>
      <c r="Q1911" t="str">
        <f>LEFT(N1911, FIND("/", N1911)-1)</f>
        <v>technology</v>
      </c>
      <c r="R1911" t="str">
        <f>RIGHT(N1911, (LEN(N1911) - FIND("/", N1911)))</f>
        <v>gadgets</v>
      </c>
      <c r="S1911" s="13">
        <f>(J1911/86400)+DATE(1970,1,1)</f>
        <v>41905.429155092592</v>
      </c>
      <c r="T1911" s="13">
        <f>(I1911/86400)+DATE(1970,1,1)</f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>(E1912/D1912)*100</f>
        <v>39.395294117647055</v>
      </c>
      <c r="P1912" s="5">
        <f>E1912/L1912</f>
        <v>117.49473684210527</v>
      </c>
      <c r="Q1912" t="str">
        <f>LEFT(N1912, FIND("/", N1912)-1)</f>
        <v>technology</v>
      </c>
      <c r="R1912" t="str">
        <f>RIGHT(N1912, (LEN(N1912) - FIND("/", N1912)))</f>
        <v>gadgets</v>
      </c>
      <c r="S1912" s="13">
        <f>(J1912/86400)+DATE(1970,1,1)</f>
        <v>42264.963159722218</v>
      </c>
      <c r="T1912" s="13">
        <f>(I1912/86400)+DATE(1970,1,1)</f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>(E1913/D1913)*100</f>
        <v>2.3529411764705882E-2</v>
      </c>
      <c r="P1913" s="5">
        <f>E1913/L1913</f>
        <v>10</v>
      </c>
      <c r="Q1913" t="str">
        <f>LEFT(N1913, FIND("/", N1913)-1)</f>
        <v>technology</v>
      </c>
      <c r="R1913" t="str">
        <f>RIGHT(N1913, (LEN(N1913) - FIND("/", N1913)))</f>
        <v>gadgets</v>
      </c>
      <c r="S1913" s="13">
        <f>(J1913/86400)+DATE(1970,1,1)</f>
        <v>41830.033958333333</v>
      </c>
      <c r="T1913" s="13">
        <f>(I1913/86400)+DATE(1970,1,1)</f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>(E1914/D1914)*100</f>
        <v>59.3</v>
      </c>
      <c r="P1914" s="5">
        <f>E1914/L1914</f>
        <v>70.595238095238102</v>
      </c>
      <c r="Q1914" t="str">
        <f>LEFT(N1914, FIND("/", N1914)-1)</f>
        <v>technology</v>
      </c>
      <c r="R1914" t="str">
        <f>RIGHT(N1914, (LEN(N1914) - FIND("/", N1914)))</f>
        <v>gadgets</v>
      </c>
      <c r="S1914" s="13">
        <f>(J1914/86400)+DATE(1970,1,1)</f>
        <v>42129.226388888885</v>
      </c>
      <c r="T1914" s="13">
        <f>(I1914/86400)+DATE(1970,1,1)</f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>(E1915/D1915)*100</f>
        <v>1.3270833333333334</v>
      </c>
      <c r="P1915" s="5">
        <f>E1915/L1915</f>
        <v>24.5</v>
      </c>
      <c r="Q1915" t="str">
        <f>LEFT(N1915, FIND("/", N1915)-1)</f>
        <v>technology</v>
      </c>
      <c r="R1915" t="str">
        <f>RIGHT(N1915, (LEN(N1915) - FIND("/", N1915)))</f>
        <v>gadgets</v>
      </c>
      <c r="S1915" s="13">
        <f>(J1915/86400)+DATE(1970,1,1)</f>
        <v>41890.511319444442</v>
      </c>
      <c r="T1915" s="13">
        <f>(I1915/86400)+DATE(1970,1,1)</f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>(E1916/D1916)*100</f>
        <v>9.0090090090090094</v>
      </c>
      <c r="P1916" s="5">
        <f>E1916/L1916</f>
        <v>30</v>
      </c>
      <c r="Q1916" t="str">
        <f>LEFT(N1916, FIND("/", N1916)-1)</f>
        <v>technology</v>
      </c>
      <c r="R1916" t="str">
        <f>RIGHT(N1916, (LEN(N1916) - FIND("/", N1916)))</f>
        <v>gadgets</v>
      </c>
      <c r="S1916" s="13">
        <f>(J1916/86400)+DATE(1970,1,1)</f>
        <v>41929.174456018518</v>
      </c>
      <c r="T1916" s="13">
        <f>(I1916/86400)+DATE(1970,1,1)</f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>(E1917/D1917)*100</f>
        <v>1.6</v>
      </c>
      <c r="P1917" s="5">
        <f>E1917/L1917</f>
        <v>2</v>
      </c>
      <c r="Q1917" t="str">
        <f>LEFT(N1917, FIND("/", N1917)-1)</f>
        <v>technology</v>
      </c>
      <c r="R1917" t="str">
        <f>RIGHT(N1917, (LEN(N1917) - FIND("/", N1917)))</f>
        <v>gadgets</v>
      </c>
      <c r="S1917" s="13">
        <f>(J1917/86400)+DATE(1970,1,1)</f>
        <v>41864.04886574074</v>
      </c>
      <c r="T1917" s="13">
        <f>(I1917/86400)+DATE(1970,1,1)</f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>(E1918/D1918)*100</f>
        <v>0.51</v>
      </c>
      <c r="P1918" s="5">
        <f>E1918/L1918</f>
        <v>17</v>
      </c>
      <c r="Q1918" t="str">
        <f>LEFT(N1918, FIND("/", N1918)-1)</f>
        <v>technology</v>
      </c>
      <c r="R1918" t="str">
        <f>RIGHT(N1918, (LEN(N1918) - FIND("/", N1918)))</f>
        <v>gadgets</v>
      </c>
      <c r="S1918" s="13">
        <f>(J1918/86400)+DATE(1970,1,1)</f>
        <v>42656.717303240745</v>
      </c>
      <c r="T1918" s="13">
        <f>(I1918/86400)+DATE(1970,1,1)</f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>(E1919/D1919)*100</f>
        <v>52.570512820512818</v>
      </c>
      <c r="P1919" s="5">
        <f>E1919/L1919</f>
        <v>2928.9285714285716</v>
      </c>
      <c r="Q1919" t="str">
        <f>LEFT(N1919, FIND("/", N1919)-1)</f>
        <v>technology</v>
      </c>
      <c r="R1919" t="str">
        <f>RIGHT(N1919, (LEN(N1919) - FIND("/", N1919)))</f>
        <v>gadgets</v>
      </c>
      <c r="S1919" s="13">
        <f>(J1919/86400)+DATE(1970,1,1)</f>
        <v>42746.270057870366</v>
      </c>
      <c r="T1919" s="13">
        <f>(I1919/86400)+DATE(1970,1,1)</f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>(E1920/D1920)*100</f>
        <v>1.04</v>
      </c>
      <c r="P1920" s="5">
        <f>E1920/L1920</f>
        <v>28.888888888888889</v>
      </c>
      <c r="Q1920" t="str">
        <f>LEFT(N1920, FIND("/", N1920)-1)</f>
        <v>technology</v>
      </c>
      <c r="R1920" t="str">
        <f>RIGHT(N1920, (LEN(N1920) - FIND("/", N1920)))</f>
        <v>gadgets</v>
      </c>
      <c r="S1920" s="13">
        <f>(J1920/86400)+DATE(1970,1,1)</f>
        <v>41828.789942129632</v>
      </c>
      <c r="T1920" s="13">
        <f>(I1920/86400)+DATE(1970,1,1)</f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>(E1921/D1921)*100</f>
        <v>47.4</v>
      </c>
      <c r="P1921" s="5">
        <f>E1921/L1921</f>
        <v>29.625</v>
      </c>
      <c r="Q1921" t="str">
        <f>LEFT(N1921, FIND("/", N1921)-1)</f>
        <v>technology</v>
      </c>
      <c r="R1921" t="str">
        <f>RIGHT(N1921, (LEN(N1921) - FIND("/", N1921)))</f>
        <v>gadgets</v>
      </c>
      <c r="S1921" s="13">
        <f>(J1921/86400)+DATE(1970,1,1)</f>
        <v>42113.875567129631</v>
      </c>
      <c r="T1921" s="13">
        <f>(I1921/86400)+DATE(1970,1,1)</f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>(E1922/D1922)*100</f>
        <v>43.03</v>
      </c>
      <c r="P1922" s="5">
        <f>E1922/L1922</f>
        <v>40.980952380952381</v>
      </c>
      <c r="Q1922" t="str">
        <f>LEFT(N1922, FIND("/", N1922)-1)</f>
        <v>technology</v>
      </c>
      <c r="R1922" t="str">
        <f>RIGHT(N1922, (LEN(N1922) - FIND("/", N1922)))</f>
        <v>gadgets</v>
      </c>
      <c r="S1922" s="13">
        <f>(J1922/86400)+DATE(1970,1,1)</f>
        <v>42270.875706018516</v>
      </c>
      <c r="T1922" s="13">
        <f>(I1922/86400)+DATE(1970,1,1)</f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>(E1923/D1923)*100</f>
        <v>136.80000000000001</v>
      </c>
      <c r="P1923" s="5">
        <f>E1923/L1923</f>
        <v>54</v>
      </c>
      <c r="Q1923" t="str">
        <f>LEFT(N1923, FIND("/", N1923)-1)</f>
        <v>music</v>
      </c>
      <c r="R1923" t="str">
        <f>RIGHT(N1923, (LEN(N1923) - FIND("/", N1923)))</f>
        <v>indie rock</v>
      </c>
      <c r="S1923" s="13">
        <f>(J1923/86400)+DATE(1970,1,1)</f>
        <v>41074.221562500003</v>
      </c>
      <c r="T1923" s="13">
        <f>(I1923/86400)+DATE(1970,1,1)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>(E1924/D1924)*100</f>
        <v>115.55</v>
      </c>
      <c r="P1924" s="5">
        <f>E1924/L1924</f>
        <v>36.109375</v>
      </c>
      <c r="Q1924" t="str">
        <f>LEFT(N1924, FIND("/", N1924)-1)</f>
        <v>music</v>
      </c>
      <c r="R1924" t="str">
        <f>RIGHT(N1924, (LEN(N1924) - FIND("/", N1924)))</f>
        <v>indie rock</v>
      </c>
      <c r="S1924" s="13">
        <f>(J1924/86400)+DATE(1970,1,1)</f>
        <v>41590.255868055552</v>
      </c>
      <c r="T1924" s="13">
        <f>(I1924/86400)+DATE(1970,1,1)</f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>(E1925/D1925)*100</f>
        <v>240.79999999999998</v>
      </c>
      <c r="P1925" s="5">
        <f>E1925/L1925</f>
        <v>23.153846153846153</v>
      </c>
      <c r="Q1925" t="str">
        <f>LEFT(N1925, FIND("/", N1925)-1)</f>
        <v>music</v>
      </c>
      <c r="R1925" t="str">
        <f>RIGHT(N1925, (LEN(N1925) - FIND("/", N1925)))</f>
        <v>indie rock</v>
      </c>
      <c r="S1925" s="13">
        <f>(J1925/86400)+DATE(1970,1,1)</f>
        <v>40772.848749999997</v>
      </c>
      <c r="T1925" s="13">
        <f>(I1925/86400)+DATE(1970,1,1)</f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>(E1926/D1926)*100</f>
        <v>114.39999999999999</v>
      </c>
      <c r="P1926" s="5">
        <f>E1926/L1926</f>
        <v>104</v>
      </c>
      <c r="Q1926" t="str">
        <f>LEFT(N1926, FIND("/", N1926)-1)</f>
        <v>music</v>
      </c>
      <c r="R1926" t="str">
        <f>RIGHT(N1926, (LEN(N1926) - FIND("/", N1926)))</f>
        <v>indie rock</v>
      </c>
      <c r="S1926" s="13">
        <f>(J1926/86400)+DATE(1970,1,1)</f>
        <v>41626.761053240742</v>
      </c>
      <c r="T1926" s="13">
        <f>(I1926/86400)+DATE(1970,1,1)</f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>(E1927/D1927)*100</f>
        <v>110.33333333333333</v>
      </c>
      <c r="P1927" s="5">
        <f>E1927/L1927</f>
        <v>31.826923076923077</v>
      </c>
      <c r="Q1927" t="str">
        <f>LEFT(N1927, FIND("/", N1927)-1)</f>
        <v>music</v>
      </c>
      <c r="R1927" t="str">
        <f>RIGHT(N1927, (LEN(N1927) - FIND("/", N1927)))</f>
        <v>indie rock</v>
      </c>
      <c r="S1927" s="13">
        <f>(J1927/86400)+DATE(1970,1,1)</f>
        <v>41535.90148148148</v>
      </c>
      <c r="T1927" s="13">
        <f>(I1927/86400)+DATE(1970,1,1)</f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>(E1928/D1928)*100</f>
        <v>195.37933333333334</v>
      </c>
      <c r="P1928" s="5">
        <f>E1928/L1928</f>
        <v>27.3896261682243</v>
      </c>
      <c r="Q1928" t="str">
        <f>LEFT(N1928, FIND("/", N1928)-1)</f>
        <v>music</v>
      </c>
      <c r="R1928" t="str">
        <f>RIGHT(N1928, (LEN(N1928) - FIND("/", N1928)))</f>
        <v>indie rock</v>
      </c>
      <c r="S1928" s="13">
        <f>(J1928/86400)+DATE(1970,1,1)</f>
        <v>40456.954351851848</v>
      </c>
      <c r="T1928" s="13">
        <f>(I1928/86400)+DATE(1970,1,1)</f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>(E1929/D1929)*100</f>
        <v>103.33333333333334</v>
      </c>
      <c r="P1929" s="5">
        <f>E1929/L1929</f>
        <v>56.363636363636367</v>
      </c>
      <c r="Q1929" t="str">
        <f>LEFT(N1929, FIND("/", N1929)-1)</f>
        <v>music</v>
      </c>
      <c r="R1929" t="str">
        <f>RIGHT(N1929, (LEN(N1929) - FIND("/", N1929)))</f>
        <v>indie rock</v>
      </c>
      <c r="S1929" s="13">
        <f>(J1929/86400)+DATE(1970,1,1)</f>
        <v>40960.861562500002</v>
      </c>
      <c r="T1929" s="13">
        <f>(I1929/86400)+DATE(1970,1,1)</f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>(E1930/D1930)*100</f>
        <v>103.1372549019608</v>
      </c>
      <c r="P1930" s="5">
        <f>E1930/L1930</f>
        <v>77.352941176470594</v>
      </c>
      <c r="Q1930" t="str">
        <f>LEFT(N1930, FIND("/", N1930)-1)</f>
        <v>music</v>
      </c>
      <c r="R1930" t="str">
        <f>RIGHT(N1930, (LEN(N1930) - FIND("/", N1930)))</f>
        <v>indie rock</v>
      </c>
      <c r="S1930" s="13">
        <f>(J1930/86400)+DATE(1970,1,1)</f>
        <v>41371.6480787037</v>
      </c>
      <c r="T1930" s="13">
        <f>(I1930/86400)+DATE(1970,1,1)</f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>(E1931/D1931)*100</f>
        <v>100.3125</v>
      </c>
      <c r="P1931" s="5">
        <f>E1931/L1931</f>
        <v>42.8</v>
      </c>
      <c r="Q1931" t="str">
        <f>LEFT(N1931, FIND("/", N1931)-1)</f>
        <v>music</v>
      </c>
      <c r="R1931" t="str">
        <f>RIGHT(N1931, (LEN(N1931) - FIND("/", N1931)))</f>
        <v>indie rock</v>
      </c>
      <c r="S1931" s="13">
        <f>(J1931/86400)+DATE(1970,1,1)</f>
        <v>40687.021597222221</v>
      </c>
      <c r="T1931" s="13">
        <f>(I1931/86400)+DATE(1970,1,1)</f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>(E1932/D1932)*100</f>
        <v>127</v>
      </c>
      <c r="P1932" s="5">
        <f>E1932/L1932</f>
        <v>48.846153846153847</v>
      </c>
      <c r="Q1932" t="str">
        <f>LEFT(N1932, FIND("/", N1932)-1)</f>
        <v>music</v>
      </c>
      <c r="R1932" t="str">
        <f>RIGHT(N1932, (LEN(N1932) - FIND("/", N1932)))</f>
        <v>indie rock</v>
      </c>
      <c r="S1932" s="13">
        <f>(J1932/86400)+DATE(1970,1,1)</f>
        <v>41402.558819444443</v>
      </c>
      <c r="T1932" s="13">
        <f>(I1932/86400)+DATE(1970,1,1)</f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>(E1933/D1933)*100</f>
        <v>120.601</v>
      </c>
      <c r="P1933" s="5">
        <f>E1933/L1933</f>
        <v>48.240400000000001</v>
      </c>
      <c r="Q1933" t="str">
        <f>LEFT(N1933, FIND("/", N1933)-1)</f>
        <v>music</v>
      </c>
      <c r="R1933" t="str">
        <f>RIGHT(N1933, (LEN(N1933) - FIND("/", N1933)))</f>
        <v>indie rock</v>
      </c>
      <c r="S1933" s="13">
        <f>(J1933/86400)+DATE(1970,1,1)</f>
        <v>41037.892465277779</v>
      </c>
      <c r="T1933" s="13">
        <f>(I1933/86400)+DATE(1970,1,1)</f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>(E1934/D1934)*100</f>
        <v>106.99047619047619</v>
      </c>
      <c r="P1934" s="5">
        <f>E1934/L1934</f>
        <v>70.212500000000006</v>
      </c>
      <c r="Q1934" t="str">
        <f>LEFT(N1934, FIND("/", N1934)-1)</f>
        <v>music</v>
      </c>
      <c r="R1934" t="str">
        <f>RIGHT(N1934, (LEN(N1934) - FIND("/", N1934)))</f>
        <v>indie rock</v>
      </c>
      <c r="S1934" s="13">
        <f>(J1934/86400)+DATE(1970,1,1)</f>
        <v>40911.809872685189</v>
      </c>
      <c r="T1934" s="13">
        <f>(I1934/86400)+DATE(1970,1,1)</f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>(E1935/D1935)*100</f>
        <v>172.43333333333334</v>
      </c>
      <c r="P1935" s="5">
        <f>E1935/L1935</f>
        <v>94.054545454545448</v>
      </c>
      <c r="Q1935" t="str">
        <f>LEFT(N1935, FIND("/", N1935)-1)</f>
        <v>music</v>
      </c>
      <c r="R1935" t="str">
        <f>RIGHT(N1935, (LEN(N1935) - FIND("/", N1935)))</f>
        <v>indie rock</v>
      </c>
      <c r="S1935" s="13">
        <f>(J1935/86400)+DATE(1970,1,1)</f>
        <v>41879.130868055552</v>
      </c>
      <c r="T1935" s="13">
        <f>(I1935/86400)+DATE(1970,1,1)</f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>(E1936/D1936)*100</f>
        <v>123.61999999999999</v>
      </c>
      <c r="P1936" s="5">
        <f>E1936/L1936</f>
        <v>80.272727272727266</v>
      </c>
      <c r="Q1936" t="str">
        <f>LEFT(N1936, FIND("/", N1936)-1)</f>
        <v>music</v>
      </c>
      <c r="R1936" t="str">
        <f>RIGHT(N1936, (LEN(N1936) - FIND("/", N1936)))</f>
        <v>indie rock</v>
      </c>
      <c r="S1936" s="13">
        <f>(J1936/86400)+DATE(1970,1,1)</f>
        <v>40865.867141203707</v>
      </c>
      <c r="T1936" s="13">
        <f>(I1936/86400)+DATE(1970,1,1)</f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>(E1937/D1937)*100</f>
        <v>108.4</v>
      </c>
      <c r="P1937" s="5">
        <f>E1937/L1937</f>
        <v>54.2</v>
      </c>
      <c r="Q1937" t="str">
        <f>LEFT(N1937, FIND("/", N1937)-1)</f>
        <v>music</v>
      </c>
      <c r="R1937" t="str">
        <f>RIGHT(N1937, (LEN(N1937) - FIND("/", N1937)))</f>
        <v>indie rock</v>
      </c>
      <c r="S1937" s="13">
        <f>(J1937/86400)+DATE(1970,1,1)</f>
        <v>41773.932534722218</v>
      </c>
      <c r="T1937" s="13">
        <f>(I1937/86400)+DATE(1970,1,1)</f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>(E1938/D1938)*100</f>
        <v>116.52013333333333</v>
      </c>
      <c r="P1938" s="5">
        <f>E1938/L1938</f>
        <v>60.26903448275862</v>
      </c>
      <c r="Q1938" t="str">
        <f>LEFT(N1938, FIND("/", N1938)-1)</f>
        <v>music</v>
      </c>
      <c r="R1938" t="str">
        <f>RIGHT(N1938, (LEN(N1938) - FIND("/", N1938)))</f>
        <v>indie rock</v>
      </c>
      <c r="S1938" s="13">
        <f>(J1938/86400)+DATE(1970,1,1)</f>
        <v>40852.889699074076</v>
      </c>
      <c r="T1938" s="13">
        <f>(I1938/86400)+DATE(1970,1,1)</f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>(E1939/D1939)*100</f>
        <v>187.245</v>
      </c>
      <c r="P1939" s="5">
        <f>E1939/L1939</f>
        <v>38.740344827586206</v>
      </c>
      <c r="Q1939" t="str">
        <f>LEFT(N1939, FIND("/", N1939)-1)</f>
        <v>music</v>
      </c>
      <c r="R1939" t="str">
        <f>RIGHT(N1939, (LEN(N1939) - FIND("/", N1939)))</f>
        <v>indie rock</v>
      </c>
      <c r="S1939" s="13">
        <f>(J1939/86400)+DATE(1970,1,1)</f>
        <v>41059.118993055556</v>
      </c>
      <c r="T1939" s="13">
        <f>(I1939/86400)+DATE(1970,1,1)</f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>(E1940/D1940)*100</f>
        <v>115.93333333333334</v>
      </c>
      <c r="P1940" s="5">
        <f>E1940/L1940</f>
        <v>152.54385964912279</v>
      </c>
      <c r="Q1940" t="str">
        <f>LEFT(N1940, FIND("/", N1940)-1)</f>
        <v>music</v>
      </c>
      <c r="R1940" t="str">
        <f>RIGHT(N1940, (LEN(N1940) - FIND("/", N1940)))</f>
        <v>indie rock</v>
      </c>
      <c r="S1940" s="13">
        <f>(J1940/86400)+DATE(1970,1,1)</f>
        <v>41426.259618055556</v>
      </c>
      <c r="T1940" s="13">
        <f>(I1940/86400)+DATE(1970,1,1)</f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>(E1941/D1941)*100</f>
        <v>110.7</v>
      </c>
      <c r="P1941" s="5">
        <f>E1941/L1941</f>
        <v>115.3125</v>
      </c>
      <c r="Q1941" t="str">
        <f>LEFT(N1941, FIND("/", N1941)-1)</f>
        <v>music</v>
      </c>
      <c r="R1941" t="str">
        <f>RIGHT(N1941, (LEN(N1941) - FIND("/", N1941)))</f>
        <v>indie rock</v>
      </c>
      <c r="S1941" s="13">
        <f>(J1941/86400)+DATE(1970,1,1)</f>
        <v>41313.985046296293</v>
      </c>
      <c r="T1941" s="13">
        <f>(I1941/86400)+DATE(1970,1,1)</f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>(E1942/D1942)*100</f>
        <v>170.92307692307693</v>
      </c>
      <c r="P1942" s="5">
        <f>E1942/L1942</f>
        <v>35.838709677419352</v>
      </c>
      <c r="Q1942" t="str">
        <f>LEFT(N1942, FIND("/", N1942)-1)</f>
        <v>music</v>
      </c>
      <c r="R1942" t="str">
        <f>RIGHT(N1942, (LEN(N1942) - FIND("/", N1942)))</f>
        <v>indie rock</v>
      </c>
      <c r="S1942" s="13">
        <f>(J1942/86400)+DATE(1970,1,1)</f>
        <v>40670.507326388892</v>
      </c>
      <c r="T1942" s="13">
        <f>(I1942/86400)+DATE(1970,1,1)</f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>(E1943/D1943)*100</f>
        <v>126.11835600000001</v>
      </c>
      <c r="P1943" s="5">
        <f>E1943/L1943</f>
        <v>64.570118779438872</v>
      </c>
      <c r="Q1943" t="str">
        <f>LEFT(N1943, FIND("/", N1943)-1)</f>
        <v>technology</v>
      </c>
      <c r="R1943" t="str">
        <f>RIGHT(N1943, (LEN(N1943) - FIND("/", N1943)))</f>
        <v>hardware</v>
      </c>
      <c r="S1943" s="13">
        <f>(J1943/86400)+DATE(1970,1,1)</f>
        <v>41744.290868055556</v>
      </c>
      <c r="T1943" s="13">
        <f>(I1943/86400)+DATE(1970,1,1)</f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>(E1944/D1944)*100</f>
        <v>138.44033333333334</v>
      </c>
      <c r="P1944" s="5">
        <f>E1944/L1944</f>
        <v>87.436000000000007</v>
      </c>
      <c r="Q1944" t="str">
        <f>LEFT(N1944, FIND("/", N1944)-1)</f>
        <v>technology</v>
      </c>
      <c r="R1944" t="str">
        <f>RIGHT(N1944, (LEN(N1944) - FIND("/", N1944)))</f>
        <v>hardware</v>
      </c>
      <c r="S1944" s="13">
        <f>(J1944/86400)+DATE(1970,1,1)</f>
        <v>40638.828009259261</v>
      </c>
      <c r="T1944" s="13">
        <f>(I1944/86400)+DATE(1970,1,1)</f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>(E1945/D1945)*100</f>
        <v>1705.2499999999998</v>
      </c>
      <c r="P1945" s="5">
        <f>E1945/L1945</f>
        <v>68.815577078288939</v>
      </c>
      <c r="Q1945" t="str">
        <f>LEFT(N1945, FIND("/", N1945)-1)</f>
        <v>technology</v>
      </c>
      <c r="R1945" t="str">
        <f>RIGHT(N1945, (LEN(N1945) - FIND("/", N1945)))</f>
        <v>hardware</v>
      </c>
      <c r="S1945" s="13">
        <f>(J1945/86400)+DATE(1970,1,1)</f>
        <v>42548.269861111112</v>
      </c>
      <c r="T1945" s="13">
        <f>(I1945/86400)+DATE(1970,1,1)</f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>(E1946/D1946)*100</f>
        <v>788.05550000000005</v>
      </c>
      <c r="P1946" s="5">
        <f>E1946/L1946</f>
        <v>176.200223588597</v>
      </c>
      <c r="Q1946" t="str">
        <f>LEFT(N1946, FIND("/", N1946)-1)</f>
        <v>technology</v>
      </c>
      <c r="R1946" t="str">
        <f>RIGHT(N1946, (LEN(N1946) - FIND("/", N1946)))</f>
        <v>hardware</v>
      </c>
      <c r="S1946" s="13">
        <f>(J1946/86400)+DATE(1970,1,1)</f>
        <v>41730.584374999999</v>
      </c>
      <c r="T1946" s="13">
        <f>(I1946/86400)+DATE(1970,1,1)</f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>(E1947/D1947)*100</f>
        <v>348.01799999999997</v>
      </c>
      <c r="P1947" s="5">
        <f>E1947/L1947</f>
        <v>511.79117647058825</v>
      </c>
      <c r="Q1947" t="str">
        <f>LEFT(N1947, FIND("/", N1947)-1)</f>
        <v>technology</v>
      </c>
      <c r="R1947" t="str">
        <f>RIGHT(N1947, (LEN(N1947) - FIND("/", N1947)))</f>
        <v>hardware</v>
      </c>
      <c r="S1947" s="13">
        <f>(J1947/86400)+DATE(1970,1,1)</f>
        <v>42157.251828703702</v>
      </c>
      <c r="T1947" s="13">
        <f>(I1947/86400)+DATE(1970,1,1)</f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>(E1948/D1948)*100</f>
        <v>149.74666666666667</v>
      </c>
      <c r="P1948" s="5">
        <f>E1948/L1948</f>
        <v>160.44285714285715</v>
      </c>
      <c r="Q1948" t="str">
        <f>LEFT(N1948, FIND("/", N1948)-1)</f>
        <v>technology</v>
      </c>
      <c r="R1948" t="str">
        <f>RIGHT(N1948, (LEN(N1948) - FIND("/", N1948)))</f>
        <v>hardware</v>
      </c>
      <c r="S1948" s="13">
        <f>(J1948/86400)+DATE(1970,1,1)</f>
        <v>41689.150011574078</v>
      </c>
      <c r="T1948" s="13">
        <f>(I1948/86400)+DATE(1970,1,1)</f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>(E1949/D1949)*100</f>
        <v>100.63375000000001</v>
      </c>
      <c r="P1949" s="5">
        <f>E1949/L1949</f>
        <v>35.003043478260871</v>
      </c>
      <c r="Q1949" t="str">
        <f>LEFT(N1949, FIND("/", N1949)-1)</f>
        <v>technology</v>
      </c>
      <c r="R1949" t="str">
        <f>RIGHT(N1949, (LEN(N1949) - FIND("/", N1949)))</f>
        <v>hardware</v>
      </c>
      <c r="S1949" s="13">
        <f>(J1949/86400)+DATE(1970,1,1)</f>
        <v>40102.918055555558</v>
      </c>
      <c r="T1949" s="13">
        <f>(I1949/86400)+DATE(1970,1,1)</f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>(E1950/D1950)*100</f>
        <v>800.21100000000001</v>
      </c>
      <c r="P1950" s="5">
        <f>E1950/L1950</f>
        <v>188.50671378091872</v>
      </c>
      <c r="Q1950" t="str">
        <f>LEFT(N1950, FIND("/", N1950)-1)</f>
        <v>technology</v>
      </c>
      <c r="R1950" t="str">
        <f>RIGHT(N1950, (LEN(N1950) - FIND("/", N1950)))</f>
        <v>hardware</v>
      </c>
      <c r="S1950" s="13">
        <f>(J1950/86400)+DATE(1970,1,1)</f>
        <v>42473.604270833333</v>
      </c>
      <c r="T1950" s="13">
        <f>(I1950/86400)+DATE(1970,1,1)</f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>(E1951/D1951)*100</f>
        <v>106.00260000000002</v>
      </c>
      <c r="P1951" s="5">
        <f>E1951/L1951</f>
        <v>56.204984093319197</v>
      </c>
      <c r="Q1951" t="str">
        <f>LEFT(N1951, FIND("/", N1951)-1)</f>
        <v>technology</v>
      </c>
      <c r="R1951" t="str">
        <f>RIGHT(N1951, (LEN(N1951) - FIND("/", N1951)))</f>
        <v>hardware</v>
      </c>
      <c r="S1951" s="13">
        <f>(J1951/86400)+DATE(1970,1,1)</f>
        <v>41800.423043981486</v>
      </c>
      <c r="T1951" s="13">
        <f>(I1951/86400)+DATE(1970,1,1)</f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>(E1952/D1952)*100</f>
        <v>200.51866666666669</v>
      </c>
      <c r="P1952" s="5">
        <f>E1952/L1952</f>
        <v>51.3054157782516</v>
      </c>
      <c r="Q1952" t="str">
        <f>LEFT(N1952, FIND("/", N1952)-1)</f>
        <v>technology</v>
      </c>
      <c r="R1952" t="str">
        <f>RIGHT(N1952, (LEN(N1952) - FIND("/", N1952)))</f>
        <v>hardware</v>
      </c>
      <c r="S1952" s="13">
        <f>(J1952/86400)+DATE(1970,1,1)</f>
        <v>40624.181400462963</v>
      </c>
      <c r="T1952" s="13">
        <f>(I1952/86400)+DATE(1970,1,1)</f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>(E1953/D1953)*100</f>
        <v>212.44399999999999</v>
      </c>
      <c r="P1953" s="5">
        <f>E1953/L1953</f>
        <v>127.36450839328538</v>
      </c>
      <c r="Q1953" t="str">
        <f>LEFT(N1953, FIND("/", N1953)-1)</f>
        <v>technology</v>
      </c>
      <c r="R1953" t="str">
        <f>RIGHT(N1953, (LEN(N1953) - FIND("/", N1953)))</f>
        <v>hardware</v>
      </c>
      <c r="S1953" s="13">
        <f>(J1953/86400)+DATE(1970,1,1)</f>
        <v>42651.420567129629</v>
      </c>
      <c r="T1953" s="13">
        <f>(I1953/86400)+DATE(1970,1,1)</f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>(E1954/D1954)*100</f>
        <v>198.47237142857145</v>
      </c>
      <c r="P1954" s="5">
        <f>E1954/L1954</f>
        <v>101.85532258064516</v>
      </c>
      <c r="Q1954" t="str">
        <f>LEFT(N1954, FIND("/", N1954)-1)</f>
        <v>technology</v>
      </c>
      <c r="R1954" t="str">
        <f>RIGHT(N1954, (LEN(N1954) - FIND("/", N1954)))</f>
        <v>hardware</v>
      </c>
      <c r="S1954" s="13">
        <f>(J1954/86400)+DATE(1970,1,1)</f>
        <v>41526.60665509259</v>
      </c>
      <c r="T1954" s="13">
        <f>(I1954/86400)+DATE(1970,1,1)</f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>(E1955/D1955)*100</f>
        <v>225.94666666666666</v>
      </c>
      <c r="P1955" s="5">
        <f>E1955/L1955</f>
        <v>230.55782312925169</v>
      </c>
      <c r="Q1955" t="str">
        <f>LEFT(N1955, FIND("/", N1955)-1)</f>
        <v>technology</v>
      </c>
      <c r="R1955" t="str">
        <f>RIGHT(N1955, (LEN(N1955) - FIND("/", N1955)))</f>
        <v>hardware</v>
      </c>
      <c r="S1955" s="13">
        <f>(J1955/86400)+DATE(1970,1,1)</f>
        <v>40941.199826388889</v>
      </c>
      <c r="T1955" s="13">
        <f>(I1955/86400)+DATE(1970,1,1)</f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>(E1956/D1956)*100</f>
        <v>698.94800000000009</v>
      </c>
      <c r="P1956" s="5">
        <f>E1956/L1956</f>
        <v>842.10602409638557</v>
      </c>
      <c r="Q1956" t="str">
        <f>LEFT(N1956, FIND("/", N1956)-1)</f>
        <v>technology</v>
      </c>
      <c r="R1956" t="str">
        <f>RIGHT(N1956, (LEN(N1956) - FIND("/", N1956)))</f>
        <v>hardware</v>
      </c>
      <c r="S1956" s="13">
        <f>(J1956/86400)+DATE(1970,1,1)</f>
        <v>42394.580740740741</v>
      </c>
      <c r="T1956" s="13">
        <f>(I1956/86400)+DATE(1970,1,1)</f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>(E1957/D1957)*100</f>
        <v>398.59528571428569</v>
      </c>
      <c r="P1957" s="5">
        <f>E1957/L1957</f>
        <v>577.27593103448271</v>
      </c>
      <c r="Q1957" t="str">
        <f>LEFT(N1957, FIND("/", N1957)-1)</f>
        <v>technology</v>
      </c>
      <c r="R1957" t="str">
        <f>RIGHT(N1957, (LEN(N1957) - FIND("/", N1957)))</f>
        <v>hardware</v>
      </c>
      <c r="S1957" s="13">
        <f>(J1957/86400)+DATE(1970,1,1)</f>
        <v>41020.271770833337</v>
      </c>
      <c r="T1957" s="13">
        <f>(I1957/86400)+DATE(1970,1,1)</f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>(E1958/D1958)*100</f>
        <v>294.0333333333333</v>
      </c>
      <c r="P1958" s="5">
        <f>E1958/L1958</f>
        <v>483.34246575342468</v>
      </c>
      <c r="Q1958" t="str">
        <f>LEFT(N1958, FIND("/", N1958)-1)</f>
        <v>technology</v>
      </c>
      <c r="R1958" t="str">
        <f>RIGHT(N1958, (LEN(N1958) - FIND("/", N1958)))</f>
        <v>hardware</v>
      </c>
      <c r="S1958" s="13">
        <f>(J1958/86400)+DATE(1970,1,1)</f>
        <v>42067.923668981486</v>
      </c>
      <c r="T1958" s="13">
        <f>(I1958/86400)+DATE(1970,1,1)</f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>(E1959/D1959)*100</f>
        <v>167.50470000000001</v>
      </c>
      <c r="P1959" s="5">
        <f>E1959/L1959</f>
        <v>76.138500000000008</v>
      </c>
      <c r="Q1959" t="str">
        <f>LEFT(N1959, FIND("/", N1959)-1)</f>
        <v>technology</v>
      </c>
      <c r="R1959" t="str">
        <f>RIGHT(N1959, (LEN(N1959) - FIND("/", N1959)))</f>
        <v>hardware</v>
      </c>
      <c r="S1959" s="13">
        <f>(J1959/86400)+DATE(1970,1,1)</f>
        <v>41179.098530092597</v>
      </c>
      <c r="T1959" s="13">
        <f>(I1959/86400)+DATE(1970,1,1)</f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>(E1960/D1960)*100</f>
        <v>1435.5717142857143</v>
      </c>
      <c r="P1960" s="5">
        <f>E1960/L1960</f>
        <v>74.107684365781708</v>
      </c>
      <c r="Q1960" t="str">
        <f>LEFT(N1960, FIND("/", N1960)-1)</f>
        <v>technology</v>
      </c>
      <c r="R1960" t="str">
        <f>RIGHT(N1960, (LEN(N1960) - FIND("/", N1960)))</f>
        <v>hardware</v>
      </c>
      <c r="S1960" s="13">
        <f>(J1960/86400)+DATE(1970,1,1)</f>
        <v>41326.987974537034</v>
      </c>
      <c r="T1960" s="13">
        <f>(I1960/86400)+DATE(1970,1,1)</f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>(E1961/D1961)*100</f>
        <v>156.73439999999999</v>
      </c>
      <c r="P1961" s="5">
        <f>E1961/L1961</f>
        <v>36.965660377358489</v>
      </c>
      <c r="Q1961" t="str">
        <f>LEFT(N1961, FIND("/", N1961)-1)</f>
        <v>technology</v>
      </c>
      <c r="R1961" t="str">
        <f>RIGHT(N1961, (LEN(N1961) - FIND("/", N1961)))</f>
        <v>hardware</v>
      </c>
      <c r="S1961" s="13">
        <f>(J1961/86400)+DATE(1970,1,1)</f>
        <v>41871.845601851848</v>
      </c>
      <c r="T1961" s="13">
        <f>(I1961/86400)+DATE(1970,1,1)</f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>(E1962/D1962)*100</f>
        <v>117.90285714285716</v>
      </c>
      <c r="P1962" s="5">
        <f>E1962/L1962</f>
        <v>2500.969696969697</v>
      </c>
      <c r="Q1962" t="str">
        <f>LEFT(N1962, FIND("/", N1962)-1)</f>
        <v>technology</v>
      </c>
      <c r="R1962" t="str">
        <f>RIGHT(N1962, (LEN(N1962) - FIND("/", N1962)))</f>
        <v>hardware</v>
      </c>
      <c r="S1962" s="13">
        <f>(J1962/86400)+DATE(1970,1,1)</f>
        <v>41964.362743055557</v>
      </c>
      <c r="T1962" s="13">
        <f>(I1962/86400)+DATE(1970,1,1)</f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>(E1963/D1963)*100</f>
        <v>1105.3811999999998</v>
      </c>
      <c r="P1963" s="5">
        <f>E1963/L1963</f>
        <v>67.690214329454989</v>
      </c>
      <c r="Q1963" t="str">
        <f>LEFT(N1963, FIND("/", N1963)-1)</f>
        <v>technology</v>
      </c>
      <c r="R1963" t="str">
        <f>RIGHT(N1963, (LEN(N1963) - FIND("/", N1963)))</f>
        <v>hardware</v>
      </c>
      <c r="S1963" s="13">
        <f>(J1963/86400)+DATE(1970,1,1)</f>
        <v>41148.194641203707</v>
      </c>
      <c r="T1963" s="13">
        <f>(I1963/86400)+DATE(1970,1,1)</f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>(E1964/D1964)*100</f>
        <v>192.92499999999998</v>
      </c>
      <c r="P1964" s="5">
        <f>E1964/L1964</f>
        <v>63.04738562091503</v>
      </c>
      <c r="Q1964" t="str">
        <f>LEFT(N1964, FIND("/", N1964)-1)</f>
        <v>technology</v>
      </c>
      <c r="R1964" t="str">
        <f>RIGHT(N1964, (LEN(N1964) - FIND("/", N1964)))</f>
        <v>hardware</v>
      </c>
      <c r="S1964" s="13">
        <f>(J1964/86400)+DATE(1970,1,1)</f>
        <v>41742.780509259261</v>
      </c>
      <c r="T1964" s="13">
        <f>(I1964/86400)+DATE(1970,1,1)</f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>(E1965/D1965)*100</f>
        <v>126.8842105263158</v>
      </c>
      <c r="P1965" s="5">
        <f>E1965/L1965</f>
        <v>117.6</v>
      </c>
      <c r="Q1965" t="str">
        <f>LEFT(N1965, FIND("/", N1965)-1)</f>
        <v>technology</v>
      </c>
      <c r="R1965" t="str">
        <f>RIGHT(N1965, (LEN(N1965) - FIND("/", N1965)))</f>
        <v>hardware</v>
      </c>
      <c r="S1965" s="13">
        <f>(J1965/86400)+DATE(1970,1,1)</f>
        <v>41863.429791666669</v>
      </c>
      <c r="T1965" s="13">
        <f>(I1965/86400)+DATE(1970,1,1)</f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>(E1966/D1966)*100</f>
        <v>259.57748878923763</v>
      </c>
      <c r="P1966" s="5">
        <f>E1966/L1966</f>
        <v>180.75185011709601</v>
      </c>
      <c r="Q1966" t="str">
        <f>LEFT(N1966, FIND("/", N1966)-1)</f>
        <v>technology</v>
      </c>
      <c r="R1966" t="str">
        <f>RIGHT(N1966, (LEN(N1966) - FIND("/", N1966)))</f>
        <v>hardware</v>
      </c>
      <c r="S1966" s="13">
        <f>(J1966/86400)+DATE(1970,1,1)</f>
        <v>42452.272824074069</v>
      </c>
      <c r="T1966" s="13">
        <f>(I1966/86400)+DATE(1970,1,1)</f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>(E1967/D1967)*100</f>
        <v>262.27999999999997</v>
      </c>
      <c r="P1967" s="5">
        <f>E1967/L1967</f>
        <v>127.32038834951456</v>
      </c>
      <c r="Q1967" t="str">
        <f>LEFT(N1967, FIND("/", N1967)-1)</f>
        <v>technology</v>
      </c>
      <c r="R1967" t="str">
        <f>RIGHT(N1967, (LEN(N1967) - FIND("/", N1967)))</f>
        <v>hardware</v>
      </c>
      <c r="S1967" s="13">
        <f>(J1967/86400)+DATE(1970,1,1)</f>
        <v>40898.089236111111</v>
      </c>
      <c r="T1967" s="13">
        <f>(I1967/86400)+DATE(1970,1,1)</f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>(E1968/D1968)*100</f>
        <v>206.74309000000002</v>
      </c>
      <c r="P1968" s="5">
        <f>E1968/L1968</f>
        <v>136.6444745538665</v>
      </c>
      <c r="Q1968" t="str">
        <f>LEFT(N1968, FIND("/", N1968)-1)</f>
        <v>technology</v>
      </c>
      <c r="R1968" t="str">
        <f>RIGHT(N1968, (LEN(N1968) - FIND("/", N1968)))</f>
        <v>hardware</v>
      </c>
      <c r="S1968" s="13">
        <f>(J1968/86400)+DATE(1970,1,1)</f>
        <v>41835.540486111109</v>
      </c>
      <c r="T1968" s="13">
        <f>(I1968/86400)+DATE(1970,1,1)</f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>(E1969/D1969)*100</f>
        <v>370.13</v>
      </c>
      <c r="P1969" s="5">
        <f>E1969/L1969</f>
        <v>182.78024691358024</v>
      </c>
      <c r="Q1969" t="str">
        <f>LEFT(N1969, FIND("/", N1969)-1)</f>
        <v>technology</v>
      </c>
      <c r="R1969" t="str">
        <f>RIGHT(N1969, (LEN(N1969) - FIND("/", N1969)))</f>
        <v>hardware</v>
      </c>
      <c r="S1969" s="13">
        <f>(J1969/86400)+DATE(1970,1,1)</f>
        <v>41730.663530092592</v>
      </c>
      <c r="T1969" s="13">
        <f>(I1969/86400)+DATE(1970,1,1)</f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>(E1970/D1970)*100</f>
        <v>284.96600000000001</v>
      </c>
      <c r="P1970" s="5">
        <f>E1970/L1970</f>
        <v>279.37843137254902</v>
      </c>
      <c r="Q1970" t="str">
        <f>LEFT(N1970, FIND("/", N1970)-1)</f>
        <v>technology</v>
      </c>
      <c r="R1970" t="str">
        <f>RIGHT(N1970, (LEN(N1970) - FIND("/", N1970)))</f>
        <v>hardware</v>
      </c>
      <c r="S1970" s="13">
        <f>(J1970/86400)+DATE(1970,1,1)</f>
        <v>42676.586979166663</v>
      </c>
      <c r="T1970" s="13">
        <f>(I1970/86400)+DATE(1970,1,1)</f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>(E1971/D1971)*100</f>
        <v>579.08000000000004</v>
      </c>
      <c r="P1971" s="5">
        <f>E1971/L1971</f>
        <v>61.375728669846318</v>
      </c>
      <c r="Q1971" t="str">
        <f>LEFT(N1971, FIND("/", N1971)-1)</f>
        <v>technology</v>
      </c>
      <c r="R1971" t="str">
        <f>RIGHT(N1971, (LEN(N1971) - FIND("/", N1971)))</f>
        <v>hardware</v>
      </c>
      <c r="S1971" s="13">
        <f>(J1971/86400)+DATE(1970,1,1)</f>
        <v>42557.792453703703</v>
      </c>
      <c r="T1971" s="13">
        <f>(I1971/86400)+DATE(1970,1,1)</f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>(E1972/D1972)*100</f>
        <v>1131.8</v>
      </c>
      <c r="P1972" s="5">
        <f>E1972/L1972</f>
        <v>80.727532097004286</v>
      </c>
      <c r="Q1972" t="str">
        <f>LEFT(N1972, FIND("/", N1972)-1)</f>
        <v>technology</v>
      </c>
      <c r="R1972" t="str">
        <f>RIGHT(N1972, (LEN(N1972) - FIND("/", N1972)))</f>
        <v>hardware</v>
      </c>
      <c r="S1972" s="13">
        <f>(J1972/86400)+DATE(1970,1,1)</f>
        <v>41324.193298611113</v>
      </c>
      <c r="T1972" s="13">
        <f>(I1972/86400)+DATE(1970,1,1)</f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>(E1973/D1973)*100</f>
        <v>263.02771750000005</v>
      </c>
      <c r="P1973" s="5">
        <f>E1973/L1973</f>
        <v>272.35590732591254</v>
      </c>
      <c r="Q1973" t="str">
        <f>LEFT(N1973, FIND("/", N1973)-1)</f>
        <v>technology</v>
      </c>
      <c r="R1973" t="str">
        <f>RIGHT(N1973, (LEN(N1973) - FIND("/", N1973)))</f>
        <v>hardware</v>
      </c>
      <c r="S1973" s="13">
        <f>(J1973/86400)+DATE(1970,1,1)</f>
        <v>41561.500706018516</v>
      </c>
      <c r="T1973" s="13">
        <f>(I1973/86400)+DATE(1970,1,1)</f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>(E1974/D1974)*100</f>
        <v>674.48</v>
      </c>
      <c r="P1974" s="5">
        <f>E1974/L1974</f>
        <v>70.848739495798313</v>
      </c>
      <c r="Q1974" t="str">
        <f>LEFT(N1974, FIND("/", N1974)-1)</f>
        <v>technology</v>
      </c>
      <c r="R1974" t="str">
        <f>RIGHT(N1974, (LEN(N1974) - FIND("/", N1974)))</f>
        <v>hardware</v>
      </c>
      <c r="S1974" s="13">
        <f>(J1974/86400)+DATE(1970,1,1)</f>
        <v>41201.012083333335</v>
      </c>
      <c r="T1974" s="13">
        <f>(I1974/86400)+DATE(1970,1,1)</f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>(E1975/D1975)*100</f>
        <v>256.83081313131316</v>
      </c>
      <c r="P1975" s="5">
        <f>E1975/L1975</f>
        <v>247.94003412969283</v>
      </c>
      <c r="Q1975" t="str">
        <f>LEFT(N1975, FIND("/", N1975)-1)</f>
        <v>technology</v>
      </c>
      <c r="R1975" t="str">
        <f>RIGHT(N1975, (LEN(N1975) - FIND("/", N1975)))</f>
        <v>hardware</v>
      </c>
      <c r="S1975" s="13">
        <f>(J1975/86400)+DATE(1970,1,1)</f>
        <v>42549.722962962958</v>
      </c>
      <c r="T1975" s="13">
        <f>(I1975/86400)+DATE(1970,1,1)</f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>(E1976/D1976)*100</f>
        <v>375.49599999999998</v>
      </c>
      <c r="P1976" s="5">
        <f>E1976/L1976</f>
        <v>186.81393034825871</v>
      </c>
      <c r="Q1976" t="str">
        <f>LEFT(N1976, FIND("/", N1976)-1)</f>
        <v>technology</v>
      </c>
      <c r="R1976" t="str">
        <f>RIGHT(N1976, (LEN(N1976) - FIND("/", N1976)))</f>
        <v>hardware</v>
      </c>
      <c r="S1976" s="13">
        <f>(J1976/86400)+DATE(1970,1,1)</f>
        <v>41445.334131944444</v>
      </c>
      <c r="T1976" s="13">
        <f>(I1976/86400)+DATE(1970,1,1)</f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>(E1977/D1977)*100</f>
        <v>208.70837499999996</v>
      </c>
      <c r="P1977" s="5">
        <f>E1977/L1977</f>
        <v>131.98948616600788</v>
      </c>
      <c r="Q1977" t="str">
        <f>LEFT(N1977, FIND("/", N1977)-1)</f>
        <v>technology</v>
      </c>
      <c r="R1977" t="str">
        <f>RIGHT(N1977, (LEN(N1977) - FIND("/", N1977)))</f>
        <v>hardware</v>
      </c>
      <c r="S1977" s="13">
        <f>(J1977/86400)+DATE(1970,1,1)</f>
        <v>41313.755219907405</v>
      </c>
      <c r="T1977" s="13">
        <f>(I1977/86400)+DATE(1970,1,1)</f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>(E1978/D1978)*100</f>
        <v>346.6</v>
      </c>
      <c r="P1978" s="5">
        <f>E1978/L1978</f>
        <v>29.310782241014799</v>
      </c>
      <c r="Q1978" t="str">
        <f>LEFT(N1978, FIND("/", N1978)-1)</f>
        <v>technology</v>
      </c>
      <c r="R1978" t="str">
        <f>RIGHT(N1978, (LEN(N1978) - FIND("/", N1978)))</f>
        <v>hardware</v>
      </c>
      <c r="S1978" s="13">
        <f>(J1978/86400)+DATE(1970,1,1)</f>
        <v>41438.899594907409</v>
      </c>
      <c r="T1978" s="13">
        <f>(I1978/86400)+DATE(1970,1,1)</f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>(E1979/D1979)*100</f>
        <v>402.33</v>
      </c>
      <c r="P1979" s="5">
        <f>E1979/L1979</f>
        <v>245.02436053593178</v>
      </c>
      <c r="Q1979" t="str">
        <f>LEFT(N1979, FIND("/", N1979)-1)</f>
        <v>technology</v>
      </c>
      <c r="R1979" t="str">
        <f>RIGHT(N1979, (LEN(N1979) - FIND("/", N1979)))</f>
        <v>hardware</v>
      </c>
      <c r="S1979" s="13">
        <f>(J1979/86400)+DATE(1970,1,1)</f>
        <v>42311.216898148152</v>
      </c>
      <c r="T1979" s="13">
        <f>(I1979/86400)+DATE(1970,1,1)</f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>(E1980/D1980)*100</f>
        <v>1026.8451399999999</v>
      </c>
      <c r="P1980" s="5">
        <f>E1980/L1980</f>
        <v>1323.2540463917526</v>
      </c>
      <c r="Q1980" t="str">
        <f>LEFT(N1980, FIND("/", N1980)-1)</f>
        <v>technology</v>
      </c>
      <c r="R1980" t="str">
        <f>RIGHT(N1980, (LEN(N1980) - FIND("/", N1980)))</f>
        <v>hardware</v>
      </c>
      <c r="S1980" s="13">
        <f>(J1980/86400)+DATE(1970,1,1)</f>
        <v>41039.225601851853</v>
      </c>
      <c r="T1980" s="13">
        <f>(I1980/86400)+DATE(1970,1,1)</f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>(E1981/D1981)*100</f>
        <v>114.901155</v>
      </c>
      <c r="P1981" s="5">
        <f>E1981/L1981</f>
        <v>282.65966789667897</v>
      </c>
      <c r="Q1981" t="str">
        <f>LEFT(N1981, FIND("/", N1981)-1)</f>
        <v>technology</v>
      </c>
      <c r="R1981" t="str">
        <f>RIGHT(N1981, (LEN(N1981) - FIND("/", N1981)))</f>
        <v>hardware</v>
      </c>
      <c r="S1981" s="13">
        <f>(J1981/86400)+DATE(1970,1,1)</f>
        <v>42290.460023148145</v>
      </c>
      <c r="T1981" s="13">
        <f>(I1981/86400)+DATE(1970,1,1)</f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>(E1982/D1982)*100</f>
        <v>354.82402000000002</v>
      </c>
      <c r="P1982" s="5">
        <f>E1982/L1982</f>
        <v>91.214401028277635</v>
      </c>
      <c r="Q1982" t="str">
        <f>LEFT(N1982, FIND("/", N1982)-1)</f>
        <v>technology</v>
      </c>
      <c r="R1982" t="str">
        <f>RIGHT(N1982, (LEN(N1982) - FIND("/", N1982)))</f>
        <v>hardware</v>
      </c>
      <c r="S1982" s="13">
        <f>(J1982/86400)+DATE(1970,1,1)</f>
        <v>42423.542384259257</v>
      </c>
      <c r="T1982" s="13">
        <f>(I1982/86400)+DATE(1970,1,1)</f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>(E1983/D1983)*100</f>
        <v>5.08</v>
      </c>
      <c r="P1983" s="5">
        <f>E1983/L1983</f>
        <v>31.75</v>
      </c>
      <c r="Q1983" t="str">
        <f>LEFT(N1983, FIND("/", N1983)-1)</f>
        <v>photography</v>
      </c>
      <c r="R1983" t="str">
        <f>RIGHT(N1983, (LEN(N1983) - FIND("/", N1983)))</f>
        <v>people</v>
      </c>
      <c r="S1983" s="13">
        <f>(J1983/86400)+DATE(1970,1,1)</f>
        <v>41799.725289351853</v>
      </c>
      <c r="T1983" s="13">
        <f>(I1983/86400)+DATE(1970,1,1)</f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>(E1984/D1984)*100</f>
        <v>0</v>
      </c>
      <c r="P1984" s="5" t="e">
        <f>E1984/L1984</f>
        <v>#DIV/0!</v>
      </c>
      <c r="Q1984" t="str">
        <f>LEFT(N1984, FIND("/", N1984)-1)</f>
        <v>photography</v>
      </c>
      <c r="R1984" t="str">
        <f>RIGHT(N1984, (LEN(N1984) - FIND("/", N1984)))</f>
        <v>people</v>
      </c>
      <c r="S1984" s="13">
        <f>(J1984/86400)+DATE(1970,1,1)</f>
        <v>42678.586655092593</v>
      </c>
      <c r="T1984" s="13">
        <f>(I1984/86400)+DATE(1970,1,1)</f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>(E1985/D1985)*100</f>
        <v>4.3</v>
      </c>
      <c r="P1985" s="5">
        <f>E1985/L1985</f>
        <v>88.6875</v>
      </c>
      <c r="Q1985" t="str">
        <f>LEFT(N1985, FIND("/", N1985)-1)</f>
        <v>photography</v>
      </c>
      <c r="R1985" t="str">
        <f>RIGHT(N1985, (LEN(N1985) - FIND("/", N1985)))</f>
        <v>people</v>
      </c>
      <c r="S1985" s="13">
        <f>(J1985/86400)+DATE(1970,1,1)</f>
        <v>42593.011782407411</v>
      </c>
      <c r="T1985" s="13">
        <f>(I1985/86400)+DATE(1970,1,1)</f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>(E1986/D1986)*100</f>
        <v>21.146666666666665</v>
      </c>
      <c r="P1986" s="5">
        <f>E1986/L1986</f>
        <v>453.14285714285717</v>
      </c>
      <c r="Q1986" t="str">
        <f>LEFT(N1986, FIND("/", N1986)-1)</f>
        <v>photography</v>
      </c>
      <c r="R1986" t="str">
        <f>RIGHT(N1986, (LEN(N1986) - FIND("/", N1986)))</f>
        <v>people</v>
      </c>
      <c r="S1986" s="13">
        <f>(J1986/86400)+DATE(1970,1,1)</f>
        <v>41913.790289351848</v>
      </c>
      <c r="T1986" s="13">
        <f>(I1986/86400)+DATE(1970,1,1)</f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>(E1987/D1987)*100</f>
        <v>3.1875</v>
      </c>
      <c r="P1987" s="5">
        <f>E1987/L1987</f>
        <v>12.75</v>
      </c>
      <c r="Q1987" t="str">
        <f>LEFT(N1987, FIND("/", N1987)-1)</f>
        <v>photography</v>
      </c>
      <c r="R1987" t="str">
        <f>RIGHT(N1987, (LEN(N1987) - FIND("/", N1987)))</f>
        <v>people</v>
      </c>
      <c r="S1987" s="13">
        <f>(J1987/86400)+DATE(1970,1,1)</f>
        <v>42555.698738425926</v>
      </c>
      <c r="T1987" s="13">
        <f>(I1987/86400)+DATE(1970,1,1)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>(E1988/D1988)*100</f>
        <v>0.05</v>
      </c>
      <c r="P1988" s="5">
        <f>E1988/L1988</f>
        <v>1</v>
      </c>
      <c r="Q1988" t="str">
        <f>LEFT(N1988, FIND("/", N1988)-1)</f>
        <v>photography</v>
      </c>
      <c r="R1988" t="str">
        <f>RIGHT(N1988, (LEN(N1988) - FIND("/", N1988)))</f>
        <v>people</v>
      </c>
      <c r="S1988" s="13">
        <f>(J1988/86400)+DATE(1970,1,1)</f>
        <v>42413.433831018519</v>
      </c>
      <c r="T1988" s="13">
        <f>(I1988/86400)+DATE(1970,1,1)</f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>(E1989/D1989)*100</f>
        <v>42.472727272727276</v>
      </c>
      <c r="P1989" s="5">
        <f>E1989/L1989</f>
        <v>83.428571428571431</v>
      </c>
      <c r="Q1989" t="str">
        <f>LEFT(N1989, FIND("/", N1989)-1)</f>
        <v>photography</v>
      </c>
      <c r="R1989" t="str">
        <f>RIGHT(N1989, (LEN(N1989) - FIND("/", N1989)))</f>
        <v>people</v>
      </c>
      <c r="S1989" s="13">
        <f>(J1989/86400)+DATE(1970,1,1)</f>
        <v>42034.639768518522</v>
      </c>
      <c r="T1989" s="13">
        <f>(I1989/86400)+DATE(1970,1,1)</f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>(E1990/D1990)*100</f>
        <v>0.41666666666666669</v>
      </c>
      <c r="P1990" s="5">
        <f>E1990/L1990</f>
        <v>25</v>
      </c>
      <c r="Q1990" t="str">
        <f>LEFT(N1990, FIND("/", N1990)-1)</f>
        <v>photography</v>
      </c>
      <c r="R1990" t="str">
        <f>RIGHT(N1990, (LEN(N1990) - FIND("/", N1990)))</f>
        <v>people</v>
      </c>
      <c r="S1990" s="13">
        <f>(J1990/86400)+DATE(1970,1,1)</f>
        <v>42206.763217592597</v>
      </c>
      <c r="T1990" s="13">
        <f>(I1990/86400)+DATE(1970,1,1)</f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>(E1991/D1991)*100</f>
        <v>1</v>
      </c>
      <c r="P1991" s="5">
        <f>E1991/L1991</f>
        <v>50</v>
      </c>
      <c r="Q1991" t="str">
        <f>LEFT(N1991, FIND("/", N1991)-1)</f>
        <v>photography</v>
      </c>
      <c r="R1991" t="str">
        <f>RIGHT(N1991, (LEN(N1991) - FIND("/", N1991)))</f>
        <v>people</v>
      </c>
      <c r="S1991" s="13">
        <f>(J1991/86400)+DATE(1970,1,1)</f>
        <v>42685.680648148147</v>
      </c>
      <c r="T1991" s="13">
        <f>(I1991/86400)+DATE(1970,1,1)</f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>(E1992/D1992)*100</f>
        <v>16.966666666666665</v>
      </c>
      <c r="P1992" s="5">
        <f>E1992/L1992</f>
        <v>101.8</v>
      </c>
      <c r="Q1992" t="str">
        <f>LEFT(N1992, FIND("/", N1992)-1)</f>
        <v>photography</v>
      </c>
      <c r="R1992" t="str">
        <f>RIGHT(N1992, (LEN(N1992) - FIND("/", N1992)))</f>
        <v>people</v>
      </c>
      <c r="S1992" s="13">
        <f>(J1992/86400)+DATE(1970,1,1)</f>
        <v>42398.195972222224</v>
      </c>
      <c r="T1992" s="13">
        <f>(I1992/86400)+DATE(1970,1,1)</f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>(E1993/D1993)*100</f>
        <v>7.0000000000000009</v>
      </c>
      <c r="P1993" s="5">
        <f>E1993/L1993</f>
        <v>46.666666666666664</v>
      </c>
      <c r="Q1993" t="str">
        <f>LEFT(N1993, FIND("/", N1993)-1)</f>
        <v>photography</v>
      </c>
      <c r="R1993" t="str">
        <f>RIGHT(N1993, (LEN(N1993) - FIND("/", N1993)))</f>
        <v>people</v>
      </c>
      <c r="S1993" s="13">
        <f>(J1993/86400)+DATE(1970,1,1)</f>
        <v>42167.89335648148</v>
      </c>
      <c r="T1993" s="13">
        <f>(I1993/86400)+DATE(1970,1,1)</f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>(E1994/D1994)*100</f>
        <v>0.13333333333333333</v>
      </c>
      <c r="P1994" s="5">
        <f>E1994/L1994</f>
        <v>1</v>
      </c>
      <c r="Q1994" t="str">
        <f>LEFT(N1994, FIND("/", N1994)-1)</f>
        <v>photography</v>
      </c>
      <c r="R1994" t="str">
        <f>RIGHT(N1994, (LEN(N1994) - FIND("/", N1994)))</f>
        <v>people</v>
      </c>
      <c r="S1994" s="13">
        <f>(J1994/86400)+DATE(1970,1,1)</f>
        <v>42023.143414351856</v>
      </c>
      <c r="T1994" s="13">
        <f>(I1994/86400)+DATE(1970,1,1)</f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>(E1995/D1995)*100</f>
        <v>0</v>
      </c>
      <c r="P1995" s="5" t="e">
        <f>E1995/L1995</f>
        <v>#DIV/0!</v>
      </c>
      <c r="Q1995" t="str">
        <f>LEFT(N1995, FIND("/", N1995)-1)</f>
        <v>photography</v>
      </c>
      <c r="R1995" t="str">
        <f>RIGHT(N1995, (LEN(N1995) - FIND("/", N1995)))</f>
        <v>people</v>
      </c>
      <c r="S1995" s="13">
        <f>(J1995/86400)+DATE(1970,1,1)</f>
        <v>42329.588391203702</v>
      </c>
      <c r="T1995" s="13">
        <f>(I1995/86400)+DATE(1970,1,1)</f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>(E1996/D1996)*100</f>
        <v>0</v>
      </c>
      <c r="P1996" s="5" t="e">
        <f>E1996/L1996</f>
        <v>#DIV/0!</v>
      </c>
      <c r="Q1996" t="str">
        <f>LEFT(N1996, FIND("/", N1996)-1)</f>
        <v>photography</v>
      </c>
      <c r="R1996" t="str">
        <f>RIGHT(N1996, (LEN(N1996) - FIND("/", N1996)))</f>
        <v>people</v>
      </c>
      <c r="S1996" s="13">
        <f>(J1996/86400)+DATE(1970,1,1)</f>
        <v>42651.006273148145</v>
      </c>
      <c r="T1996" s="13">
        <f>(I1996/86400)+DATE(1970,1,1)</f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>(E1997/D1997)*100</f>
        <v>7.8</v>
      </c>
      <c r="P1997" s="5">
        <f>E1997/L1997</f>
        <v>26</v>
      </c>
      <c r="Q1997" t="str">
        <f>LEFT(N1997, FIND("/", N1997)-1)</f>
        <v>photography</v>
      </c>
      <c r="R1997" t="str">
        <f>RIGHT(N1997, (LEN(N1997) - FIND("/", N1997)))</f>
        <v>people</v>
      </c>
      <c r="S1997" s="13">
        <f>(J1997/86400)+DATE(1970,1,1)</f>
        <v>42181.902037037042</v>
      </c>
      <c r="T1997" s="13">
        <f>(I1997/86400)+DATE(1970,1,1)</f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>(E1998/D1998)*100</f>
        <v>0</v>
      </c>
      <c r="P1998" s="5" t="e">
        <f>E1998/L1998</f>
        <v>#DIV/0!</v>
      </c>
      <c r="Q1998" t="str">
        <f>LEFT(N1998, FIND("/", N1998)-1)</f>
        <v>photography</v>
      </c>
      <c r="R1998" t="str">
        <f>RIGHT(N1998, (LEN(N1998) - FIND("/", N1998)))</f>
        <v>people</v>
      </c>
      <c r="S1998" s="13">
        <f>(J1998/86400)+DATE(1970,1,1)</f>
        <v>41800.819571759261</v>
      </c>
      <c r="T1998" s="13">
        <f>(I1998/86400)+DATE(1970,1,1)</f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>(E1999/D1999)*100</f>
        <v>0</v>
      </c>
      <c r="P1999" s="5" t="e">
        <f>E1999/L1999</f>
        <v>#DIV/0!</v>
      </c>
      <c r="Q1999" t="str">
        <f>LEFT(N1999, FIND("/", N1999)-1)</f>
        <v>photography</v>
      </c>
      <c r="R1999" t="str">
        <f>RIGHT(N1999, (LEN(N1999) - FIND("/", N1999)))</f>
        <v>people</v>
      </c>
      <c r="S1999" s="13">
        <f>(J1999/86400)+DATE(1970,1,1)</f>
        <v>41847.930694444447</v>
      </c>
      <c r="T1999" s="13">
        <f>(I1999/86400)+DATE(1970,1,1)</f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>(E2000/D2000)*100</f>
        <v>26.200000000000003</v>
      </c>
      <c r="P2000" s="5">
        <f>E2000/L2000</f>
        <v>218.33333333333334</v>
      </c>
      <c r="Q2000" t="str">
        <f>LEFT(N2000, FIND("/", N2000)-1)</f>
        <v>photography</v>
      </c>
      <c r="R2000" t="str">
        <f>RIGHT(N2000, (LEN(N2000) - FIND("/", N2000)))</f>
        <v>people</v>
      </c>
      <c r="S2000" s="13">
        <f>(J2000/86400)+DATE(1970,1,1)</f>
        <v>41807.118495370371</v>
      </c>
      <c r="T2000" s="13">
        <f>(I2000/86400)+DATE(1970,1,1)</f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>(E2001/D2001)*100</f>
        <v>0.76129032258064511</v>
      </c>
      <c r="P2001" s="5">
        <f>E2001/L2001</f>
        <v>33.714285714285715</v>
      </c>
      <c r="Q2001" t="str">
        <f>LEFT(N2001, FIND("/", N2001)-1)</f>
        <v>photography</v>
      </c>
      <c r="R2001" t="str">
        <f>RIGHT(N2001, (LEN(N2001) - FIND("/", N2001)))</f>
        <v>people</v>
      </c>
      <c r="S2001" s="13">
        <f>(J2001/86400)+DATE(1970,1,1)</f>
        <v>41926.482731481483</v>
      </c>
      <c r="T2001" s="13">
        <f>(I2001/86400)+DATE(1970,1,1)</f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>(E2002/D2002)*100</f>
        <v>12.5</v>
      </c>
      <c r="P2002" s="5">
        <f>E2002/L2002</f>
        <v>25</v>
      </c>
      <c r="Q2002" t="str">
        <f>LEFT(N2002, FIND("/", N2002)-1)</f>
        <v>photography</v>
      </c>
      <c r="R2002" t="str">
        <f>RIGHT(N2002, (LEN(N2002) - FIND("/", N2002)))</f>
        <v>people</v>
      </c>
      <c r="S2002" s="13">
        <f>(J2002/86400)+DATE(1970,1,1)</f>
        <v>42345.951539351852</v>
      </c>
      <c r="T2002" s="13">
        <f>(I2002/86400)+DATE(1970,1,1)</f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>(E2003/D2003)*100</f>
        <v>382.12909090909091</v>
      </c>
      <c r="P2003" s="5">
        <f>E2003/L2003</f>
        <v>128.38790470372632</v>
      </c>
      <c r="Q2003" t="str">
        <f>LEFT(N2003, FIND("/", N2003)-1)</f>
        <v>technology</v>
      </c>
      <c r="R2003" t="str">
        <f>RIGHT(N2003, (LEN(N2003) - FIND("/", N2003)))</f>
        <v>hardware</v>
      </c>
      <c r="S2003" s="13">
        <f>(J2003/86400)+DATE(1970,1,1)</f>
        <v>42136.209675925929</v>
      </c>
      <c r="T2003" s="13">
        <f>(I2003/86400)+DATE(1970,1,1)</f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>(E2004/D2004)*100</f>
        <v>216.79422000000002</v>
      </c>
      <c r="P2004" s="5">
        <f>E2004/L2004</f>
        <v>78.834261818181815</v>
      </c>
      <c r="Q2004" t="str">
        <f>LEFT(N2004, FIND("/", N2004)-1)</f>
        <v>technology</v>
      </c>
      <c r="R2004" t="str">
        <f>RIGHT(N2004, (LEN(N2004) - FIND("/", N2004)))</f>
        <v>hardware</v>
      </c>
      <c r="S2004" s="13">
        <f>(J2004/86400)+DATE(1970,1,1)</f>
        <v>42728.71230324074</v>
      </c>
      <c r="T2004" s="13">
        <f>(I2004/86400)+DATE(1970,1,1)</f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>(E2005/D2005)*100</f>
        <v>312</v>
      </c>
      <c r="P2005" s="5">
        <f>E2005/L2005</f>
        <v>91.764705882352942</v>
      </c>
      <c r="Q2005" t="str">
        <f>LEFT(N2005, FIND("/", N2005)-1)</f>
        <v>technology</v>
      </c>
      <c r="R2005" t="str">
        <f>RIGHT(N2005, (LEN(N2005) - FIND("/", N2005)))</f>
        <v>hardware</v>
      </c>
      <c r="S2005" s="13">
        <f>(J2005/86400)+DATE(1970,1,1)</f>
        <v>40347.125601851854</v>
      </c>
      <c r="T2005" s="13">
        <f>(I2005/86400)+DATE(1970,1,1)</f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>(E2006/D2006)*100</f>
        <v>234.42048</v>
      </c>
      <c r="P2006" s="5">
        <f>E2006/L2006</f>
        <v>331.10237288135596</v>
      </c>
      <c r="Q2006" t="str">
        <f>LEFT(N2006, FIND("/", N2006)-1)</f>
        <v>technology</v>
      </c>
      <c r="R2006" t="str">
        <f>RIGHT(N2006, (LEN(N2006) - FIND("/", N2006)))</f>
        <v>hardware</v>
      </c>
      <c r="S2006" s="13">
        <f>(J2006/86400)+DATE(1970,1,1)</f>
        <v>41800.604895833334</v>
      </c>
      <c r="T2006" s="13">
        <f>(I2006/86400)+DATE(1970,1,1)</f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>(E2007/D2007)*100</f>
        <v>123.68010000000001</v>
      </c>
      <c r="P2007" s="5">
        <f>E2007/L2007</f>
        <v>194.26193717277485</v>
      </c>
      <c r="Q2007" t="str">
        <f>LEFT(N2007, FIND("/", N2007)-1)</f>
        <v>technology</v>
      </c>
      <c r="R2007" t="str">
        <f>RIGHT(N2007, (LEN(N2007) - FIND("/", N2007)))</f>
        <v>hardware</v>
      </c>
      <c r="S2007" s="13">
        <f>(J2007/86400)+DATE(1970,1,1)</f>
        <v>41535.812708333331</v>
      </c>
      <c r="T2007" s="13">
        <f>(I2007/86400)+DATE(1970,1,1)</f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>(E2008/D2008)*100</f>
        <v>247.84</v>
      </c>
      <c r="P2008" s="5">
        <f>E2008/L2008</f>
        <v>408.97689768976898</v>
      </c>
      <c r="Q2008" t="str">
        <f>LEFT(N2008, FIND("/", N2008)-1)</f>
        <v>technology</v>
      </c>
      <c r="R2008" t="str">
        <f>RIGHT(N2008, (LEN(N2008) - FIND("/", N2008)))</f>
        <v>hardware</v>
      </c>
      <c r="S2008" s="13">
        <f>(J2008/86400)+DATE(1970,1,1)</f>
        <v>41941.500520833331</v>
      </c>
      <c r="T2008" s="13">
        <f>(I2008/86400)+DATE(1970,1,1)</f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>(E2009/D2009)*100</f>
        <v>115.7092</v>
      </c>
      <c r="P2009" s="5">
        <f>E2009/L2009</f>
        <v>84.459270072992695</v>
      </c>
      <c r="Q2009" t="str">
        <f>LEFT(N2009, FIND("/", N2009)-1)</f>
        <v>technology</v>
      </c>
      <c r="R2009" t="str">
        <f>RIGHT(N2009, (LEN(N2009) - FIND("/", N2009)))</f>
        <v>hardware</v>
      </c>
      <c r="S2009" s="13">
        <f>(J2009/86400)+DATE(1970,1,1)</f>
        <v>40347.837800925925</v>
      </c>
      <c r="T2009" s="13">
        <f>(I2009/86400)+DATE(1970,1,1)</f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>(E2010/D2010)*100</f>
        <v>117.07484768810599</v>
      </c>
      <c r="P2010" s="5">
        <f>E2010/L2010</f>
        <v>44.853658536585364</v>
      </c>
      <c r="Q2010" t="str">
        <f>LEFT(N2010, FIND("/", N2010)-1)</f>
        <v>technology</v>
      </c>
      <c r="R2010" t="str">
        <f>RIGHT(N2010, (LEN(N2010) - FIND("/", N2010)))</f>
        <v>hardware</v>
      </c>
      <c r="S2010" s="13">
        <f>(J2010/86400)+DATE(1970,1,1)</f>
        <v>40761.604421296295</v>
      </c>
      <c r="T2010" s="13">
        <f>(I2010/86400)+DATE(1970,1,1)</f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>(E2011/D2011)*100</f>
        <v>305.15800000000002</v>
      </c>
      <c r="P2011" s="5">
        <f>E2011/L2011</f>
        <v>383.3643216080402</v>
      </c>
      <c r="Q2011" t="str">
        <f>LEFT(N2011, FIND("/", N2011)-1)</f>
        <v>technology</v>
      </c>
      <c r="R2011" t="str">
        <f>RIGHT(N2011, (LEN(N2011) - FIND("/", N2011)))</f>
        <v>hardware</v>
      </c>
      <c r="S2011" s="13">
        <f>(J2011/86400)+DATE(1970,1,1)</f>
        <v>42661.323414351849</v>
      </c>
      <c r="T2011" s="13">
        <f>(I2011/86400)+DATE(1970,1,1)</f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>(E2012/D2012)*100</f>
        <v>320.05299999999994</v>
      </c>
      <c r="P2012" s="5">
        <f>E2012/L2012</f>
        <v>55.276856649395505</v>
      </c>
      <c r="Q2012" t="str">
        <f>LEFT(N2012, FIND("/", N2012)-1)</f>
        <v>technology</v>
      </c>
      <c r="R2012" t="str">
        <f>RIGHT(N2012, (LEN(N2012) - FIND("/", N2012)))</f>
        <v>hardware</v>
      </c>
      <c r="S2012" s="13">
        <f>(J2012/86400)+DATE(1970,1,1)</f>
        <v>42570.996423611112</v>
      </c>
      <c r="T2012" s="13">
        <f>(I2012/86400)+DATE(1970,1,1)</f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>(E2013/D2013)*100</f>
        <v>819.56399999999996</v>
      </c>
      <c r="P2013" s="5">
        <f>E2013/L2013</f>
        <v>422.02059732234807</v>
      </c>
      <c r="Q2013" t="str">
        <f>LEFT(N2013, FIND("/", N2013)-1)</f>
        <v>technology</v>
      </c>
      <c r="R2013" t="str">
        <f>RIGHT(N2013, (LEN(N2013) - FIND("/", N2013)))</f>
        <v>hardware</v>
      </c>
      <c r="S2013" s="13">
        <f>(J2013/86400)+DATE(1970,1,1)</f>
        <v>42347.358483796299</v>
      </c>
      <c r="T2013" s="13">
        <f>(I2013/86400)+DATE(1970,1,1)</f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>(E2014/D2014)*100</f>
        <v>234.90000000000003</v>
      </c>
      <c r="P2014" s="5">
        <f>E2014/L2014</f>
        <v>64.180327868852459</v>
      </c>
      <c r="Q2014" t="str">
        <f>LEFT(N2014, FIND("/", N2014)-1)</f>
        <v>technology</v>
      </c>
      <c r="R2014" t="str">
        <f>RIGHT(N2014, (LEN(N2014) - FIND("/", N2014)))</f>
        <v>hardware</v>
      </c>
      <c r="S2014" s="13">
        <f>(J2014/86400)+DATE(1970,1,1)</f>
        <v>42010.822233796294</v>
      </c>
      <c r="T2014" s="13">
        <f>(I2014/86400)+DATE(1970,1,1)</f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>(E2015/D2015)*100</f>
        <v>494.91374999999999</v>
      </c>
      <c r="P2015" s="5">
        <f>E2015/L2015</f>
        <v>173.57781674704077</v>
      </c>
      <c r="Q2015" t="str">
        <f>LEFT(N2015, FIND("/", N2015)-1)</f>
        <v>technology</v>
      </c>
      <c r="R2015" t="str">
        <f>RIGHT(N2015, (LEN(N2015) - FIND("/", N2015)))</f>
        <v>hardware</v>
      </c>
      <c r="S2015" s="13">
        <f>(J2015/86400)+DATE(1970,1,1)</f>
        <v>42499.960810185185</v>
      </c>
      <c r="T2015" s="13">
        <f>(I2015/86400)+DATE(1970,1,1)</f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>(E2016/D2016)*100</f>
        <v>7813.7822333333334</v>
      </c>
      <c r="P2016" s="5">
        <f>E2016/L2016</f>
        <v>88.601680840609291</v>
      </c>
      <c r="Q2016" t="str">
        <f>LEFT(N2016, FIND("/", N2016)-1)</f>
        <v>technology</v>
      </c>
      <c r="R2016" t="str">
        <f>RIGHT(N2016, (LEN(N2016) - FIND("/", N2016)))</f>
        <v>hardware</v>
      </c>
      <c r="S2016" s="13">
        <f>(J2016/86400)+DATE(1970,1,1)</f>
        <v>41324.214571759258</v>
      </c>
      <c r="T2016" s="13">
        <f>(I2016/86400)+DATE(1970,1,1)</f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>(E2017/D2017)*100</f>
        <v>113.00013888888888</v>
      </c>
      <c r="P2017" s="5">
        <f>E2017/L2017</f>
        <v>50.222283950617282</v>
      </c>
      <c r="Q2017" t="str">
        <f>LEFT(N2017, FIND("/", N2017)-1)</f>
        <v>technology</v>
      </c>
      <c r="R2017" t="str">
        <f>RIGHT(N2017, (LEN(N2017) - FIND("/", N2017)))</f>
        <v>hardware</v>
      </c>
      <c r="S2017" s="13">
        <f>(J2017/86400)+DATE(1970,1,1)</f>
        <v>40765.876886574071</v>
      </c>
      <c r="T2017" s="13">
        <f>(I2017/86400)+DATE(1970,1,1)</f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>(E2018/D2018)*100</f>
        <v>921.54219999999998</v>
      </c>
      <c r="P2018" s="5">
        <f>E2018/L2018</f>
        <v>192.38876826722338</v>
      </c>
      <c r="Q2018" t="str">
        <f>LEFT(N2018, FIND("/", N2018)-1)</f>
        <v>technology</v>
      </c>
      <c r="R2018" t="str">
        <f>RIGHT(N2018, (LEN(N2018) - FIND("/", N2018)))</f>
        <v>hardware</v>
      </c>
      <c r="S2018" s="13">
        <f>(J2018/86400)+DATE(1970,1,1)</f>
        <v>41312.880775462967</v>
      </c>
      <c r="T2018" s="13">
        <f>(I2018/86400)+DATE(1970,1,1)</f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>(E2019/D2019)*100</f>
        <v>125.10239999999999</v>
      </c>
      <c r="P2019" s="5">
        <f>E2019/L2019</f>
        <v>73.416901408450698</v>
      </c>
      <c r="Q2019" t="str">
        <f>LEFT(N2019, FIND("/", N2019)-1)</f>
        <v>technology</v>
      </c>
      <c r="R2019" t="str">
        <f>RIGHT(N2019, (LEN(N2019) - FIND("/", N2019)))</f>
        <v>hardware</v>
      </c>
      <c r="S2019" s="13">
        <f>(J2019/86400)+DATE(1970,1,1)</f>
        <v>40961.057349537034</v>
      </c>
      <c r="T2019" s="13">
        <f>(I2019/86400)+DATE(1970,1,1)</f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>(E2020/D2020)*100</f>
        <v>102.24343076923077</v>
      </c>
      <c r="P2020" s="5">
        <f>E2020/L2020</f>
        <v>147.68495555555555</v>
      </c>
      <c r="Q2020" t="str">
        <f>LEFT(N2020, FIND("/", N2020)-1)</f>
        <v>technology</v>
      </c>
      <c r="R2020" t="str">
        <f>RIGHT(N2020, (LEN(N2020) - FIND("/", N2020)))</f>
        <v>hardware</v>
      </c>
      <c r="S2020" s="13">
        <f>(J2020/86400)+DATE(1970,1,1)</f>
        <v>42199.365844907406</v>
      </c>
      <c r="T2020" s="13">
        <f>(I2020/86400)+DATE(1970,1,1)</f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>(E2021/D2021)*100</f>
        <v>484.90975000000003</v>
      </c>
      <c r="P2021" s="5">
        <f>E2021/L2021</f>
        <v>108.96848314606741</v>
      </c>
      <c r="Q2021" t="str">
        <f>LEFT(N2021, FIND("/", N2021)-1)</f>
        <v>technology</v>
      </c>
      <c r="R2021" t="str">
        <f>RIGHT(N2021, (LEN(N2021) - FIND("/", N2021)))</f>
        <v>hardware</v>
      </c>
      <c r="S2021" s="13">
        <f>(J2021/86400)+DATE(1970,1,1)</f>
        <v>42605.70857638889</v>
      </c>
      <c r="T2021" s="13">
        <f>(I2021/86400)+DATE(1970,1,1)</f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>(E2022/D2022)*100</f>
        <v>192.33333333333334</v>
      </c>
      <c r="P2022" s="5">
        <f>E2022/L2022</f>
        <v>23.647540983606557</v>
      </c>
      <c r="Q2022" t="str">
        <f>LEFT(N2022, FIND("/", N2022)-1)</f>
        <v>technology</v>
      </c>
      <c r="R2022" t="str">
        <f>RIGHT(N2022, (LEN(N2022) - FIND("/", N2022)))</f>
        <v>hardware</v>
      </c>
      <c r="S2022" s="13">
        <f>(J2022/86400)+DATE(1970,1,1)</f>
        <v>41737.097500000003</v>
      </c>
      <c r="T2022" s="13">
        <f>(I2022/86400)+DATE(1970,1,1)</f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>(E2023/D2023)*100</f>
        <v>281.10000000000002</v>
      </c>
      <c r="P2023" s="5">
        <f>E2023/L2023</f>
        <v>147.94736842105263</v>
      </c>
      <c r="Q2023" t="str">
        <f>LEFT(N2023, FIND("/", N2023)-1)</f>
        <v>technology</v>
      </c>
      <c r="R2023" t="str">
        <f>RIGHT(N2023, (LEN(N2023) - FIND("/", N2023)))</f>
        <v>hardware</v>
      </c>
      <c r="S2023" s="13">
        <f>(J2023/86400)+DATE(1970,1,1)</f>
        <v>41861.070567129631</v>
      </c>
      <c r="T2023" s="13">
        <f>(I2023/86400)+DATE(1970,1,1)</f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>(E2024/D2024)*100</f>
        <v>125.13700000000001</v>
      </c>
      <c r="P2024" s="5">
        <f>E2024/L2024</f>
        <v>385.03692307692307</v>
      </c>
      <c r="Q2024" t="str">
        <f>LEFT(N2024, FIND("/", N2024)-1)</f>
        <v>technology</v>
      </c>
      <c r="R2024" t="str">
        <f>RIGHT(N2024, (LEN(N2024) - FIND("/", N2024)))</f>
        <v>hardware</v>
      </c>
      <c r="S2024" s="13">
        <f>(J2024/86400)+DATE(1970,1,1)</f>
        <v>42502.569120370375</v>
      </c>
      <c r="T2024" s="13">
        <f>(I2024/86400)+DATE(1970,1,1)</f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>(E2025/D2025)*100</f>
        <v>161.459</v>
      </c>
      <c r="P2025" s="5">
        <f>E2025/L2025</f>
        <v>457.39093484419266</v>
      </c>
      <c r="Q2025" t="str">
        <f>LEFT(N2025, FIND("/", N2025)-1)</f>
        <v>technology</v>
      </c>
      <c r="R2025" t="str">
        <f>RIGHT(N2025, (LEN(N2025) - FIND("/", N2025)))</f>
        <v>hardware</v>
      </c>
      <c r="S2025" s="13">
        <f>(J2025/86400)+DATE(1970,1,1)</f>
        <v>42136.420752314814</v>
      </c>
      <c r="T2025" s="13">
        <f>(I2025/86400)+DATE(1970,1,1)</f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>(E2026/D2026)*100</f>
        <v>585.35</v>
      </c>
      <c r="P2026" s="5">
        <f>E2026/L2026</f>
        <v>222.99047619047619</v>
      </c>
      <c r="Q2026" t="str">
        <f>LEFT(N2026, FIND("/", N2026)-1)</f>
        <v>technology</v>
      </c>
      <c r="R2026" t="str">
        <f>RIGHT(N2026, (LEN(N2026) - FIND("/", N2026)))</f>
        <v>hardware</v>
      </c>
      <c r="S2026" s="13">
        <f>(J2026/86400)+DATE(1970,1,1)</f>
        <v>41099.966944444444</v>
      </c>
      <c r="T2026" s="13">
        <f>(I2026/86400)+DATE(1970,1,1)</f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>(E2027/D2027)*100</f>
        <v>201.14999999999998</v>
      </c>
      <c r="P2027" s="5">
        <f>E2027/L2027</f>
        <v>220.74074074074073</v>
      </c>
      <c r="Q2027" t="str">
        <f>LEFT(N2027, FIND("/", N2027)-1)</f>
        <v>technology</v>
      </c>
      <c r="R2027" t="str">
        <f>RIGHT(N2027, (LEN(N2027) - FIND("/", N2027)))</f>
        <v>hardware</v>
      </c>
      <c r="S2027" s="13">
        <f>(J2027/86400)+DATE(1970,1,1)</f>
        <v>42136.184560185182</v>
      </c>
      <c r="T2027" s="13">
        <f>(I2027/86400)+DATE(1970,1,1)</f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>(E2028/D2028)*100</f>
        <v>133.48307999999997</v>
      </c>
      <c r="P2028" s="5">
        <f>E2028/L2028</f>
        <v>73.503898678414089</v>
      </c>
      <c r="Q2028" t="str">
        <f>LEFT(N2028, FIND("/", N2028)-1)</f>
        <v>technology</v>
      </c>
      <c r="R2028" t="str">
        <f>RIGHT(N2028, (LEN(N2028) - FIND("/", N2028)))</f>
        <v>hardware</v>
      </c>
      <c r="S2028" s="13">
        <f>(J2028/86400)+DATE(1970,1,1)</f>
        <v>41704.735937500001</v>
      </c>
      <c r="T2028" s="13">
        <f>(I2028/86400)+DATE(1970,1,1)</f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>(E2029/D2029)*100</f>
        <v>120.24900000000001</v>
      </c>
      <c r="P2029" s="5">
        <f>E2029/L2029</f>
        <v>223.09647495361781</v>
      </c>
      <c r="Q2029" t="str">
        <f>LEFT(N2029, FIND("/", N2029)-1)</f>
        <v>technology</v>
      </c>
      <c r="R2029" t="str">
        <f>RIGHT(N2029, (LEN(N2029) - FIND("/", N2029)))</f>
        <v>hardware</v>
      </c>
      <c r="S2029" s="13">
        <f>(J2029/86400)+DATE(1970,1,1)</f>
        <v>42048.813877314809</v>
      </c>
      <c r="T2029" s="13">
        <f>(I2029/86400)+DATE(1970,1,1)</f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>(E2030/D2030)*100</f>
        <v>126.16666666666667</v>
      </c>
      <c r="P2030" s="5">
        <f>E2030/L2030</f>
        <v>47.911392405063289</v>
      </c>
      <c r="Q2030" t="str">
        <f>LEFT(N2030, FIND("/", N2030)-1)</f>
        <v>technology</v>
      </c>
      <c r="R2030" t="str">
        <f>RIGHT(N2030, (LEN(N2030) - FIND("/", N2030)))</f>
        <v>hardware</v>
      </c>
      <c r="S2030" s="13">
        <f>(J2030/86400)+DATE(1970,1,1)</f>
        <v>40215.919050925928</v>
      </c>
      <c r="T2030" s="13">
        <f>(I2030/86400)+DATE(1970,1,1)</f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>(E2031/D2031)*100</f>
        <v>361.2</v>
      </c>
      <c r="P2031" s="5">
        <f>E2031/L2031</f>
        <v>96.063829787234042</v>
      </c>
      <c r="Q2031" t="str">
        <f>LEFT(N2031, FIND("/", N2031)-1)</f>
        <v>technology</v>
      </c>
      <c r="R2031" t="str">
        <f>RIGHT(N2031, (LEN(N2031) - FIND("/", N2031)))</f>
        <v>hardware</v>
      </c>
      <c r="S2031" s="13">
        <f>(J2031/86400)+DATE(1970,1,1)</f>
        <v>41848.021770833337</v>
      </c>
      <c r="T2031" s="13">
        <f>(I2031/86400)+DATE(1970,1,1)</f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>(E2032/D2032)*100</f>
        <v>226.239013671875</v>
      </c>
      <c r="P2032" s="5">
        <f>E2032/L2032</f>
        <v>118.6144</v>
      </c>
      <c r="Q2032" t="str">
        <f>LEFT(N2032, FIND("/", N2032)-1)</f>
        <v>technology</v>
      </c>
      <c r="R2032" t="str">
        <f>RIGHT(N2032, (LEN(N2032) - FIND("/", N2032)))</f>
        <v>hardware</v>
      </c>
      <c r="S2032" s="13">
        <f>(J2032/86400)+DATE(1970,1,1)</f>
        <v>41212.996481481481</v>
      </c>
      <c r="T2032" s="13">
        <f>(I2032/86400)+DATE(1970,1,1)</f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>(E2033/D2033)*100</f>
        <v>120.35</v>
      </c>
      <c r="P2033" s="5">
        <f>E2033/L2033</f>
        <v>118.45472440944881</v>
      </c>
      <c r="Q2033" t="str">
        <f>LEFT(N2033, FIND("/", N2033)-1)</f>
        <v>technology</v>
      </c>
      <c r="R2033" t="str">
        <f>RIGHT(N2033, (LEN(N2033) - FIND("/", N2033)))</f>
        <v>hardware</v>
      </c>
      <c r="S2033" s="13">
        <f>(J2033/86400)+DATE(1970,1,1)</f>
        <v>41975.329317129625</v>
      </c>
      <c r="T2033" s="13">
        <f>(I2033/86400)+DATE(1970,1,1)</f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>(E2034/D2034)*100</f>
        <v>304.18799999999999</v>
      </c>
      <c r="P2034" s="5">
        <f>E2034/L2034</f>
        <v>143.21468926553672</v>
      </c>
      <c r="Q2034" t="str">
        <f>LEFT(N2034, FIND("/", N2034)-1)</f>
        <v>technology</v>
      </c>
      <c r="R2034" t="str">
        <f>RIGHT(N2034, (LEN(N2034) - FIND("/", N2034)))</f>
        <v>hardware</v>
      </c>
      <c r="S2034" s="13">
        <f>(J2034/86400)+DATE(1970,1,1)</f>
        <v>42689.565671296295</v>
      </c>
      <c r="T2034" s="13">
        <f>(I2034/86400)+DATE(1970,1,1)</f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>(E2035/D2035)*100</f>
        <v>178.67599999999999</v>
      </c>
      <c r="P2035" s="5">
        <f>E2035/L2035</f>
        <v>282.71518987341773</v>
      </c>
      <c r="Q2035" t="str">
        <f>LEFT(N2035, FIND("/", N2035)-1)</f>
        <v>technology</v>
      </c>
      <c r="R2035" t="str">
        <f>RIGHT(N2035, (LEN(N2035) - FIND("/", N2035)))</f>
        <v>hardware</v>
      </c>
      <c r="S2035" s="13">
        <f>(J2035/86400)+DATE(1970,1,1)</f>
        <v>41725.082384259258</v>
      </c>
      <c r="T2035" s="13">
        <f>(I2035/86400)+DATE(1970,1,1)</f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>(E2036/D2036)*100</f>
        <v>386.81998717948721</v>
      </c>
      <c r="P2036" s="5">
        <f>E2036/L2036</f>
        <v>593.93620078740162</v>
      </c>
      <c r="Q2036" t="str">
        <f>LEFT(N2036, FIND("/", N2036)-1)</f>
        <v>technology</v>
      </c>
      <c r="R2036" t="str">
        <f>RIGHT(N2036, (LEN(N2036) - FIND("/", N2036)))</f>
        <v>hardware</v>
      </c>
      <c r="S2036" s="13">
        <f>(J2036/86400)+DATE(1970,1,1)</f>
        <v>42076.130011574074</v>
      </c>
      <c r="T2036" s="13">
        <f>(I2036/86400)+DATE(1970,1,1)</f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>(E2037/D2037)*100</f>
        <v>211.03642500000004</v>
      </c>
      <c r="P2037" s="5">
        <f>E2037/L2037</f>
        <v>262.15704968944101</v>
      </c>
      <c r="Q2037" t="str">
        <f>LEFT(N2037, FIND("/", N2037)-1)</f>
        <v>technology</v>
      </c>
      <c r="R2037" t="str">
        <f>RIGHT(N2037, (LEN(N2037) - FIND("/", N2037)))</f>
        <v>hardware</v>
      </c>
      <c r="S2037" s="13">
        <f>(J2037/86400)+DATE(1970,1,1)</f>
        <v>42311.625081018516</v>
      </c>
      <c r="T2037" s="13">
        <f>(I2037/86400)+DATE(1970,1,1)</f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>(E2038/D2038)*100</f>
        <v>131.66833333333335</v>
      </c>
      <c r="P2038" s="5">
        <f>E2038/L2038</f>
        <v>46.580778301886795</v>
      </c>
      <c r="Q2038" t="str">
        <f>LEFT(N2038, FIND("/", N2038)-1)</f>
        <v>technology</v>
      </c>
      <c r="R2038" t="str">
        <f>RIGHT(N2038, (LEN(N2038) - FIND("/", N2038)))</f>
        <v>hardware</v>
      </c>
      <c r="S2038" s="13">
        <f>(J2038/86400)+DATE(1970,1,1)</f>
        <v>41738.864803240736</v>
      </c>
      <c r="T2038" s="13">
        <f>(I2038/86400)+DATE(1970,1,1)</f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>(E2039/D2039)*100</f>
        <v>300.47639999999996</v>
      </c>
      <c r="P2039" s="5">
        <f>E2039/L2039</f>
        <v>70.041118881118877</v>
      </c>
      <c r="Q2039" t="str">
        <f>LEFT(N2039, FIND("/", N2039)-1)</f>
        <v>technology</v>
      </c>
      <c r="R2039" t="str">
        <f>RIGHT(N2039, (LEN(N2039) - FIND("/", N2039)))</f>
        <v>hardware</v>
      </c>
      <c r="S2039" s="13">
        <f>(J2039/86400)+DATE(1970,1,1)</f>
        <v>41578.210104166668</v>
      </c>
      <c r="T2039" s="13">
        <f>(I2039/86400)+DATE(1970,1,1)</f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>(E2040/D2040)*100</f>
        <v>420.51249999999999</v>
      </c>
      <c r="P2040" s="5">
        <f>E2040/L2040</f>
        <v>164.90686274509804</v>
      </c>
      <c r="Q2040" t="str">
        <f>LEFT(N2040, FIND("/", N2040)-1)</f>
        <v>technology</v>
      </c>
      <c r="R2040" t="str">
        <f>RIGHT(N2040, (LEN(N2040) - FIND("/", N2040)))</f>
        <v>hardware</v>
      </c>
      <c r="S2040" s="13">
        <f>(J2040/86400)+DATE(1970,1,1)</f>
        <v>41424.27107638889</v>
      </c>
      <c r="T2040" s="13">
        <f>(I2040/86400)+DATE(1970,1,1)</f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>(E2041/D2041)*100</f>
        <v>136.21680000000001</v>
      </c>
      <c r="P2041" s="5">
        <f>E2041/L2041</f>
        <v>449.26385224274406</v>
      </c>
      <c r="Q2041" t="str">
        <f>LEFT(N2041, FIND("/", N2041)-1)</f>
        <v>technology</v>
      </c>
      <c r="R2041" t="str">
        <f>RIGHT(N2041, (LEN(N2041) - FIND("/", N2041)))</f>
        <v>hardware</v>
      </c>
      <c r="S2041" s="13">
        <f>(J2041/86400)+DATE(1970,1,1)</f>
        <v>42675.438946759255</v>
      </c>
      <c r="T2041" s="13">
        <f>(I2041/86400)+DATE(1970,1,1)</f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>(E2042/D2042)*100</f>
        <v>248.17133333333334</v>
      </c>
      <c r="P2042" s="5">
        <f>E2042/L2042</f>
        <v>27.472841328413285</v>
      </c>
      <c r="Q2042" t="str">
        <f>LEFT(N2042, FIND("/", N2042)-1)</f>
        <v>technology</v>
      </c>
      <c r="R2042" t="str">
        <f>RIGHT(N2042, (LEN(N2042) - FIND("/", N2042)))</f>
        <v>hardware</v>
      </c>
      <c r="S2042" s="13">
        <f>(J2042/86400)+DATE(1970,1,1)</f>
        <v>41578.927118055552</v>
      </c>
      <c r="T2042" s="13">
        <f>(I2042/86400)+DATE(1970,1,1)</f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>(E2043/D2043)*100</f>
        <v>181.86315789473684</v>
      </c>
      <c r="P2043" s="5">
        <f>E2043/L2043</f>
        <v>143.97499999999999</v>
      </c>
      <c r="Q2043" t="str">
        <f>LEFT(N2043, FIND("/", N2043)-1)</f>
        <v>technology</v>
      </c>
      <c r="R2043" t="str">
        <f>RIGHT(N2043, (LEN(N2043) - FIND("/", N2043)))</f>
        <v>hardware</v>
      </c>
      <c r="S2043" s="13">
        <f>(J2043/86400)+DATE(1970,1,1)</f>
        <v>42654.525775462964</v>
      </c>
      <c r="T2043" s="13">
        <f>(I2043/86400)+DATE(1970,1,1)</f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>(E2044/D2044)*100</f>
        <v>123.53</v>
      </c>
      <c r="P2044" s="5">
        <f>E2044/L2044</f>
        <v>88.23571428571428</v>
      </c>
      <c r="Q2044" t="str">
        <f>LEFT(N2044, FIND("/", N2044)-1)</f>
        <v>technology</v>
      </c>
      <c r="R2044" t="str">
        <f>RIGHT(N2044, (LEN(N2044) - FIND("/", N2044)))</f>
        <v>hardware</v>
      </c>
      <c r="S2044" s="13">
        <f>(J2044/86400)+DATE(1970,1,1)</f>
        <v>42331.708032407405</v>
      </c>
      <c r="T2044" s="13">
        <f>(I2044/86400)+DATE(1970,1,1)</f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>(E2045/D2045)*100</f>
        <v>506.20938628158842</v>
      </c>
      <c r="P2045" s="5">
        <f>E2045/L2045</f>
        <v>36.326424870466319</v>
      </c>
      <c r="Q2045" t="str">
        <f>LEFT(N2045, FIND("/", N2045)-1)</f>
        <v>technology</v>
      </c>
      <c r="R2045" t="str">
        <f>RIGHT(N2045, (LEN(N2045) - FIND("/", N2045)))</f>
        <v>hardware</v>
      </c>
      <c r="S2045" s="13">
        <f>(J2045/86400)+DATE(1970,1,1)</f>
        <v>42661.176817129628</v>
      </c>
      <c r="T2045" s="13">
        <f>(I2045/86400)+DATE(1970,1,1)</f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>(E2046/D2046)*100</f>
        <v>108.21333333333334</v>
      </c>
      <c r="P2046" s="5">
        <f>E2046/L2046</f>
        <v>90.177777777777777</v>
      </c>
      <c r="Q2046" t="str">
        <f>LEFT(N2046, FIND("/", N2046)-1)</f>
        <v>technology</v>
      </c>
      <c r="R2046" t="str">
        <f>RIGHT(N2046, (LEN(N2046) - FIND("/", N2046)))</f>
        <v>hardware</v>
      </c>
      <c r="S2046" s="13">
        <f>(J2046/86400)+DATE(1970,1,1)</f>
        <v>42138.684189814812</v>
      </c>
      <c r="T2046" s="13">
        <f>(I2046/86400)+DATE(1970,1,1)</f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>(E2047/D2047)*100</f>
        <v>819.18387755102037</v>
      </c>
      <c r="P2047" s="5">
        <f>E2047/L2047</f>
        <v>152.62361216730039</v>
      </c>
      <c r="Q2047" t="str">
        <f>LEFT(N2047, FIND("/", N2047)-1)</f>
        <v>technology</v>
      </c>
      <c r="R2047" t="str">
        <f>RIGHT(N2047, (LEN(N2047) - FIND("/", N2047)))</f>
        <v>hardware</v>
      </c>
      <c r="S2047" s="13">
        <f>(J2047/86400)+DATE(1970,1,1)</f>
        <v>41069.088506944448</v>
      </c>
      <c r="T2047" s="13">
        <f>(I2047/86400)+DATE(1970,1,1)</f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>(E2048/D2048)*100</f>
        <v>121.10000000000001</v>
      </c>
      <c r="P2048" s="5">
        <f>E2048/L2048</f>
        <v>55.806451612903224</v>
      </c>
      <c r="Q2048" t="str">
        <f>LEFT(N2048, FIND("/", N2048)-1)</f>
        <v>technology</v>
      </c>
      <c r="R2048" t="str">
        <f>RIGHT(N2048, (LEN(N2048) - FIND("/", N2048)))</f>
        <v>hardware</v>
      </c>
      <c r="S2048" s="13">
        <f>(J2048/86400)+DATE(1970,1,1)</f>
        <v>41387.171805555554</v>
      </c>
      <c r="T2048" s="13">
        <f>(I2048/86400)+DATE(1970,1,1)</f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>(E2049/D2049)*100</f>
        <v>102.99897959183673</v>
      </c>
      <c r="P2049" s="5">
        <f>E2049/L2049</f>
        <v>227.85327313769753</v>
      </c>
      <c r="Q2049" t="str">
        <f>LEFT(N2049, FIND("/", N2049)-1)</f>
        <v>technology</v>
      </c>
      <c r="R2049" t="str">
        <f>RIGHT(N2049, (LEN(N2049) - FIND("/", N2049)))</f>
        <v>hardware</v>
      </c>
      <c r="S2049" s="13">
        <f>(J2049/86400)+DATE(1970,1,1)</f>
        <v>42081.903587962966</v>
      </c>
      <c r="T2049" s="13">
        <f>(I2049/86400)+DATE(1970,1,1)</f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>(E2050/D2050)*100</f>
        <v>148.33229411764705</v>
      </c>
      <c r="P2050" s="5">
        <f>E2050/L2050</f>
        <v>91.82989803350327</v>
      </c>
      <c r="Q2050" t="str">
        <f>LEFT(N2050, FIND("/", N2050)-1)</f>
        <v>technology</v>
      </c>
      <c r="R2050" t="str">
        <f>RIGHT(N2050, (LEN(N2050) - FIND("/", N2050)))</f>
        <v>hardware</v>
      </c>
      <c r="S2050" s="13">
        <f>(J2050/86400)+DATE(1970,1,1)</f>
        <v>41387.651516203703</v>
      </c>
      <c r="T2050" s="13">
        <f>(I2050/86400)+DATE(1970,1,1)</f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>(E2051/D2051)*100</f>
        <v>120.19070000000001</v>
      </c>
      <c r="P2051" s="5">
        <f>E2051/L2051</f>
        <v>80.991037735849048</v>
      </c>
      <c r="Q2051" t="str">
        <f>LEFT(N2051, FIND("/", N2051)-1)</f>
        <v>technology</v>
      </c>
      <c r="R2051" t="str">
        <f>RIGHT(N2051, (LEN(N2051) - FIND("/", N2051)))</f>
        <v>hardware</v>
      </c>
      <c r="S2051" s="13">
        <f>(J2051/86400)+DATE(1970,1,1)</f>
        <v>41575.527349537035</v>
      </c>
      <c r="T2051" s="13">
        <f>(I2051/86400)+DATE(1970,1,1)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>(E2052/D2052)*100</f>
        <v>473.27000000000004</v>
      </c>
      <c r="P2052" s="5">
        <f>E2052/L2052</f>
        <v>278.39411764705881</v>
      </c>
      <c r="Q2052" t="str">
        <f>LEFT(N2052, FIND("/", N2052)-1)</f>
        <v>technology</v>
      </c>
      <c r="R2052" t="str">
        <f>RIGHT(N2052, (LEN(N2052) - FIND("/", N2052)))</f>
        <v>hardware</v>
      </c>
      <c r="S2052" s="13">
        <f>(J2052/86400)+DATE(1970,1,1)</f>
        <v>42115.071504629625</v>
      </c>
      <c r="T2052" s="13">
        <f>(I2052/86400)+DATE(1970,1,1)</f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>(E2053/D2053)*100</f>
        <v>130.36250000000001</v>
      </c>
      <c r="P2053" s="5">
        <f>E2053/L2053</f>
        <v>43.095041322314053</v>
      </c>
      <c r="Q2053" t="str">
        <f>LEFT(N2053, FIND("/", N2053)-1)</f>
        <v>technology</v>
      </c>
      <c r="R2053" t="str">
        <f>RIGHT(N2053, (LEN(N2053) - FIND("/", N2053)))</f>
        <v>hardware</v>
      </c>
      <c r="S2053" s="13">
        <f>(J2053/86400)+DATE(1970,1,1)</f>
        <v>41604.022418981483</v>
      </c>
      <c r="T2053" s="13">
        <f>(I2053/86400)+DATE(1970,1,1)</f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>(E2054/D2054)*100</f>
        <v>353.048</v>
      </c>
      <c r="P2054" s="5">
        <f>E2054/L2054</f>
        <v>326.29205175600737</v>
      </c>
      <c r="Q2054" t="str">
        <f>LEFT(N2054, FIND("/", N2054)-1)</f>
        <v>technology</v>
      </c>
      <c r="R2054" t="str">
        <f>RIGHT(N2054, (LEN(N2054) - FIND("/", N2054)))</f>
        <v>hardware</v>
      </c>
      <c r="S2054" s="13">
        <f>(J2054/86400)+DATE(1970,1,1)</f>
        <v>42375.08394675926</v>
      </c>
      <c r="T2054" s="13">
        <f>(I2054/86400)+DATE(1970,1,1)</f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>(E2055/D2055)*100</f>
        <v>101.02</v>
      </c>
      <c r="P2055" s="5">
        <f>E2055/L2055</f>
        <v>41.743801652892564</v>
      </c>
      <c r="Q2055" t="str">
        <f>LEFT(N2055, FIND("/", N2055)-1)</f>
        <v>technology</v>
      </c>
      <c r="R2055" t="str">
        <f>RIGHT(N2055, (LEN(N2055) - FIND("/", N2055)))</f>
        <v>hardware</v>
      </c>
      <c r="S2055" s="13">
        <f>(J2055/86400)+DATE(1970,1,1)</f>
        <v>42303.617488425924</v>
      </c>
      <c r="T2055" s="13">
        <f>(I2055/86400)+DATE(1970,1,1)</f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>(E2056/D2056)*100</f>
        <v>113.59142857142857</v>
      </c>
      <c r="P2056" s="5">
        <f>E2056/L2056</f>
        <v>64.020933977455712</v>
      </c>
      <c r="Q2056" t="str">
        <f>LEFT(N2056, FIND("/", N2056)-1)</f>
        <v>technology</v>
      </c>
      <c r="R2056" t="str">
        <f>RIGHT(N2056, (LEN(N2056) - FIND("/", N2056)))</f>
        <v>hardware</v>
      </c>
      <c r="S2056" s="13">
        <f>(J2056/86400)+DATE(1970,1,1)</f>
        <v>41731.520949074074</v>
      </c>
      <c r="T2056" s="13">
        <f>(I2056/86400)+DATE(1970,1,1)</f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>(E2057/D2057)*100</f>
        <v>167.41666666666666</v>
      </c>
      <c r="P2057" s="5">
        <f>E2057/L2057</f>
        <v>99.455445544554451</v>
      </c>
      <c r="Q2057" t="str">
        <f>LEFT(N2057, FIND("/", N2057)-1)</f>
        <v>technology</v>
      </c>
      <c r="R2057" t="str">
        <f>RIGHT(N2057, (LEN(N2057) - FIND("/", N2057)))</f>
        <v>hardware</v>
      </c>
      <c r="S2057" s="13">
        <f>(J2057/86400)+DATE(1970,1,1)</f>
        <v>41946.674108796295</v>
      </c>
      <c r="T2057" s="13">
        <f>(I2057/86400)+DATE(1970,1,1)</f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>(E2058/D2058)*100</f>
        <v>153.452</v>
      </c>
      <c r="P2058" s="5">
        <f>E2058/L2058</f>
        <v>138.49458483754512</v>
      </c>
      <c r="Q2058" t="str">
        <f>LEFT(N2058, FIND("/", N2058)-1)</f>
        <v>technology</v>
      </c>
      <c r="R2058" t="str">
        <f>RIGHT(N2058, (LEN(N2058) - FIND("/", N2058)))</f>
        <v>hardware</v>
      </c>
      <c r="S2058" s="13">
        <f>(J2058/86400)+DATE(1970,1,1)</f>
        <v>41351.76090277778</v>
      </c>
      <c r="T2058" s="13">
        <f>(I2058/86400)+DATE(1970,1,1)</f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>(E2059/D2059)*100</f>
        <v>202.23220000000001</v>
      </c>
      <c r="P2059" s="5">
        <f>E2059/L2059</f>
        <v>45.547792792792798</v>
      </c>
      <c r="Q2059" t="str">
        <f>LEFT(N2059, FIND("/", N2059)-1)</f>
        <v>technology</v>
      </c>
      <c r="R2059" t="str">
        <f>RIGHT(N2059, (LEN(N2059) - FIND("/", N2059)))</f>
        <v>hardware</v>
      </c>
      <c r="S2059" s="13">
        <f>(J2059/86400)+DATE(1970,1,1)</f>
        <v>42396.494583333333</v>
      </c>
      <c r="T2059" s="13">
        <f>(I2059/86400)+DATE(1970,1,1)</f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>(E2060/D2060)*100</f>
        <v>168.28125</v>
      </c>
      <c r="P2060" s="5">
        <f>E2060/L2060</f>
        <v>10.507317073170732</v>
      </c>
      <c r="Q2060" t="str">
        <f>LEFT(N2060, FIND("/", N2060)-1)</f>
        <v>technology</v>
      </c>
      <c r="R2060" t="str">
        <f>RIGHT(N2060, (LEN(N2060) - FIND("/", N2060)))</f>
        <v>hardware</v>
      </c>
      <c r="S2060" s="13">
        <f>(J2060/86400)+DATE(1970,1,1)</f>
        <v>42026.370717592596</v>
      </c>
      <c r="T2060" s="13">
        <f>(I2060/86400)+DATE(1970,1,1)</f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>(E2061/D2061)*100</f>
        <v>143.45666666666668</v>
      </c>
      <c r="P2061" s="5">
        <f>E2061/L2061</f>
        <v>114.76533333333333</v>
      </c>
      <c r="Q2061" t="str">
        <f>LEFT(N2061, FIND("/", N2061)-1)</f>
        <v>technology</v>
      </c>
      <c r="R2061" t="str">
        <f>RIGHT(N2061, (LEN(N2061) - FIND("/", N2061)))</f>
        <v>hardware</v>
      </c>
      <c r="S2061" s="13">
        <f>(J2061/86400)+DATE(1970,1,1)</f>
        <v>42361.602476851855</v>
      </c>
      <c r="T2061" s="13">
        <f>(I2061/86400)+DATE(1970,1,1)</f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>(E2062/D2062)*100</f>
        <v>196.4</v>
      </c>
      <c r="P2062" s="5">
        <f>E2062/L2062</f>
        <v>35.997067448680355</v>
      </c>
      <c r="Q2062" t="str">
        <f>LEFT(N2062, FIND("/", N2062)-1)</f>
        <v>technology</v>
      </c>
      <c r="R2062" t="str">
        <f>RIGHT(N2062, (LEN(N2062) - FIND("/", N2062)))</f>
        <v>hardware</v>
      </c>
      <c r="S2062" s="13">
        <f>(J2062/86400)+DATE(1970,1,1)</f>
        <v>41783.642939814818</v>
      </c>
      <c r="T2062" s="13">
        <f>(I2062/86400)+DATE(1970,1,1)</f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>(E2063/D2063)*100</f>
        <v>107.91999999999999</v>
      </c>
      <c r="P2063" s="5">
        <f>E2063/L2063</f>
        <v>154.17142857142858</v>
      </c>
      <c r="Q2063" t="str">
        <f>LEFT(N2063, FIND("/", N2063)-1)</f>
        <v>technology</v>
      </c>
      <c r="R2063" t="str">
        <f>RIGHT(N2063, (LEN(N2063) - FIND("/", N2063)))</f>
        <v>hardware</v>
      </c>
      <c r="S2063" s="13">
        <f>(J2063/86400)+DATE(1970,1,1)</f>
        <v>42705.764513888891</v>
      </c>
      <c r="T2063" s="13">
        <f>(I2063/86400)+DATE(1970,1,1)</f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>(E2064/D2064)*100</f>
        <v>114.97699999999999</v>
      </c>
      <c r="P2064" s="5">
        <f>E2064/L2064</f>
        <v>566.38916256157631</v>
      </c>
      <c r="Q2064" t="str">
        <f>LEFT(N2064, FIND("/", N2064)-1)</f>
        <v>technology</v>
      </c>
      <c r="R2064" t="str">
        <f>RIGHT(N2064, (LEN(N2064) - FIND("/", N2064)))</f>
        <v>hardware</v>
      </c>
      <c r="S2064" s="13">
        <f>(J2064/86400)+DATE(1970,1,1)</f>
        <v>42423.3830787037</v>
      </c>
      <c r="T2064" s="13">
        <f>(I2064/86400)+DATE(1970,1,1)</f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>(E2065/D2065)*100</f>
        <v>148.04999999999998</v>
      </c>
      <c r="P2065" s="5">
        <f>E2065/L2065</f>
        <v>120.85714285714286</v>
      </c>
      <c r="Q2065" t="str">
        <f>LEFT(N2065, FIND("/", N2065)-1)</f>
        <v>technology</v>
      </c>
      <c r="R2065" t="str">
        <f>RIGHT(N2065, (LEN(N2065) - FIND("/", N2065)))</f>
        <v>hardware</v>
      </c>
      <c r="S2065" s="13">
        <f>(J2065/86400)+DATE(1970,1,1)</f>
        <v>42472.73265046296</v>
      </c>
      <c r="T2065" s="13">
        <f>(I2065/86400)+DATE(1970,1,1)</f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>(E2066/D2066)*100</f>
        <v>191.16676082790633</v>
      </c>
      <c r="P2066" s="5">
        <f>E2066/L2066</f>
        <v>86.163845492085343</v>
      </c>
      <c r="Q2066" t="str">
        <f>LEFT(N2066, FIND("/", N2066)-1)</f>
        <v>technology</v>
      </c>
      <c r="R2066" t="str">
        <f>RIGHT(N2066, (LEN(N2066) - FIND("/", N2066)))</f>
        <v>hardware</v>
      </c>
      <c r="S2066" s="13">
        <f>(J2066/86400)+DATE(1970,1,1)</f>
        <v>41389.364849537036</v>
      </c>
      <c r="T2066" s="13">
        <f>(I2066/86400)+DATE(1970,1,1)</f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>(E2067/D2067)*100</f>
        <v>199.215125</v>
      </c>
      <c r="P2067" s="5">
        <f>E2067/L2067</f>
        <v>51.212114395886893</v>
      </c>
      <c r="Q2067" t="str">
        <f>LEFT(N2067, FIND("/", N2067)-1)</f>
        <v>technology</v>
      </c>
      <c r="R2067" t="str">
        <f>RIGHT(N2067, (LEN(N2067) - FIND("/", N2067)))</f>
        <v>hardware</v>
      </c>
      <c r="S2067" s="13">
        <f>(J2067/86400)+DATE(1970,1,1)</f>
        <v>41603.333668981482</v>
      </c>
      <c r="T2067" s="13">
        <f>(I2067/86400)+DATE(1970,1,1)</f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>(E2068/D2068)*100</f>
        <v>218.6</v>
      </c>
      <c r="P2068" s="5">
        <f>E2068/L2068</f>
        <v>67.261538461538464</v>
      </c>
      <c r="Q2068" t="str">
        <f>LEFT(N2068, FIND("/", N2068)-1)</f>
        <v>technology</v>
      </c>
      <c r="R2068" t="str">
        <f>RIGHT(N2068, (LEN(N2068) - FIND("/", N2068)))</f>
        <v>hardware</v>
      </c>
      <c r="S2068" s="13">
        <f>(J2068/86400)+DATE(1970,1,1)</f>
        <v>41844.771793981483</v>
      </c>
      <c r="T2068" s="13">
        <f>(I2068/86400)+DATE(1970,1,1)</f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>(E2069/D2069)*100</f>
        <v>126.86868686868686</v>
      </c>
      <c r="P2069" s="5">
        <f>E2069/L2069</f>
        <v>62.8</v>
      </c>
      <c r="Q2069" t="str">
        <f>LEFT(N2069, FIND("/", N2069)-1)</f>
        <v>technology</v>
      </c>
      <c r="R2069" t="str">
        <f>RIGHT(N2069, (LEN(N2069) - FIND("/", N2069)))</f>
        <v>hardware</v>
      </c>
      <c r="S2069" s="13">
        <f>(J2069/86400)+DATE(1970,1,1)</f>
        <v>42115.853888888887</v>
      </c>
      <c r="T2069" s="13">
        <f>(I2069/86400)+DATE(1970,1,1)</f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>(E2070/D2070)*100</f>
        <v>105.22388000000001</v>
      </c>
      <c r="P2070" s="5">
        <f>E2070/L2070</f>
        <v>346.13118421052633</v>
      </c>
      <c r="Q2070" t="str">
        <f>LEFT(N2070, FIND("/", N2070)-1)</f>
        <v>technology</v>
      </c>
      <c r="R2070" t="str">
        <f>RIGHT(N2070, (LEN(N2070) - FIND("/", N2070)))</f>
        <v>hardware</v>
      </c>
      <c r="S2070" s="13">
        <f>(J2070/86400)+DATE(1970,1,1)</f>
        <v>42633.841608796298</v>
      </c>
      <c r="T2070" s="13">
        <f>(I2070/86400)+DATE(1970,1,1)</f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>(E2071/D2071)*100</f>
        <v>128.40666000000002</v>
      </c>
      <c r="P2071" s="5">
        <f>E2071/L2071</f>
        <v>244.11912547528519</v>
      </c>
      <c r="Q2071" t="str">
        <f>LEFT(N2071, FIND("/", N2071)-1)</f>
        <v>technology</v>
      </c>
      <c r="R2071" t="str">
        <f>RIGHT(N2071, (LEN(N2071) - FIND("/", N2071)))</f>
        <v>hardware</v>
      </c>
      <c r="S2071" s="13">
        <f>(J2071/86400)+DATE(1970,1,1)</f>
        <v>42340.972118055557</v>
      </c>
      <c r="T2071" s="13">
        <f>(I2071/86400)+DATE(1970,1,1)</f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>(E2072/D2072)*100</f>
        <v>317.3272</v>
      </c>
      <c r="P2072" s="5">
        <f>E2072/L2072</f>
        <v>259.25424836601309</v>
      </c>
      <c r="Q2072" t="str">
        <f>LEFT(N2072, FIND("/", N2072)-1)</f>
        <v>technology</v>
      </c>
      <c r="R2072" t="str">
        <f>RIGHT(N2072, (LEN(N2072) - FIND("/", N2072)))</f>
        <v>hardware</v>
      </c>
      <c r="S2072" s="13">
        <f>(J2072/86400)+DATE(1970,1,1)</f>
        <v>42519.6565162037</v>
      </c>
      <c r="T2072" s="13">
        <f>(I2072/86400)+DATE(1970,1,1)</f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>(E2073/D2073)*100</f>
        <v>280.73</v>
      </c>
      <c r="P2073" s="5">
        <f>E2073/L2073</f>
        <v>201.96402877697841</v>
      </c>
      <c r="Q2073" t="str">
        <f>LEFT(N2073, FIND("/", N2073)-1)</f>
        <v>technology</v>
      </c>
      <c r="R2073" t="str">
        <f>RIGHT(N2073, (LEN(N2073) - FIND("/", N2073)))</f>
        <v>hardware</v>
      </c>
      <c r="S2073" s="13">
        <f>(J2073/86400)+DATE(1970,1,1)</f>
        <v>42600.278749999998</v>
      </c>
      <c r="T2073" s="13">
        <f>(I2073/86400)+DATE(1970,1,1)</f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>(E2074/D2074)*100</f>
        <v>110.73146853146854</v>
      </c>
      <c r="P2074" s="5">
        <f>E2074/L2074</f>
        <v>226.20857142857142</v>
      </c>
      <c r="Q2074" t="str">
        <f>LEFT(N2074, FIND("/", N2074)-1)</f>
        <v>technology</v>
      </c>
      <c r="R2074" t="str">
        <f>RIGHT(N2074, (LEN(N2074) - FIND("/", N2074)))</f>
        <v>hardware</v>
      </c>
      <c r="S2074" s="13">
        <f>(J2074/86400)+DATE(1970,1,1)</f>
        <v>42467.581388888888</v>
      </c>
      <c r="T2074" s="13">
        <f>(I2074/86400)+DATE(1970,1,1)</f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>(E2075/D2075)*100</f>
        <v>152.60429999999999</v>
      </c>
      <c r="P2075" s="5">
        <f>E2075/L2075</f>
        <v>324.69</v>
      </c>
      <c r="Q2075" t="str">
        <f>LEFT(N2075, FIND("/", N2075)-1)</f>
        <v>technology</v>
      </c>
      <c r="R2075" t="str">
        <f>RIGHT(N2075, (LEN(N2075) - FIND("/", N2075)))</f>
        <v>hardware</v>
      </c>
      <c r="S2075" s="13">
        <f>(J2075/86400)+DATE(1970,1,1)</f>
        <v>42087.668032407411</v>
      </c>
      <c r="T2075" s="13">
        <f>(I2075/86400)+DATE(1970,1,1)</f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>(E2076/D2076)*100</f>
        <v>102.49999999999999</v>
      </c>
      <c r="P2076" s="5">
        <f>E2076/L2076</f>
        <v>205</v>
      </c>
      <c r="Q2076" t="str">
        <f>LEFT(N2076, FIND("/", N2076)-1)</f>
        <v>technology</v>
      </c>
      <c r="R2076" t="str">
        <f>RIGHT(N2076, (LEN(N2076) - FIND("/", N2076)))</f>
        <v>hardware</v>
      </c>
      <c r="S2076" s="13">
        <f>(J2076/86400)+DATE(1970,1,1)</f>
        <v>42466.826180555552</v>
      </c>
      <c r="T2076" s="13">
        <f>(I2076/86400)+DATE(1970,1,1)</f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>(E2077/D2077)*100</f>
        <v>1678.3738373837384</v>
      </c>
      <c r="P2077" s="5">
        <f>E2077/L2077</f>
        <v>20.465926829268295</v>
      </c>
      <c r="Q2077" t="str">
        <f>LEFT(N2077, FIND("/", N2077)-1)</f>
        <v>technology</v>
      </c>
      <c r="R2077" t="str">
        <f>RIGHT(N2077, (LEN(N2077) - FIND("/", N2077)))</f>
        <v>hardware</v>
      </c>
      <c r="S2077" s="13">
        <f>(J2077/86400)+DATE(1970,1,1)</f>
        <v>41450.681574074071</v>
      </c>
      <c r="T2077" s="13">
        <f>(I2077/86400)+DATE(1970,1,1)</f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>(E2078/D2078)*100</f>
        <v>543.349156424581</v>
      </c>
      <c r="P2078" s="5">
        <f>E2078/L2078</f>
        <v>116.35303146309367</v>
      </c>
      <c r="Q2078" t="str">
        <f>LEFT(N2078, FIND("/", N2078)-1)</f>
        <v>technology</v>
      </c>
      <c r="R2078" t="str">
        <f>RIGHT(N2078, (LEN(N2078) - FIND("/", N2078)))</f>
        <v>hardware</v>
      </c>
      <c r="S2078" s="13">
        <f>(J2078/86400)+DATE(1970,1,1)</f>
        <v>41803.880659722221</v>
      </c>
      <c r="T2078" s="13">
        <f>(I2078/86400)+DATE(1970,1,1)</f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>(E2079/D2079)*100</f>
        <v>115.50800000000001</v>
      </c>
      <c r="P2079" s="5">
        <f>E2079/L2079</f>
        <v>307.20212765957444</v>
      </c>
      <c r="Q2079" t="str">
        <f>LEFT(N2079, FIND("/", N2079)-1)</f>
        <v>technology</v>
      </c>
      <c r="R2079" t="str">
        <f>RIGHT(N2079, (LEN(N2079) - FIND("/", N2079)))</f>
        <v>hardware</v>
      </c>
      <c r="S2079" s="13">
        <f>(J2079/86400)+DATE(1970,1,1)</f>
        <v>42103.042546296296</v>
      </c>
      <c r="T2079" s="13">
        <f>(I2079/86400)+DATE(1970,1,1)</f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>(E2080/D2080)*100</f>
        <v>131.20499999999998</v>
      </c>
      <c r="P2080" s="5">
        <f>E2080/L2080</f>
        <v>546.6875</v>
      </c>
      <c r="Q2080" t="str">
        <f>LEFT(N2080, FIND("/", N2080)-1)</f>
        <v>technology</v>
      </c>
      <c r="R2080" t="str">
        <f>RIGHT(N2080, (LEN(N2080) - FIND("/", N2080)))</f>
        <v>hardware</v>
      </c>
      <c r="S2080" s="13">
        <f>(J2080/86400)+DATE(1970,1,1)</f>
        <v>42692.771493055552</v>
      </c>
      <c r="T2080" s="13">
        <f>(I2080/86400)+DATE(1970,1,1)</f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>(E2081/D2081)*100</f>
        <v>288.17</v>
      </c>
      <c r="P2081" s="5">
        <f>E2081/L2081</f>
        <v>47.474464579901152</v>
      </c>
      <c r="Q2081" t="str">
        <f>LEFT(N2081, FIND("/", N2081)-1)</f>
        <v>technology</v>
      </c>
      <c r="R2081" t="str">
        <f>RIGHT(N2081, (LEN(N2081) - FIND("/", N2081)))</f>
        <v>hardware</v>
      </c>
      <c r="S2081" s="13">
        <f>(J2081/86400)+DATE(1970,1,1)</f>
        <v>42150.71056712963</v>
      </c>
      <c r="T2081" s="13">
        <f>(I2081/86400)+DATE(1970,1,1)</f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>(E2082/D2082)*100</f>
        <v>507.8</v>
      </c>
      <c r="P2082" s="5">
        <f>E2082/L2082</f>
        <v>101.56</v>
      </c>
      <c r="Q2082" t="str">
        <f>LEFT(N2082, FIND("/", N2082)-1)</f>
        <v>technology</v>
      </c>
      <c r="R2082" t="str">
        <f>RIGHT(N2082, (LEN(N2082) - FIND("/", N2082)))</f>
        <v>hardware</v>
      </c>
      <c r="S2082" s="13">
        <f>(J2082/86400)+DATE(1970,1,1)</f>
        <v>42289.957175925927</v>
      </c>
      <c r="T2082" s="13">
        <f>(I2082/86400)+DATE(1970,1,1)</f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>(E2083/D2083)*100</f>
        <v>114.57142857142857</v>
      </c>
      <c r="P2083" s="5">
        <f>E2083/L2083</f>
        <v>72.909090909090907</v>
      </c>
      <c r="Q2083" t="str">
        <f>LEFT(N2083, FIND("/", N2083)-1)</f>
        <v>music</v>
      </c>
      <c r="R2083" t="str">
        <f>RIGHT(N2083, (LEN(N2083) - FIND("/", N2083)))</f>
        <v>indie rock</v>
      </c>
      <c r="S2083" s="13">
        <f>(J2083/86400)+DATE(1970,1,1)</f>
        <v>41004.15688657407</v>
      </c>
      <c r="T2083" s="13">
        <f>(I2083/86400)+DATE(1970,1,1)</f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>(E2084/D2084)*100</f>
        <v>110.73333333333333</v>
      </c>
      <c r="P2084" s="5">
        <f>E2084/L2084</f>
        <v>43.710526315789473</v>
      </c>
      <c r="Q2084" t="str">
        <f>LEFT(N2084, FIND("/", N2084)-1)</f>
        <v>music</v>
      </c>
      <c r="R2084" t="str">
        <f>RIGHT(N2084, (LEN(N2084) - FIND("/", N2084)))</f>
        <v>indie rock</v>
      </c>
      <c r="S2084" s="13">
        <f>(J2084/86400)+DATE(1970,1,1)</f>
        <v>40811.120324074072</v>
      </c>
      <c r="T2084" s="13">
        <f>(I2084/86400)+DATE(1970,1,1)</f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>(E2085/D2085)*100</f>
        <v>113.33333333333333</v>
      </c>
      <c r="P2085" s="5">
        <f>E2085/L2085</f>
        <v>34</v>
      </c>
      <c r="Q2085" t="str">
        <f>LEFT(N2085, FIND("/", N2085)-1)</f>
        <v>music</v>
      </c>
      <c r="R2085" t="str">
        <f>RIGHT(N2085, (LEN(N2085) - FIND("/", N2085)))</f>
        <v>indie rock</v>
      </c>
      <c r="S2085" s="13">
        <f>(J2085/86400)+DATE(1970,1,1)</f>
        <v>41034.72216435185</v>
      </c>
      <c r="T2085" s="13">
        <f>(I2085/86400)+DATE(1970,1,1)</f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>(E2086/D2086)*100</f>
        <v>108.33333333333333</v>
      </c>
      <c r="P2086" s="5">
        <f>E2086/L2086</f>
        <v>70.652173913043484</v>
      </c>
      <c r="Q2086" t="str">
        <f>LEFT(N2086, FIND("/", N2086)-1)</f>
        <v>music</v>
      </c>
      <c r="R2086" t="str">
        <f>RIGHT(N2086, (LEN(N2086) - FIND("/", N2086)))</f>
        <v>indie rock</v>
      </c>
      <c r="S2086" s="13">
        <f>(J2086/86400)+DATE(1970,1,1)</f>
        <v>41731.833124999997</v>
      </c>
      <c r="T2086" s="13">
        <f>(I2086/86400)+DATE(1970,1,1)</f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>(E2087/D2087)*100</f>
        <v>123.53333333333335</v>
      </c>
      <c r="P2087" s="5">
        <f>E2087/L2087</f>
        <v>89.301204819277103</v>
      </c>
      <c r="Q2087" t="str">
        <f>LEFT(N2087, FIND("/", N2087)-1)</f>
        <v>music</v>
      </c>
      <c r="R2087" t="str">
        <f>RIGHT(N2087, (LEN(N2087) - FIND("/", N2087)))</f>
        <v>indie rock</v>
      </c>
      <c r="S2087" s="13">
        <f>(J2087/86400)+DATE(1970,1,1)</f>
        <v>41075.835497685184</v>
      </c>
      <c r="T2087" s="13">
        <f>(I2087/86400)+DATE(1970,1,1)</f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>(E2088/D2088)*100</f>
        <v>100.69999999999999</v>
      </c>
      <c r="P2088" s="5">
        <f>E2088/L2088</f>
        <v>115.08571428571429</v>
      </c>
      <c r="Q2088" t="str">
        <f>LEFT(N2088, FIND("/", N2088)-1)</f>
        <v>music</v>
      </c>
      <c r="R2088" t="str">
        <f>RIGHT(N2088, (LEN(N2088) - FIND("/", N2088)))</f>
        <v>indie rock</v>
      </c>
      <c r="S2088" s="13">
        <f>(J2088/86400)+DATE(1970,1,1)</f>
        <v>40860.67050925926</v>
      </c>
      <c r="T2088" s="13">
        <f>(I2088/86400)+DATE(1970,1,1)</f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>(E2089/D2089)*100</f>
        <v>103.53333333333335</v>
      </c>
      <c r="P2089" s="5">
        <f>E2089/L2089</f>
        <v>62.12</v>
      </c>
      <c r="Q2089" t="str">
        <f>LEFT(N2089, FIND("/", N2089)-1)</f>
        <v>music</v>
      </c>
      <c r="R2089" t="str">
        <f>RIGHT(N2089, (LEN(N2089) - FIND("/", N2089)))</f>
        <v>indie rock</v>
      </c>
      <c r="S2089" s="13">
        <f>(J2089/86400)+DATE(1970,1,1)</f>
        <v>40764.204375000001</v>
      </c>
      <c r="T2089" s="13">
        <f>(I2089/86400)+DATE(1970,1,1)</f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>(E2090/D2090)*100</f>
        <v>115.51066666666668</v>
      </c>
      <c r="P2090" s="5">
        <f>E2090/L2090</f>
        <v>46.204266666666669</v>
      </c>
      <c r="Q2090" t="str">
        <f>LEFT(N2090, FIND("/", N2090)-1)</f>
        <v>music</v>
      </c>
      <c r="R2090" t="str">
        <f>RIGHT(N2090, (LEN(N2090) - FIND("/", N2090)))</f>
        <v>indie rock</v>
      </c>
      <c r="S2090" s="13">
        <f>(J2090/86400)+DATE(1970,1,1)</f>
        <v>40395.714722222227</v>
      </c>
      <c r="T2090" s="13">
        <f>(I2090/86400)+DATE(1970,1,1)</f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>(E2091/D2091)*100</f>
        <v>120.4004</v>
      </c>
      <c r="P2091" s="5">
        <f>E2091/L2091</f>
        <v>48.54854838709678</v>
      </c>
      <c r="Q2091" t="str">
        <f>LEFT(N2091, FIND("/", N2091)-1)</f>
        <v>music</v>
      </c>
      <c r="R2091" t="str">
        <f>RIGHT(N2091, (LEN(N2091) - FIND("/", N2091)))</f>
        <v>indie rock</v>
      </c>
      <c r="S2091" s="13">
        <f>(J2091/86400)+DATE(1970,1,1)</f>
        <v>41453.076319444444</v>
      </c>
      <c r="T2091" s="13">
        <f>(I2091/86400)+DATE(1970,1,1)</f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>(E2092/D2092)*100</f>
        <v>115.040375</v>
      </c>
      <c r="P2092" s="5">
        <f>E2092/L2092</f>
        <v>57.520187499999999</v>
      </c>
      <c r="Q2092" t="str">
        <f>LEFT(N2092, FIND("/", N2092)-1)</f>
        <v>music</v>
      </c>
      <c r="R2092" t="str">
        <f>RIGHT(N2092, (LEN(N2092) - FIND("/", N2092)))</f>
        <v>indie rock</v>
      </c>
      <c r="S2092" s="13">
        <f>(J2092/86400)+DATE(1970,1,1)</f>
        <v>41299.381423611107</v>
      </c>
      <c r="T2092" s="13">
        <f>(I2092/86400)+DATE(1970,1,1)</f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>(E2093/D2093)*100</f>
        <v>120.46777777777777</v>
      </c>
      <c r="P2093" s="5">
        <f>E2093/L2093</f>
        <v>88.147154471544724</v>
      </c>
      <c r="Q2093" t="str">
        <f>LEFT(N2093, FIND("/", N2093)-1)</f>
        <v>music</v>
      </c>
      <c r="R2093" t="str">
        <f>RIGHT(N2093, (LEN(N2093) - FIND("/", N2093)))</f>
        <v>indie rock</v>
      </c>
      <c r="S2093" s="13">
        <f>(J2093/86400)+DATE(1970,1,1)</f>
        <v>40555.322662037041</v>
      </c>
      <c r="T2093" s="13">
        <f>(I2093/86400)+DATE(1970,1,1)</f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>(E2094/D2094)*100</f>
        <v>101.28333333333333</v>
      </c>
      <c r="P2094" s="5">
        <f>E2094/L2094</f>
        <v>110.49090909090908</v>
      </c>
      <c r="Q2094" t="str">
        <f>LEFT(N2094, FIND("/", N2094)-1)</f>
        <v>music</v>
      </c>
      <c r="R2094" t="str">
        <f>RIGHT(N2094, (LEN(N2094) - FIND("/", N2094)))</f>
        <v>indie rock</v>
      </c>
      <c r="S2094" s="13">
        <f>(J2094/86400)+DATE(1970,1,1)</f>
        <v>40763.707546296297</v>
      </c>
      <c r="T2094" s="13">
        <f>(I2094/86400)+DATE(1970,1,1)</f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>(E2095/D2095)*100</f>
        <v>102.46666666666667</v>
      </c>
      <c r="P2095" s="5">
        <f>E2095/L2095</f>
        <v>66.826086956521735</v>
      </c>
      <c r="Q2095" t="str">
        <f>LEFT(N2095, FIND("/", N2095)-1)</f>
        <v>music</v>
      </c>
      <c r="R2095" t="str">
        <f>RIGHT(N2095, (LEN(N2095) - FIND("/", N2095)))</f>
        <v>indie rock</v>
      </c>
      <c r="S2095" s="13">
        <f>(J2095/86400)+DATE(1970,1,1)</f>
        <v>41205.854537037041</v>
      </c>
      <c r="T2095" s="13">
        <f>(I2095/86400)+DATE(1970,1,1)</f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>(E2096/D2096)*100</f>
        <v>120.54285714285714</v>
      </c>
      <c r="P2096" s="5">
        <f>E2096/L2096</f>
        <v>58.597222222222221</v>
      </c>
      <c r="Q2096" t="str">
        <f>LEFT(N2096, FIND("/", N2096)-1)</f>
        <v>music</v>
      </c>
      <c r="R2096" t="str">
        <f>RIGHT(N2096, (LEN(N2096) - FIND("/", N2096)))</f>
        <v>indie rock</v>
      </c>
      <c r="S2096" s="13">
        <f>(J2096/86400)+DATE(1970,1,1)</f>
        <v>40939.02002314815</v>
      </c>
      <c r="T2096" s="13">
        <f>(I2096/86400)+DATE(1970,1,1)</f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>(E2097/D2097)*100</f>
        <v>100</v>
      </c>
      <c r="P2097" s="5">
        <f>E2097/L2097</f>
        <v>113.63636363636364</v>
      </c>
      <c r="Q2097" t="str">
        <f>LEFT(N2097, FIND("/", N2097)-1)</f>
        <v>music</v>
      </c>
      <c r="R2097" t="str">
        <f>RIGHT(N2097, (LEN(N2097) - FIND("/", N2097)))</f>
        <v>indie rock</v>
      </c>
      <c r="S2097" s="13">
        <f>(J2097/86400)+DATE(1970,1,1)</f>
        <v>40758.733483796299</v>
      </c>
      <c r="T2097" s="13">
        <f>(I2097/86400)+DATE(1970,1,1)</f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>(E2098/D2098)*100</f>
        <v>101.66666666666666</v>
      </c>
      <c r="P2098" s="5">
        <f>E2098/L2098</f>
        <v>43.571428571428569</v>
      </c>
      <c r="Q2098" t="str">
        <f>LEFT(N2098, FIND("/", N2098)-1)</f>
        <v>music</v>
      </c>
      <c r="R2098" t="str">
        <f>RIGHT(N2098, (LEN(N2098) - FIND("/", N2098)))</f>
        <v>indie rock</v>
      </c>
      <c r="S2098" s="13">
        <f>(J2098/86400)+DATE(1970,1,1)</f>
        <v>41192.758506944447</v>
      </c>
      <c r="T2098" s="13">
        <f>(I2098/86400)+DATE(1970,1,1)</f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>(E2099/D2099)*100</f>
        <v>100</v>
      </c>
      <c r="P2099" s="5">
        <f>E2099/L2099</f>
        <v>78.94736842105263</v>
      </c>
      <c r="Q2099" t="str">
        <f>LEFT(N2099, FIND("/", N2099)-1)</f>
        <v>music</v>
      </c>
      <c r="R2099" t="str">
        <f>RIGHT(N2099, (LEN(N2099) - FIND("/", N2099)))</f>
        <v>indie rock</v>
      </c>
      <c r="S2099" s="13">
        <f>(J2099/86400)+DATE(1970,1,1)</f>
        <v>40818.584895833337</v>
      </c>
      <c r="T2099" s="13">
        <f>(I2099/86400)+DATE(1970,1,1)</f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>(E2100/D2100)*100</f>
        <v>100.33333333333334</v>
      </c>
      <c r="P2100" s="5">
        <f>E2100/L2100</f>
        <v>188.125</v>
      </c>
      <c r="Q2100" t="str">
        <f>LEFT(N2100, FIND("/", N2100)-1)</f>
        <v>music</v>
      </c>
      <c r="R2100" t="str">
        <f>RIGHT(N2100, (LEN(N2100) - FIND("/", N2100)))</f>
        <v>indie rock</v>
      </c>
      <c r="S2100" s="13">
        <f>(J2100/86400)+DATE(1970,1,1)</f>
        <v>40946.11383101852</v>
      </c>
      <c r="T2100" s="13">
        <f>(I2100/86400)+DATE(1970,1,1)</f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>(E2101/D2101)*100</f>
        <v>132.36666666666667</v>
      </c>
      <c r="P2101" s="5">
        <f>E2101/L2101</f>
        <v>63.031746031746032</v>
      </c>
      <c r="Q2101" t="str">
        <f>LEFT(N2101, FIND("/", N2101)-1)</f>
        <v>music</v>
      </c>
      <c r="R2101" t="str">
        <f>RIGHT(N2101, (LEN(N2101) - FIND("/", N2101)))</f>
        <v>indie rock</v>
      </c>
      <c r="S2101" s="13">
        <f>(J2101/86400)+DATE(1970,1,1)</f>
        <v>42173.746342592596</v>
      </c>
      <c r="T2101" s="13">
        <f>(I2101/86400)+DATE(1970,1,1)</f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>(E2102/D2102)*100</f>
        <v>136.66666666666666</v>
      </c>
      <c r="P2102" s="5">
        <f>E2102/L2102</f>
        <v>30.37037037037037</v>
      </c>
      <c r="Q2102" t="str">
        <f>LEFT(N2102, FIND("/", N2102)-1)</f>
        <v>music</v>
      </c>
      <c r="R2102" t="str">
        <f>RIGHT(N2102, (LEN(N2102) - FIND("/", N2102)))</f>
        <v>indie rock</v>
      </c>
      <c r="S2102" s="13">
        <f>(J2102/86400)+DATE(1970,1,1)</f>
        <v>41074.834965277776</v>
      </c>
      <c r="T2102" s="13">
        <f>(I2102/86400)+DATE(1970,1,1)</f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>(E2103/D2103)*100</f>
        <v>113.25</v>
      </c>
      <c r="P2103" s="5">
        <f>E2103/L2103</f>
        <v>51.477272727272727</v>
      </c>
      <c r="Q2103" t="str">
        <f>LEFT(N2103, FIND("/", N2103)-1)</f>
        <v>music</v>
      </c>
      <c r="R2103" t="str">
        <f>RIGHT(N2103, (LEN(N2103) - FIND("/", N2103)))</f>
        <v>indie rock</v>
      </c>
      <c r="S2103" s="13">
        <f>(J2103/86400)+DATE(1970,1,1)</f>
        <v>40892.149467592593</v>
      </c>
      <c r="T2103" s="13">
        <f>(I2103/86400)+DATE(1970,1,1)</f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>(E2104/D2104)*100</f>
        <v>136</v>
      </c>
      <c r="P2104" s="5">
        <f>E2104/L2104</f>
        <v>35.789473684210527</v>
      </c>
      <c r="Q2104" t="str">
        <f>LEFT(N2104, FIND("/", N2104)-1)</f>
        <v>music</v>
      </c>
      <c r="R2104" t="str">
        <f>RIGHT(N2104, (LEN(N2104) - FIND("/", N2104)))</f>
        <v>indie rock</v>
      </c>
      <c r="S2104" s="13">
        <f>(J2104/86400)+DATE(1970,1,1)</f>
        <v>40638.868611111109</v>
      </c>
      <c r="T2104" s="13">
        <f>(I2104/86400)+DATE(1970,1,1)</f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>(E2105/D2105)*100</f>
        <v>146.12318374694613</v>
      </c>
      <c r="P2105" s="5">
        <f>E2105/L2105</f>
        <v>98.817391304347822</v>
      </c>
      <c r="Q2105" t="str">
        <f>LEFT(N2105, FIND("/", N2105)-1)</f>
        <v>music</v>
      </c>
      <c r="R2105" t="str">
        <f>RIGHT(N2105, (LEN(N2105) - FIND("/", N2105)))</f>
        <v>indie rock</v>
      </c>
      <c r="S2105" s="13">
        <f>(J2105/86400)+DATE(1970,1,1)</f>
        <v>41192.754942129628</v>
      </c>
      <c r="T2105" s="13">
        <f>(I2105/86400)+DATE(1970,1,1)</f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>(E2106/D2106)*100</f>
        <v>129.5</v>
      </c>
      <c r="P2106" s="5">
        <f>E2106/L2106</f>
        <v>28</v>
      </c>
      <c r="Q2106" t="str">
        <f>LEFT(N2106, FIND("/", N2106)-1)</f>
        <v>music</v>
      </c>
      <c r="R2106" t="str">
        <f>RIGHT(N2106, (LEN(N2106) - FIND("/", N2106)))</f>
        <v>indie rock</v>
      </c>
      <c r="S2106" s="13">
        <f>(J2106/86400)+DATE(1970,1,1)</f>
        <v>41394.074467592596</v>
      </c>
      <c r="T2106" s="13">
        <f>(I2106/86400)+DATE(1970,1,1)</f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>(E2107/D2107)*100</f>
        <v>254</v>
      </c>
      <c r="P2107" s="5">
        <f>E2107/L2107</f>
        <v>51.313131313131315</v>
      </c>
      <c r="Q2107" t="str">
        <f>LEFT(N2107, FIND("/", N2107)-1)</f>
        <v>music</v>
      </c>
      <c r="R2107" t="str">
        <f>RIGHT(N2107, (LEN(N2107) - FIND("/", N2107)))</f>
        <v>indie rock</v>
      </c>
      <c r="S2107" s="13">
        <f>(J2107/86400)+DATE(1970,1,1)</f>
        <v>41951.788807870369</v>
      </c>
      <c r="T2107" s="13">
        <f>(I2107/86400)+DATE(1970,1,1)</f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>(E2108/D2108)*100</f>
        <v>107.04545454545456</v>
      </c>
      <c r="P2108" s="5">
        <f>E2108/L2108</f>
        <v>53.522727272727273</v>
      </c>
      <c r="Q2108" t="str">
        <f>LEFT(N2108, FIND("/", N2108)-1)</f>
        <v>music</v>
      </c>
      <c r="R2108" t="str">
        <f>RIGHT(N2108, (LEN(N2108) - FIND("/", N2108)))</f>
        <v>indie rock</v>
      </c>
      <c r="S2108" s="13">
        <f>(J2108/86400)+DATE(1970,1,1)</f>
        <v>41270.21497685185</v>
      </c>
      <c r="T2108" s="13">
        <f>(I2108/86400)+DATE(1970,1,1)</f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>(E2109/D2109)*100</f>
        <v>107.73299999999999</v>
      </c>
      <c r="P2109" s="5">
        <f>E2109/L2109</f>
        <v>37.149310344827583</v>
      </c>
      <c r="Q2109" t="str">
        <f>LEFT(N2109, FIND("/", N2109)-1)</f>
        <v>music</v>
      </c>
      <c r="R2109" t="str">
        <f>RIGHT(N2109, (LEN(N2109) - FIND("/", N2109)))</f>
        <v>indie rock</v>
      </c>
      <c r="S2109" s="13">
        <f>(J2109/86400)+DATE(1970,1,1)</f>
        <v>41934.71056712963</v>
      </c>
      <c r="T2109" s="13">
        <f>(I2109/86400)+DATE(1970,1,1)</f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>(E2110/D2110)*100</f>
        <v>107.31250000000001</v>
      </c>
      <c r="P2110" s="5">
        <f>E2110/L2110</f>
        <v>89.895287958115176</v>
      </c>
      <c r="Q2110" t="str">
        <f>LEFT(N2110, FIND("/", N2110)-1)</f>
        <v>music</v>
      </c>
      <c r="R2110" t="str">
        <f>RIGHT(N2110, (LEN(N2110) - FIND("/", N2110)))</f>
        <v>indie rock</v>
      </c>
      <c r="S2110" s="13">
        <f>(J2110/86400)+DATE(1970,1,1)</f>
        <v>41135.175694444442</v>
      </c>
      <c r="T2110" s="13">
        <f>(I2110/86400)+DATE(1970,1,1)</f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>(E2111/D2111)*100</f>
        <v>106.52500000000001</v>
      </c>
      <c r="P2111" s="5">
        <f>E2111/L2111</f>
        <v>106.52500000000001</v>
      </c>
      <c r="Q2111" t="str">
        <f>LEFT(N2111, FIND("/", N2111)-1)</f>
        <v>music</v>
      </c>
      <c r="R2111" t="str">
        <f>RIGHT(N2111, (LEN(N2111) - FIND("/", N2111)))</f>
        <v>indie rock</v>
      </c>
      <c r="S2111" s="13">
        <f>(J2111/86400)+DATE(1970,1,1)</f>
        <v>42160.708530092597</v>
      </c>
      <c r="T2111" s="13">
        <f>(I2111/86400)+DATE(1970,1,1)</f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>(E2112/D2112)*100</f>
        <v>100.35000000000001</v>
      </c>
      <c r="P2112" s="5">
        <f>E2112/L2112</f>
        <v>52.815789473684212</v>
      </c>
      <c r="Q2112" t="str">
        <f>LEFT(N2112, FIND("/", N2112)-1)</f>
        <v>music</v>
      </c>
      <c r="R2112" t="str">
        <f>RIGHT(N2112, (LEN(N2112) - FIND("/", N2112)))</f>
        <v>indie rock</v>
      </c>
      <c r="S2112" s="13">
        <f>(J2112/86400)+DATE(1970,1,1)</f>
        <v>41759.670937499999</v>
      </c>
      <c r="T2112" s="13">
        <f>(I2112/86400)+DATE(1970,1,1)</f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>(E2113/D2113)*100</f>
        <v>106.5</v>
      </c>
      <c r="P2113" s="5">
        <f>E2113/L2113</f>
        <v>54.615384615384613</v>
      </c>
      <c r="Q2113" t="str">
        <f>LEFT(N2113, FIND("/", N2113)-1)</f>
        <v>music</v>
      </c>
      <c r="R2113" t="str">
        <f>RIGHT(N2113, (LEN(N2113) - FIND("/", N2113)))</f>
        <v>indie rock</v>
      </c>
      <c r="S2113" s="13">
        <f>(J2113/86400)+DATE(1970,1,1)</f>
        <v>40703.197048611109</v>
      </c>
      <c r="T2113" s="13">
        <f>(I2113/86400)+DATE(1970,1,1)</f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>(E2114/D2114)*100</f>
        <v>100</v>
      </c>
      <c r="P2114" s="5">
        <f>E2114/L2114</f>
        <v>27.272727272727273</v>
      </c>
      <c r="Q2114" t="str">
        <f>LEFT(N2114, FIND("/", N2114)-1)</f>
        <v>music</v>
      </c>
      <c r="R2114" t="str">
        <f>RIGHT(N2114, (LEN(N2114) - FIND("/", N2114)))</f>
        <v>indie rock</v>
      </c>
      <c r="S2114" s="13">
        <f>(J2114/86400)+DATE(1970,1,1)</f>
        <v>41365.928159722222</v>
      </c>
      <c r="T2114" s="13">
        <f>(I2114/86400)+DATE(1970,1,1)</f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>(E2115/D2115)*100</f>
        <v>104.85714285714285</v>
      </c>
      <c r="P2115" s="5">
        <f>E2115/L2115</f>
        <v>68.598130841121488</v>
      </c>
      <c r="Q2115" t="str">
        <f>LEFT(N2115, FIND("/", N2115)-1)</f>
        <v>music</v>
      </c>
      <c r="R2115" t="str">
        <f>RIGHT(N2115, (LEN(N2115) - FIND("/", N2115)))</f>
        <v>indie rock</v>
      </c>
      <c r="S2115" s="13">
        <f>(J2115/86400)+DATE(1970,1,1)</f>
        <v>41870.86546296296</v>
      </c>
      <c r="T2115" s="13">
        <f>(I2115/86400)+DATE(1970,1,1)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>(E2116/D2116)*100</f>
        <v>104.69999999999999</v>
      </c>
      <c r="P2116" s="5">
        <f>E2116/L2116</f>
        <v>35.612244897959187</v>
      </c>
      <c r="Q2116" t="str">
        <f>LEFT(N2116, FIND("/", N2116)-1)</f>
        <v>music</v>
      </c>
      <c r="R2116" t="str">
        <f>RIGHT(N2116, (LEN(N2116) - FIND("/", N2116)))</f>
        <v>indie rock</v>
      </c>
      <c r="S2116" s="13">
        <f>(J2116/86400)+DATE(1970,1,1)</f>
        <v>40458.815625000003</v>
      </c>
      <c r="T2116" s="13">
        <f>(I2116/86400)+DATE(1970,1,1)</f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>(E2117/D2117)*100</f>
        <v>225.66666666666669</v>
      </c>
      <c r="P2117" s="5">
        <f>E2117/L2117</f>
        <v>94.027777777777771</v>
      </c>
      <c r="Q2117" t="str">
        <f>LEFT(N2117, FIND("/", N2117)-1)</f>
        <v>music</v>
      </c>
      <c r="R2117" t="str">
        <f>RIGHT(N2117, (LEN(N2117) - FIND("/", N2117)))</f>
        <v>indie rock</v>
      </c>
      <c r="S2117" s="13">
        <f>(J2117/86400)+DATE(1970,1,1)</f>
        <v>40564.081030092595</v>
      </c>
      <c r="T2117" s="13">
        <f>(I2117/86400)+DATE(1970,1,1)</f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>(E2118/D2118)*100</f>
        <v>100.90416666666667</v>
      </c>
      <c r="P2118" s="5">
        <f>E2118/L2118</f>
        <v>526.45652173913038</v>
      </c>
      <c r="Q2118" t="str">
        <f>LEFT(N2118, FIND("/", N2118)-1)</f>
        <v>music</v>
      </c>
      <c r="R2118" t="str">
        <f>RIGHT(N2118, (LEN(N2118) - FIND("/", N2118)))</f>
        <v>indie rock</v>
      </c>
      <c r="S2118" s="13">
        <f>(J2118/86400)+DATE(1970,1,1)</f>
        <v>41136.777812500004</v>
      </c>
      <c r="T2118" s="13">
        <f>(I2118/86400)+DATE(1970,1,1)</f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>(E2119/D2119)*100</f>
        <v>147.75</v>
      </c>
      <c r="P2119" s="5">
        <f>E2119/L2119</f>
        <v>50.657142857142858</v>
      </c>
      <c r="Q2119" t="str">
        <f>LEFT(N2119, FIND("/", N2119)-1)</f>
        <v>music</v>
      </c>
      <c r="R2119" t="str">
        <f>RIGHT(N2119, (LEN(N2119) - FIND("/", N2119)))</f>
        <v>indie rock</v>
      </c>
      <c r="S2119" s="13">
        <f>(J2119/86400)+DATE(1970,1,1)</f>
        <v>42290.059594907405</v>
      </c>
      <c r="T2119" s="13">
        <f>(I2119/86400)+DATE(1970,1,1)</f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>(E2120/D2120)*100</f>
        <v>134.61099999999999</v>
      </c>
      <c r="P2120" s="5">
        <f>E2120/L2120</f>
        <v>79.182941176470578</v>
      </c>
      <c r="Q2120" t="str">
        <f>LEFT(N2120, FIND("/", N2120)-1)</f>
        <v>music</v>
      </c>
      <c r="R2120" t="str">
        <f>RIGHT(N2120, (LEN(N2120) - FIND("/", N2120)))</f>
        <v>indie rock</v>
      </c>
      <c r="S2120" s="13">
        <f>(J2120/86400)+DATE(1970,1,1)</f>
        <v>40718.839537037034</v>
      </c>
      <c r="T2120" s="13">
        <f>(I2120/86400)+DATE(1970,1,1)</f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>(E2121/D2121)*100</f>
        <v>100.75</v>
      </c>
      <c r="P2121" s="5">
        <f>E2121/L2121</f>
        <v>91.590909090909093</v>
      </c>
      <c r="Q2121" t="str">
        <f>LEFT(N2121, FIND("/", N2121)-1)</f>
        <v>music</v>
      </c>
      <c r="R2121" t="str">
        <f>RIGHT(N2121, (LEN(N2121) - FIND("/", N2121)))</f>
        <v>indie rock</v>
      </c>
      <c r="S2121" s="13">
        <f>(J2121/86400)+DATE(1970,1,1)</f>
        <v>41107.130150462966</v>
      </c>
      <c r="T2121" s="13">
        <f>(I2121/86400)+DATE(1970,1,1)</f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>(E2122/D2122)*100</f>
        <v>100.880375</v>
      </c>
      <c r="P2122" s="5">
        <f>E2122/L2122</f>
        <v>116.96275362318841</v>
      </c>
      <c r="Q2122" t="str">
        <f>LEFT(N2122, FIND("/", N2122)-1)</f>
        <v>music</v>
      </c>
      <c r="R2122" t="str">
        <f>RIGHT(N2122, (LEN(N2122) - FIND("/", N2122)))</f>
        <v>indie rock</v>
      </c>
      <c r="S2122" s="13">
        <f>(J2122/86400)+DATE(1970,1,1)</f>
        <v>41591.964537037034</v>
      </c>
      <c r="T2122" s="13">
        <f>(I2122/86400)+DATE(1970,1,1)</f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>(E2123/D2123)*100</f>
        <v>0.56800000000000006</v>
      </c>
      <c r="P2123" s="5">
        <f>E2123/L2123</f>
        <v>28.4</v>
      </c>
      <c r="Q2123" t="str">
        <f>LEFT(N2123, FIND("/", N2123)-1)</f>
        <v>games</v>
      </c>
      <c r="R2123" t="str">
        <f>RIGHT(N2123, (LEN(N2123) - FIND("/", N2123)))</f>
        <v>video games</v>
      </c>
      <c r="S2123" s="13">
        <f>(J2123/86400)+DATE(1970,1,1)</f>
        <v>42716.7424537037</v>
      </c>
      <c r="T2123" s="13">
        <f>(I2123/86400)+DATE(1970,1,1)</f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>(E2124/D2124)*100</f>
        <v>0.38750000000000001</v>
      </c>
      <c r="P2124" s="5">
        <f>E2124/L2124</f>
        <v>103.33333333333333</v>
      </c>
      <c r="Q2124" t="str">
        <f>LEFT(N2124, FIND("/", N2124)-1)</f>
        <v>games</v>
      </c>
      <c r="R2124" t="str">
        <f>RIGHT(N2124, (LEN(N2124) - FIND("/", N2124)))</f>
        <v>video games</v>
      </c>
      <c r="S2124" s="13">
        <f>(J2124/86400)+DATE(1970,1,1)</f>
        <v>42712.300567129627</v>
      </c>
      <c r="T2124" s="13">
        <f>(I2124/86400)+DATE(1970,1,1)</f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>(E2125/D2125)*100</f>
        <v>10</v>
      </c>
      <c r="P2125" s="5">
        <f>E2125/L2125</f>
        <v>10</v>
      </c>
      <c r="Q2125" t="str">
        <f>LEFT(N2125, FIND("/", N2125)-1)</f>
        <v>games</v>
      </c>
      <c r="R2125" t="str">
        <f>RIGHT(N2125, (LEN(N2125) - FIND("/", N2125)))</f>
        <v>video games</v>
      </c>
      <c r="S2125" s="13">
        <f>(J2125/86400)+DATE(1970,1,1)</f>
        <v>40198.424849537041</v>
      </c>
      <c r="T2125" s="13">
        <f>(I2125/86400)+DATE(1970,1,1)</f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>(E2126/D2126)*100</f>
        <v>10.454545454545453</v>
      </c>
      <c r="P2126" s="5">
        <f>E2126/L2126</f>
        <v>23</v>
      </c>
      <c r="Q2126" t="str">
        <f>LEFT(N2126, FIND("/", N2126)-1)</f>
        <v>games</v>
      </c>
      <c r="R2126" t="str">
        <f>RIGHT(N2126, (LEN(N2126) - FIND("/", N2126)))</f>
        <v>video games</v>
      </c>
      <c r="S2126" s="13">
        <f>(J2126/86400)+DATE(1970,1,1)</f>
        <v>40464.028182870374</v>
      </c>
      <c r="T2126" s="13">
        <f>(I2126/86400)+DATE(1970,1,1)</f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>(E2127/D2127)*100</f>
        <v>1.4200000000000002</v>
      </c>
      <c r="P2127" s="5">
        <f>E2127/L2127</f>
        <v>31.555555555555557</v>
      </c>
      <c r="Q2127" t="str">
        <f>LEFT(N2127, FIND("/", N2127)-1)</f>
        <v>games</v>
      </c>
      <c r="R2127" t="str">
        <f>RIGHT(N2127, (LEN(N2127) - FIND("/", N2127)))</f>
        <v>video games</v>
      </c>
      <c r="S2127" s="13">
        <f>(J2127/86400)+DATE(1970,1,1)</f>
        <v>42191.023530092592</v>
      </c>
      <c r="T2127" s="13">
        <f>(I2127/86400)+DATE(1970,1,1)</f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>(E2128/D2128)*100</f>
        <v>0.05</v>
      </c>
      <c r="P2128" s="5">
        <f>E2128/L2128</f>
        <v>5</v>
      </c>
      <c r="Q2128" t="str">
        <f>LEFT(N2128, FIND("/", N2128)-1)</f>
        <v>games</v>
      </c>
      <c r="R2128" t="str">
        <f>RIGHT(N2128, (LEN(N2128) - FIND("/", N2128)))</f>
        <v>video games</v>
      </c>
      <c r="S2128" s="13">
        <f>(J2128/86400)+DATE(1970,1,1)</f>
        <v>41951.973229166666</v>
      </c>
      <c r="T2128" s="13">
        <f>(I2128/86400)+DATE(1970,1,1)</f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>(E2129/D2129)*100</f>
        <v>28.842857142857142</v>
      </c>
      <c r="P2129" s="5">
        <f>E2129/L2129</f>
        <v>34.220338983050844</v>
      </c>
      <c r="Q2129" t="str">
        <f>LEFT(N2129, FIND("/", N2129)-1)</f>
        <v>games</v>
      </c>
      <c r="R2129" t="str">
        <f>RIGHT(N2129, (LEN(N2129) - FIND("/", N2129)))</f>
        <v>video games</v>
      </c>
      <c r="S2129" s="13">
        <f>(J2129/86400)+DATE(1970,1,1)</f>
        <v>42045.505358796298</v>
      </c>
      <c r="T2129" s="13">
        <f>(I2129/86400)+DATE(1970,1,1)</f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>(E2130/D2130)*100</f>
        <v>0.16666666666666669</v>
      </c>
      <c r="P2130" s="5">
        <f>E2130/L2130</f>
        <v>25</v>
      </c>
      <c r="Q2130" t="str">
        <f>LEFT(N2130, FIND("/", N2130)-1)</f>
        <v>games</v>
      </c>
      <c r="R2130" t="str">
        <f>RIGHT(N2130, (LEN(N2130) - FIND("/", N2130)))</f>
        <v>video games</v>
      </c>
      <c r="S2130" s="13">
        <f>(J2130/86400)+DATE(1970,1,1)</f>
        <v>41843.772789351853</v>
      </c>
      <c r="T2130" s="13">
        <f>(I2130/86400)+DATE(1970,1,1)</f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>(E2131/D2131)*100</f>
        <v>11.799999999999999</v>
      </c>
      <c r="P2131" s="5">
        <f>E2131/L2131</f>
        <v>19.666666666666668</v>
      </c>
      <c r="Q2131" t="str">
        <f>LEFT(N2131, FIND("/", N2131)-1)</f>
        <v>games</v>
      </c>
      <c r="R2131" t="str">
        <f>RIGHT(N2131, (LEN(N2131) - FIND("/", N2131)))</f>
        <v>video games</v>
      </c>
      <c r="S2131" s="13">
        <f>(J2131/86400)+DATE(1970,1,1)</f>
        <v>42409.024305555555</v>
      </c>
      <c r="T2131" s="13">
        <f>(I2131/86400)+DATE(1970,1,1)</f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>(E2132/D2132)*100</f>
        <v>0.20238095238095236</v>
      </c>
      <c r="P2132" s="5">
        <f>E2132/L2132</f>
        <v>21.25</v>
      </c>
      <c r="Q2132" t="str">
        <f>LEFT(N2132, FIND("/", N2132)-1)</f>
        <v>games</v>
      </c>
      <c r="R2132" t="str">
        <f>RIGHT(N2132, (LEN(N2132) - FIND("/", N2132)))</f>
        <v>video games</v>
      </c>
      <c r="S2132" s="13">
        <f>(J2132/86400)+DATE(1970,1,1)</f>
        <v>41832.086377314816</v>
      </c>
      <c r="T2132" s="13">
        <f>(I2132/86400)+DATE(1970,1,1)</f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>(E2133/D2133)*100</f>
        <v>5</v>
      </c>
      <c r="P2133" s="5">
        <f>E2133/L2133</f>
        <v>8.3333333333333339</v>
      </c>
      <c r="Q2133" t="str">
        <f>LEFT(N2133, FIND("/", N2133)-1)</f>
        <v>games</v>
      </c>
      <c r="R2133" t="str">
        <f>RIGHT(N2133, (LEN(N2133) - FIND("/", N2133)))</f>
        <v>video games</v>
      </c>
      <c r="S2133" s="13">
        <f>(J2133/86400)+DATE(1970,1,1)</f>
        <v>42167.207071759258</v>
      </c>
      <c r="T2133" s="13">
        <f>(I2133/86400)+DATE(1970,1,1)</f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>(E2134/D2134)*100</f>
        <v>2.1129899999999995</v>
      </c>
      <c r="P2134" s="5">
        <f>E2134/L2134</f>
        <v>21.34333333333333</v>
      </c>
      <c r="Q2134" t="str">
        <f>LEFT(N2134, FIND("/", N2134)-1)</f>
        <v>games</v>
      </c>
      <c r="R2134" t="str">
        <f>RIGHT(N2134, (LEN(N2134) - FIND("/", N2134)))</f>
        <v>video games</v>
      </c>
      <c r="S2134" s="13">
        <f>(J2134/86400)+DATE(1970,1,1)</f>
        <v>41643.487175925926</v>
      </c>
      <c r="T2134" s="13">
        <f>(I2134/86400)+DATE(1970,1,1)</f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>(E2135/D2135)*100</f>
        <v>1.6</v>
      </c>
      <c r="P2135" s="5">
        <f>E2135/L2135</f>
        <v>5.333333333333333</v>
      </c>
      <c r="Q2135" t="str">
        <f>LEFT(N2135, FIND("/", N2135)-1)</f>
        <v>games</v>
      </c>
      <c r="R2135" t="str">
        <f>RIGHT(N2135, (LEN(N2135) - FIND("/", N2135)))</f>
        <v>video games</v>
      </c>
      <c r="S2135" s="13">
        <f>(J2135/86400)+DATE(1970,1,1)</f>
        <v>40619.097210648149</v>
      </c>
      <c r="T2135" s="13">
        <f>(I2135/86400)+DATE(1970,1,1)</f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>(E2136/D2136)*100</f>
        <v>1.7333333333333332</v>
      </c>
      <c r="P2136" s="5">
        <f>E2136/L2136</f>
        <v>34.666666666666664</v>
      </c>
      <c r="Q2136" t="str">
        <f>LEFT(N2136, FIND("/", N2136)-1)</f>
        <v>games</v>
      </c>
      <c r="R2136" t="str">
        <f>RIGHT(N2136, (LEN(N2136) - FIND("/", N2136)))</f>
        <v>video games</v>
      </c>
      <c r="S2136" s="13">
        <f>(J2136/86400)+DATE(1970,1,1)</f>
        <v>41361.886469907404</v>
      </c>
      <c r="T2136" s="13">
        <f>(I2136/86400)+DATE(1970,1,1)</f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>(E2137/D2137)*100</f>
        <v>9.56</v>
      </c>
      <c r="P2137" s="5">
        <f>E2137/L2137</f>
        <v>21.727272727272727</v>
      </c>
      <c r="Q2137" t="str">
        <f>LEFT(N2137, FIND("/", N2137)-1)</f>
        <v>games</v>
      </c>
      <c r="R2137" t="str">
        <f>RIGHT(N2137, (LEN(N2137) - FIND("/", N2137)))</f>
        <v>video games</v>
      </c>
      <c r="S2137" s="13">
        <f>(J2137/86400)+DATE(1970,1,1)</f>
        <v>41156.96334490741</v>
      </c>
      <c r="T2137" s="13">
        <f>(I2137/86400)+DATE(1970,1,1)</f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>(E2138/D2138)*100</f>
        <v>5.9612499999999999E-2</v>
      </c>
      <c r="P2138" s="5">
        <f>E2138/L2138</f>
        <v>11.922499999999999</v>
      </c>
      <c r="Q2138" t="str">
        <f>LEFT(N2138, FIND("/", N2138)-1)</f>
        <v>games</v>
      </c>
      <c r="R2138" t="str">
        <f>RIGHT(N2138, (LEN(N2138) - FIND("/", N2138)))</f>
        <v>video games</v>
      </c>
      <c r="S2138" s="13">
        <f>(J2138/86400)+DATE(1970,1,1)</f>
        <v>41536.509097222224</v>
      </c>
      <c r="T2138" s="13">
        <f>(I2138/86400)+DATE(1970,1,1)</f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>(E2139/D2139)*100</f>
        <v>28.405999999999999</v>
      </c>
      <c r="P2139" s="5">
        <f>E2139/L2139</f>
        <v>26.59737827715356</v>
      </c>
      <c r="Q2139" t="str">
        <f>LEFT(N2139, FIND("/", N2139)-1)</f>
        <v>games</v>
      </c>
      <c r="R2139" t="str">
        <f>RIGHT(N2139, (LEN(N2139) - FIND("/", N2139)))</f>
        <v>video games</v>
      </c>
      <c r="S2139" s="13">
        <f>(J2139/86400)+DATE(1970,1,1)</f>
        <v>41948.771168981482</v>
      </c>
      <c r="T2139" s="13">
        <f>(I2139/86400)+DATE(1970,1,1)</f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>(E2140/D2140)*100</f>
        <v>12.8</v>
      </c>
      <c r="P2140" s="5">
        <f>E2140/L2140</f>
        <v>10.666666666666666</v>
      </c>
      <c r="Q2140" t="str">
        <f>LEFT(N2140, FIND("/", N2140)-1)</f>
        <v>games</v>
      </c>
      <c r="R2140" t="str">
        <f>RIGHT(N2140, (LEN(N2140) - FIND("/", N2140)))</f>
        <v>video games</v>
      </c>
      <c r="S2140" s="13">
        <f>(J2140/86400)+DATE(1970,1,1)</f>
        <v>41557.013182870374</v>
      </c>
      <c r="T2140" s="13">
        <f>(I2140/86400)+DATE(1970,1,1)</f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>(E2141/D2141)*100</f>
        <v>5.42</v>
      </c>
      <c r="P2141" s="5">
        <f>E2141/L2141</f>
        <v>29.035714285714285</v>
      </c>
      <c r="Q2141" t="str">
        <f>LEFT(N2141, FIND("/", N2141)-1)</f>
        <v>games</v>
      </c>
      <c r="R2141" t="str">
        <f>RIGHT(N2141, (LEN(N2141) - FIND("/", N2141)))</f>
        <v>video games</v>
      </c>
      <c r="S2141" s="13">
        <f>(J2141/86400)+DATE(1970,1,1)</f>
        <v>42647.750092592592</v>
      </c>
      <c r="T2141" s="13">
        <f>(I2141/86400)+DATE(1970,1,1)</f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>(E2142/D2142)*100</f>
        <v>0.11199999999999999</v>
      </c>
      <c r="P2142" s="5">
        <f>E2142/L2142</f>
        <v>50.909090909090907</v>
      </c>
      <c r="Q2142" t="str">
        <f>LEFT(N2142, FIND("/", N2142)-1)</f>
        <v>games</v>
      </c>
      <c r="R2142" t="str">
        <f>RIGHT(N2142, (LEN(N2142) - FIND("/", N2142)))</f>
        <v>video games</v>
      </c>
      <c r="S2142" s="13">
        <f>(J2142/86400)+DATE(1970,1,1)</f>
        <v>41255.833611111113</v>
      </c>
      <c r="T2142" s="13">
        <f>(I2142/86400)+DATE(1970,1,1)</f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>(E2143/D2143)*100</f>
        <v>0</v>
      </c>
      <c r="P2143" s="5" t="e">
        <f>E2143/L2143</f>
        <v>#DIV/0!</v>
      </c>
      <c r="Q2143" t="str">
        <f>LEFT(N2143, FIND("/", N2143)-1)</f>
        <v>games</v>
      </c>
      <c r="R2143" t="str">
        <f>RIGHT(N2143, (LEN(N2143) - FIND("/", N2143)))</f>
        <v>video games</v>
      </c>
      <c r="S2143" s="13">
        <f>(J2143/86400)+DATE(1970,1,1)</f>
        <v>41927.235636574071</v>
      </c>
      <c r="T2143" s="13">
        <f>(I2143/86400)+DATE(1970,1,1)</f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>(E2144/D2144)*100</f>
        <v>5.7238095238095239</v>
      </c>
      <c r="P2144" s="5">
        <f>E2144/L2144</f>
        <v>50.083333333333336</v>
      </c>
      <c r="Q2144" t="str">
        <f>LEFT(N2144, FIND("/", N2144)-1)</f>
        <v>games</v>
      </c>
      <c r="R2144" t="str">
        <f>RIGHT(N2144, (LEN(N2144) - FIND("/", N2144)))</f>
        <v>video games</v>
      </c>
      <c r="S2144" s="13">
        <f>(J2144/86400)+DATE(1970,1,1)</f>
        <v>42340.701504629629</v>
      </c>
      <c r="T2144" s="13">
        <f>(I2144/86400)+DATE(1970,1,1)</f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>(E2145/D2145)*100</f>
        <v>11.25</v>
      </c>
      <c r="P2145" s="5">
        <f>E2145/L2145</f>
        <v>45</v>
      </c>
      <c r="Q2145" t="str">
        <f>LEFT(N2145, FIND("/", N2145)-1)</f>
        <v>games</v>
      </c>
      <c r="R2145" t="str">
        <f>RIGHT(N2145, (LEN(N2145) - FIND("/", N2145)))</f>
        <v>video games</v>
      </c>
      <c r="S2145" s="13">
        <f>(J2145/86400)+DATE(1970,1,1)</f>
        <v>40332.886712962965</v>
      </c>
      <c r="T2145" s="13">
        <f>(I2145/86400)+DATE(1970,1,1)</f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>(E2146/D2146)*100</f>
        <v>1.7098591549295776</v>
      </c>
      <c r="P2146" s="5">
        <f>E2146/L2146</f>
        <v>25.291666666666668</v>
      </c>
      <c r="Q2146" t="str">
        <f>LEFT(N2146, FIND("/", N2146)-1)</f>
        <v>games</v>
      </c>
      <c r="R2146" t="str">
        <f>RIGHT(N2146, (LEN(N2146) - FIND("/", N2146)))</f>
        <v>video games</v>
      </c>
      <c r="S2146" s="13">
        <f>(J2146/86400)+DATE(1970,1,1)</f>
        <v>41499.546759259261</v>
      </c>
      <c r="T2146" s="13">
        <f>(I2146/86400)+DATE(1970,1,1)</f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>(E2147/D2147)*100</f>
        <v>30.433333333333334</v>
      </c>
      <c r="P2147" s="5">
        <f>E2147/L2147</f>
        <v>51.292134831460672</v>
      </c>
      <c r="Q2147" t="str">
        <f>LEFT(N2147, FIND("/", N2147)-1)</f>
        <v>games</v>
      </c>
      <c r="R2147" t="str">
        <f>RIGHT(N2147, (LEN(N2147) - FIND("/", N2147)))</f>
        <v>video games</v>
      </c>
      <c r="S2147" s="13">
        <f>(J2147/86400)+DATE(1970,1,1)</f>
        <v>41575.237430555557</v>
      </c>
      <c r="T2147" s="13">
        <f>(I2147/86400)+DATE(1970,1,1)</f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>(E2148/D2148)*100</f>
        <v>0.02</v>
      </c>
      <c r="P2148" s="5">
        <f>E2148/L2148</f>
        <v>1</v>
      </c>
      <c r="Q2148" t="str">
        <f>LEFT(N2148, FIND("/", N2148)-1)</f>
        <v>games</v>
      </c>
      <c r="R2148" t="str">
        <f>RIGHT(N2148, (LEN(N2148) - FIND("/", N2148)))</f>
        <v>video games</v>
      </c>
      <c r="S2148" s="13">
        <f>(J2148/86400)+DATE(1970,1,1)</f>
        <v>42397.679513888885</v>
      </c>
      <c r="T2148" s="13">
        <f>(I2148/86400)+DATE(1970,1,1)</f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>(E2149/D2149)*100</f>
        <v>0.69641025641025645</v>
      </c>
      <c r="P2149" s="5">
        <f>E2149/L2149</f>
        <v>49.381818181818183</v>
      </c>
      <c r="Q2149" t="str">
        <f>LEFT(N2149, FIND("/", N2149)-1)</f>
        <v>games</v>
      </c>
      <c r="R2149" t="str">
        <f>RIGHT(N2149, (LEN(N2149) - FIND("/", N2149)))</f>
        <v>video games</v>
      </c>
      <c r="S2149" s="13">
        <f>(J2149/86400)+DATE(1970,1,1)</f>
        <v>41927.295694444445</v>
      </c>
      <c r="T2149" s="13">
        <f>(I2149/86400)+DATE(1970,1,1)</f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>(E2150/D2150)*100</f>
        <v>2</v>
      </c>
      <c r="P2150" s="5">
        <f>E2150/L2150</f>
        <v>1</v>
      </c>
      <c r="Q2150" t="str">
        <f>LEFT(N2150, FIND("/", N2150)-1)</f>
        <v>games</v>
      </c>
      <c r="R2150" t="str">
        <f>RIGHT(N2150, (LEN(N2150) - FIND("/", N2150)))</f>
        <v>video games</v>
      </c>
      <c r="S2150" s="13">
        <f>(J2150/86400)+DATE(1970,1,1)</f>
        <v>42066.733587962968</v>
      </c>
      <c r="T2150" s="13">
        <f>(I2150/86400)+DATE(1970,1,1)</f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>(E2151/D2151)*100</f>
        <v>0</v>
      </c>
      <c r="P2151" s="5" t="e">
        <f>E2151/L2151</f>
        <v>#DIV/0!</v>
      </c>
      <c r="Q2151" t="str">
        <f>LEFT(N2151, FIND("/", N2151)-1)</f>
        <v>games</v>
      </c>
      <c r="R2151" t="str">
        <f>RIGHT(N2151, (LEN(N2151) - FIND("/", N2151)))</f>
        <v>video games</v>
      </c>
      <c r="S2151" s="13">
        <f>(J2151/86400)+DATE(1970,1,1)</f>
        <v>40355.024953703702</v>
      </c>
      <c r="T2151" s="13">
        <f>(I2151/86400)+DATE(1970,1,1)</f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>(E2152/D2152)*100</f>
        <v>0.80999999999999994</v>
      </c>
      <c r="P2152" s="5">
        <f>E2152/L2152</f>
        <v>101.25</v>
      </c>
      <c r="Q2152" t="str">
        <f>LEFT(N2152, FIND("/", N2152)-1)</f>
        <v>games</v>
      </c>
      <c r="R2152" t="str">
        <f>RIGHT(N2152, (LEN(N2152) - FIND("/", N2152)))</f>
        <v>video games</v>
      </c>
      <c r="S2152" s="13">
        <f>(J2152/86400)+DATE(1970,1,1)</f>
        <v>42534.284710648149</v>
      </c>
      <c r="T2152" s="13">
        <f>(I2152/86400)+DATE(1970,1,1)</f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>(E2153/D2153)*100</f>
        <v>0.26222222222222225</v>
      </c>
      <c r="P2153" s="5">
        <f>E2153/L2153</f>
        <v>19.666666666666668</v>
      </c>
      <c r="Q2153" t="str">
        <f>LEFT(N2153, FIND("/", N2153)-1)</f>
        <v>games</v>
      </c>
      <c r="R2153" t="str">
        <f>RIGHT(N2153, (LEN(N2153) - FIND("/", N2153)))</f>
        <v>video games</v>
      </c>
      <c r="S2153" s="13">
        <f>(J2153/86400)+DATE(1970,1,1)</f>
        <v>42520.847384259258</v>
      </c>
      <c r="T2153" s="13">
        <f>(I2153/86400)+DATE(1970,1,1)</f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>(E2154/D2154)*100</f>
        <v>0.16666666666666669</v>
      </c>
      <c r="P2154" s="5">
        <f>E2154/L2154</f>
        <v>12.5</v>
      </c>
      <c r="Q2154" t="str">
        <f>LEFT(N2154, FIND("/", N2154)-1)</f>
        <v>games</v>
      </c>
      <c r="R2154" t="str">
        <f>RIGHT(N2154, (LEN(N2154) - FIND("/", N2154)))</f>
        <v>video games</v>
      </c>
      <c r="S2154" s="13">
        <f>(J2154/86400)+DATE(1970,1,1)</f>
        <v>41683.832280092596</v>
      </c>
      <c r="T2154" s="13">
        <f>(I2154/86400)+DATE(1970,1,1)</f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>(E2155/D2155)*100</f>
        <v>9.124454880912446E-3</v>
      </c>
      <c r="P2155" s="5">
        <f>E2155/L2155</f>
        <v>8.5</v>
      </c>
      <c r="Q2155" t="str">
        <f>LEFT(N2155, FIND("/", N2155)-1)</f>
        <v>games</v>
      </c>
      <c r="R2155" t="str">
        <f>RIGHT(N2155, (LEN(N2155) - FIND("/", N2155)))</f>
        <v>video games</v>
      </c>
      <c r="S2155" s="13">
        <f>(J2155/86400)+DATE(1970,1,1)</f>
        <v>41974.911087962959</v>
      </c>
      <c r="T2155" s="13">
        <f>(I2155/86400)+DATE(1970,1,1)</f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>(E2156/D2156)*100</f>
        <v>0.8</v>
      </c>
      <c r="P2156" s="5">
        <f>E2156/L2156</f>
        <v>1</v>
      </c>
      <c r="Q2156" t="str">
        <f>LEFT(N2156, FIND("/", N2156)-1)</f>
        <v>games</v>
      </c>
      <c r="R2156" t="str">
        <f>RIGHT(N2156, (LEN(N2156) - FIND("/", N2156)))</f>
        <v>video games</v>
      </c>
      <c r="S2156" s="13">
        <f>(J2156/86400)+DATE(1970,1,1)</f>
        <v>41647.632256944446</v>
      </c>
      <c r="T2156" s="13">
        <f>(I2156/86400)+DATE(1970,1,1)</f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>(E2157/D2157)*100</f>
        <v>2.2999999999999998</v>
      </c>
      <c r="P2157" s="5">
        <f>E2157/L2157</f>
        <v>23</v>
      </c>
      <c r="Q2157" t="str">
        <f>LEFT(N2157, FIND("/", N2157)-1)</f>
        <v>games</v>
      </c>
      <c r="R2157" t="str">
        <f>RIGHT(N2157, (LEN(N2157) - FIND("/", N2157)))</f>
        <v>video games</v>
      </c>
      <c r="S2157" s="13">
        <f>(J2157/86400)+DATE(1970,1,1)</f>
        <v>42430.747511574074</v>
      </c>
      <c r="T2157" s="13">
        <f>(I2157/86400)+DATE(1970,1,1)</f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>(E2158/D2158)*100</f>
        <v>2.6660714285714282</v>
      </c>
      <c r="P2158" s="5">
        <f>E2158/L2158</f>
        <v>17.987951807228917</v>
      </c>
      <c r="Q2158" t="str">
        <f>LEFT(N2158, FIND("/", N2158)-1)</f>
        <v>games</v>
      </c>
      <c r="R2158" t="str">
        <f>RIGHT(N2158, (LEN(N2158) - FIND("/", N2158)))</f>
        <v>video games</v>
      </c>
      <c r="S2158" s="13">
        <f>(J2158/86400)+DATE(1970,1,1)</f>
        <v>41488.85423611111</v>
      </c>
      <c r="T2158" s="13">
        <f>(I2158/86400)+DATE(1970,1,1)</f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>(E2159/D2159)*100</f>
        <v>28.192</v>
      </c>
      <c r="P2159" s="5">
        <f>E2159/L2159</f>
        <v>370.94736842105266</v>
      </c>
      <c r="Q2159" t="str">
        <f>LEFT(N2159, FIND("/", N2159)-1)</f>
        <v>games</v>
      </c>
      <c r="R2159" t="str">
        <f>RIGHT(N2159, (LEN(N2159) - FIND("/", N2159)))</f>
        <v>video games</v>
      </c>
      <c r="S2159" s="13">
        <f>(J2159/86400)+DATE(1970,1,1)</f>
        <v>42694.98128472222</v>
      </c>
      <c r="T2159" s="13">
        <f>(I2159/86400)+DATE(1970,1,1)</f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>(E2160/D2160)*100</f>
        <v>6.5900366666666672</v>
      </c>
      <c r="P2160" s="5">
        <f>E2160/L2160</f>
        <v>63.569485530546629</v>
      </c>
      <c r="Q2160" t="str">
        <f>LEFT(N2160, FIND("/", N2160)-1)</f>
        <v>games</v>
      </c>
      <c r="R2160" t="str">
        <f>RIGHT(N2160, (LEN(N2160) - FIND("/", N2160)))</f>
        <v>video games</v>
      </c>
      <c r="S2160" s="13">
        <f>(J2160/86400)+DATE(1970,1,1)</f>
        <v>41264.853865740741</v>
      </c>
      <c r="T2160" s="13">
        <f>(I2160/86400)+DATE(1970,1,1)</f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>(E2161/D2161)*100</f>
        <v>0.72222222222222221</v>
      </c>
      <c r="P2161" s="5">
        <f>E2161/L2161</f>
        <v>13</v>
      </c>
      <c r="Q2161" t="str">
        <f>LEFT(N2161, FIND("/", N2161)-1)</f>
        <v>games</v>
      </c>
      <c r="R2161" t="str">
        <f>RIGHT(N2161, (LEN(N2161) - FIND("/", N2161)))</f>
        <v>video games</v>
      </c>
      <c r="S2161" s="13">
        <f>(J2161/86400)+DATE(1970,1,1)</f>
        <v>40710.731180555558</v>
      </c>
      <c r="T2161" s="13">
        <f>(I2161/86400)+DATE(1970,1,1)</f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>(E2162/D2162)*100</f>
        <v>0.85000000000000009</v>
      </c>
      <c r="P2162" s="5">
        <f>E2162/L2162</f>
        <v>5.3125</v>
      </c>
      <c r="Q2162" t="str">
        <f>LEFT(N2162, FIND("/", N2162)-1)</f>
        <v>games</v>
      </c>
      <c r="R2162" t="str">
        <f>RIGHT(N2162, (LEN(N2162) - FIND("/", N2162)))</f>
        <v>video games</v>
      </c>
      <c r="S2162" s="13">
        <f>(J2162/86400)+DATE(1970,1,1)</f>
        <v>41018.711863425924</v>
      </c>
      <c r="T2162" s="13">
        <f>(I2162/86400)+DATE(1970,1,1)</f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>(E2163/D2163)*100</f>
        <v>115.75</v>
      </c>
      <c r="P2163" s="5">
        <f>E2163/L2163</f>
        <v>35.615384615384613</v>
      </c>
      <c r="Q2163" t="str">
        <f>LEFT(N2163, FIND("/", N2163)-1)</f>
        <v>music</v>
      </c>
      <c r="R2163" t="str">
        <f>RIGHT(N2163, (LEN(N2163) - FIND("/", N2163)))</f>
        <v>rock</v>
      </c>
      <c r="S2163" s="13">
        <f>(J2163/86400)+DATE(1970,1,1)</f>
        <v>42240.852534722224</v>
      </c>
      <c r="T2163" s="13">
        <f>(I2163/86400)+DATE(1970,1,1)</f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>(E2164/D2164)*100</f>
        <v>112.26666666666667</v>
      </c>
      <c r="P2164" s="5">
        <f>E2164/L2164</f>
        <v>87.103448275862064</v>
      </c>
      <c r="Q2164" t="str">
        <f>LEFT(N2164, FIND("/", N2164)-1)</f>
        <v>music</v>
      </c>
      <c r="R2164" t="str">
        <f>RIGHT(N2164, (LEN(N2164) - FIND("/", N2164)))</f>
        <v>rock</v>
      </c>
      <c r="S2164" s="13">
        <f>(J2164/86400)+DATE(1970,1,1)</f>
        <v>41813.766099537039</v>
      </c>
      <c r="T2164" s="13">
        <f>(I2164/86400)+DATE(1970,1,1)</f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>(E2165/D2165)*100</f>
        <v>132.20000000000002</v>
      </c>
      <c r="P2165" s="5">
        <f>E2165/L2165</f>
        <v>75.11363636363636</v>
      </c>
      <c r="Q2165" t="str">
        <f>LEFT(N2165, FIND("/", N2165)-1)</f>
        <v>music</v>
      </c>
      <c r="R2165" t="str">
        <f>RIGHT(N2165, (LEN(N2165) - FIND("/", N2165)))</f>
        <v>rock</v>
      </c>
      <c r="S2165" s="13">
        <f>(J2165/86400)+DATE(1970,1,1)</f>
        <v>42111.899537037039</v>
      </c>
      <c r="T2165" s="13">
        <f>(I2165/86400)+DATE(1970,1,1)</f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>(E2166/D2166)*100</f>
        <v>102.63636363636364</v>
      </c>
      <c r="P2166" s="5">
        <f>E2166/L2166</f>
        <v>68.01204819277109</v>
      </c>
      <c r="Q2166" t="str">
        <f>LEFT(N2166, FIND("/", N2166)-1)</f>
        <v>music</v>
      </c>
      <c r="R2166" t="str">
        <f>RIGHT(N2166, (LEN(N2166) - FIND("/", N2166)))</f>
        <v>rock</v>
      </c>
      <c r="S2166" s="13">
        <f>(J2166/86400)+DATE(1970,1,1)</f>
        <v>42515.71775462963</v>
      </c>
      <c r="T2166" s="13">
        <f>(I2166/86400)+DATE(1970,1,1)</f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>(E2167/D2167)*100</f>
        <v>138.64000000000001</v>
      </c>
      <c r="P2167" s="5">
        <f>E2167/L2167</f>
        <v>29.623931623931625</v>
      </c>
      <c r="Q2167" t="str">
        <f>LEFT(N2167, FIND("/", N2167)-1)</f>
        <v>music</v>
      </c>
      <c r="R2167" t="str">
        <f>RIGHT(N2167, (LEN(N2167) - FIND("/", N2167)))</f>
        <v>rock</v>
      </c>
      <c r="S2167" s="13">
        <f>(J2167/86400)+DATE(1970,1,1)</f>
        <v>42438.667071759264</v>
      </c>
      <c r="T2167" s="13">
        <f>(I2167/86400)+DATE(1970,1,1)</f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>(E2168/D2168)*100</f>
        <v>146.6</v>
      </c>
      <c r="P2168" s="5">
        <f>E2168/L2168</f>
        <v>91.625</v>
      </c>
      <c r="Q2168" t="str">
        <f>LEFT(N2168, FIND("/", N2168)-1)</f>
        <v>music</v>
      </c>
      <c r="R2168" t="str">
        <f>RIGHT(N2168, (LEN(N2168) - FIND("/", N2168)))</f>
        <v>rock</v>
      </c>
      <c r="S2168" s="13">
        <f>(J2168/86400)+DATE(1970,1,1)</f>
        <v>41933.838171296295</v>
      </c>
      <c r="T2168" s="13">
        <f>(I2168/86400)+DATE(1970,1,1)</f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>(E2169/D2169)*100</f>
        <v>120</v>
      </c>
      <c r="P2169" s="5">
        <f>E2169/L2169</f>
        <v>22.5</v>
      </c>
      <c r="Q2169" t="str">
        <f>LEFT(N2169, FIND("/", N2169)-1)</f>
        <v>music</v>
      </c>
      <c r="R2169" t="str">
        <f>RIGHT(N2169, (LEN(N2169) - FIND("/", N2169)))</f>
        <v>rock</v>
      </c>
      <c r="S2169" s="13">
        <f>(J2169/86400)+DATE(1970,1,1)</f>
        <v>41153.066400462965</v>
      </c>
      <c r="T2169" s="13">
        <f>(I2169/86400)+DATE(1970,1,1)</f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>(E2170/D2170)*100</f>
        <v>121.5816111111111</v>
      </c>
      <c r="P2170" s="5">
        <f>E2170/L2170</f>
        <v>64.366735294117646</v>
      </c>
      <c r="Q2170" t="str">
        <f>LEFT(N2170, FIND("/", N2170)-1)</f>
        <v>music</v>
      </c>
      <c r="R2170" t="str">
        <f>RIGHT(N2170, (LEN(N2170) - FIND("/", N2170)))</f>
        <v>rock</v>
      </c>
      <c r="S2170" s="13">
        <f>(J2170/86400)+DATE(1970,1,1)</f>
        <v>42745.600243055553</v>
      </c>
      <c r="T2170" s="13">
        <f>(I2170/86400)+DATE(1970,1,1)</f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>(E2171/D2171)*100</f>
        <v>100</v>
      </c>
      <c r="P2171" s="5">
        <f>E2171/L2171</f>
        <v>21.857142857142858</v>
      </c>
      <c r="Q2171" t="str">
        <f>LEFT(N2171, FIND("/", N2171)-1)</f>
        <v>music</v>
      </c>
      <c r="R2171" t="str">
        <f>RIGHT(N2171, (LEN(N2171) - FIND("/", N2171)))</f>
        <v>rock</v>
      </c>
      <c r="S2171" s="13">
        <f>(J2171/86400)+DATE(1970,1,1)</f>
        <v>42793.700821759259</v>
      </c>
      <c r="T2171" s="13">
        <f>(I2171/86400)+DATE(1970,1,1)</f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>(E2172/D2172)*100</f>
        <v>180.85714285714286</v>
      </c>
      <c r="P2172" s="5">
        <f>E2172/L2172</f>
        <v>33.315789473684212</v>
      </c>
      <c r="Q2172" t="str">
        <f>LEFT(N2172, FIND("/", N2172)-1)</f>
        <v>music</v>
      </c>
      <c r="R2172" t="str">
        <f>RIGHT(N2172, (LEN(N2172) - FIND("/", N2172)))</f>
        <v>rock</v>
      </c>
      <c r="S2172" s="13">
        <f>(J2172/86400)+DATE(1970,1,1)</f>
        <v>42198.750254629631</v>
      </c>
      <c r="T2172" s="13">
        <f>(I2172/86400)+DATE(1970,1,1)</f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>(E2173/D2173)*100</f>
        <v>106.075</v>
      </c>
      <c r="P2173" s="5">
        <f>E2173/L2173</f>
        <v>90.276595744680847</v>
      </c>
      <c r="Q2173" t="str">
        <f>LEFT(N2173, FIND("/", N2173)-1)</f>
        <v>music</v>
      </c>
      <c r="R2173" t="str">
        <f>RIGHT(N2173, (LEN(N2173) - FIND("/", N2173)))</f>
        <v>rock</v>
      </c>
      <c r="S2173" s="13">
        <f>(J2173/86400)+DATE(1970,1,1)</f>
        <v>42141.95711805555</v>
      </c>
      <c r="T2173" s="13">
        <f>(I2173/86400)+DATE(1970,1,1)</f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>(E2174/D2174)*100</f>
        <v>100</v>
      </c>
      <c r="P2174" s="5">
        <f>E2174/L2174</f>
        <v>76.92307692307692</v>
      </c>
      <c r="Q2174" t="str">
        <f>LEFT(N2174, FIND("/", N2174)-1)</f>
        <v>music</v>
      </c>
      <c r="R2174" t="str">
        <f>RIGHT(N2174, (LEN(N2174) - FIND("/", N2174)))</f>
        <v>rock</v>
      </c>
      <c r="S2174" s="13">
        <f>(J2174/86400)+DATE(1970,1,1)</f>
        <v>42082.580092592594</v>
      </c>
      <c r="T2174" s="13">
        <f>(I2174/86400)+DATE(1970,1,1)</f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>(E2175/D2175)*100</f>
        <v>126.92857142857143</v>
      </c>
      <c r="P2175" s="5">
        <f>E2175/L2175</f>
        <v>59.233333333333334</v>
      </c>
      <c r="Q2175" t="str">
        <f>LEFT(N2175, FIND("/", N2175)-1)</f>
        <v>music</v>
      </c>
      <c r="R2175" t="str">
        <f>RIGHT(N2175, (LEN(N2175) - FIND("/", N2175)))</f>
        <v>rock</v>
      </c>
      <c r="S2175" s="13">
        <f>(J2175/86400)+DATE(1970,1,1)</f>
        <v>41495.692627314813</v>
      </c>
      <c r="T2175" s="13">
        <f>(I2175/86400)+DATE(1970,1,1)</f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>(E2176/D2176)*100</f>
        <v>102.97499999999999</v>
      </c>
      <c r="P2176" s="5">
        <f>E2176/L2176</f>
        <v>65.38095238095238</v>
      </c>
      <c r="Q2176" t="str">
        <f>LEFT(N2176, FIND("/", N2176)-1)</f>
        <v>music</v>
      </c>
      <c r="R2176" t="str">
        <f>RIGHT(N2176, (LEN(N2176) - FIND("/", N2176)))</f>
        <v>rock</v>
      </c>
      <c r="S2176" s="13">
        <f>(J2176/86400)+DATE(1970,1,1)</f>
        <v>42465.542905092589</v>
      </c>
      <c r="T2176" s="13">
        <f>(I2176/86400)+DATE(1970,1,1)</f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>(E2177/D2177)*100</f>
        <v>250</v>
      </c>
      <c r="P2177" s="5">
        <f>E2177/L2177</f>
        <v>67.307692307692307</v>
      </c>
      <c r="Q2177" t="str">
        <f>LEFT(N2177, FIND("/", N2177)-1)</f>
        <v>music</v>
      </c>
      <c r="R2177" t="str">
        <f>RIGHT(N2177, (LEN(N2177) - FIND("/", N2177)))</f>
        <v>rock</v>
      </c>
      <c r="S2177" s="13">
        <f>(J2177/86400)+DATE(1970,1,1)</f>
        <v>42565.009097222224</v>
      </c>
      <c r="T2177" s="13">
        <f>(I2177/86400)+DATE(1970,1,1)</f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>(E2178/D2178)*100</f>
        <v>126.02</v>
      </c>
      <c r="P2178" s="5">
        <f>E2178/L2178</f>
        <v>88.74647887323944</v>
      </c>
      <c r="Q2178" t="str">
        <f>LEFT(N2178, FIND("/", N2178)-1)</f>
        <v>music</v>
      </c>
      <c r="R2178" t="str">
        <f>RIGHT(N2178, (LEN(N2178) - FIND("/", N2178)))</f>
        <v>rock</v>
      </c>
      <c r="S2178" s="13">
        <f>(J2178/86400)+DATE(1970,1,1)</f>
        <v>42096.633206018523</v>
      </c>
      <c r="T2178" s="13">
        <f>(I2178/86400)+DATE(1970,1,1)</f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>(E2179/D2179)*100</f>
        <v>100.12</v>
      </c>
      <c r="P2179" s="5">
        <f>E2179/L2179</f>
        <v>65.868421052631575</v>
      </c>
      <c r="Q2179" t="str">
        <f>LEFT(N2179, FIND("/", N2179)-1)</f>
        <v>music</v>
      </c>
      <c r="R2179" t="str">
        <f>RIGHT(N2179, (LEN(N2179) - FIND("/", N2179)))</f>
        <v>rock</v>
      </c>
      <c r="S2179" s="13">
        <f>(J2179/86400)+DATE(1970,1,1)</f>
        <v>42502.250775462962</v>
      </c>
      <c r="T2179" s="13">
        <f>(I2179/86400)+DATE(1970,1,1)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>(E2180/D2180)*100</f>
        <v>138.64000000000001</v>
      </c>
      <c r="P2180" s="5">
        <f>E2180/L2180</f>
        <v>40.349243306169967</v>
      </c>
      <c r="Q2180" t="str">
        <f>LEFT(N2180, FIND("/", N2180)-1)</f>
        <v>music</v>
      </c>
      <c r="R2180" t="str">
        <f>RIGHT(N2180, (LEN(N2180) - FIND("/", N2180)))</f>
        <v>rock</v>
      </c>
      <c r="S2180" s="13">
        <f>(J2180/86400)+DATE(1970,1,1)</f>
        <v>42723.63653935185</v>
      </c>
      <c r="T2180" s="13">
        <f>(I2180/86400)+DATE(1970,1,1)</f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>(E2181/D2181)*100</f>
        <v>161.4</v>
      </c>
      <c r="P2181" s="5">
        <f>E2181/L2181</f>
        <v>76.857142857142861</v>
      </c>
      <c r="Q2181" t="str">
        <f>LEFT(N2181, FIND("/", N2181)-1)</f>
        <v>music</v>
      </c>
      <c r="R2181" t="str">
        <f>RIGHT(N2181, (LEN(N2181) - FIND("/", N2181)))</f>
        <v>rock</v>
      </c>
      <c r="S2181" s="13">
        <f>(J2181/86400)+DATE(1970,1,1)</f>
        <v>42075.171203703707</v>
      </c>
      <c r="T2181" s="13">
        <f>(I2181/86400)+DATE(1970,1,1)</f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>(E2182/D2182)*100</f>
        <v>107.18419999999999</v>
      </c>
      <c r="P2182" s="5">
        <f>E2182/L2182</f>
        <v>68.707820512820518</v>
      </c>
      <c r="Q2182" t="str">
        <f>LEFT(N2182, FIND("/", N2182)-1)</f>
        <v>music</v>
      </c>
      <c r="R2182" t="str">
        <f>RIGHT(N2182, (LEN(N2182) - FIND("/", N2182)))</f>
        <v>rock</v>
      </c>
      <c r="S2182" s="13">
        <f>(J2182/86400)+DATE(1970,1,1)</f>
        <v>42279.669768518521</v>
      </c>
      <c r="T2182" s="13">
        <f>(I2182/86400)+DATE(1970,1,1)</f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>(E2183/D2183)*100</f>
        <v>153.1</v>
      </c>
      <c r="P2183" s="5">
        <f>E2183/L2183</f>
        <v>57.773584905660378</v>
      </c>
      <c r="Q2183" t="str">
        <f>LEFT(N2183, FIND("/", N2183)-1)</f>
        <v>games</v>
      </c>
      <c r="R2183" t="str">
        <f>RIGHT(N2183, (LEN(N2183) - FIND("/", N2183)))</f>
        <v>tabletop games</v>
      </c>
      <c r="S2183" s="13">
        <f>(J2183/86400)+DATE(1970,1,1)</f>
        <v>42773.005243055552</v>
      </c>
      <c r="T2183" s="13">
        <f>(I2183/86400)+DATE(1970,1,1)</f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>(E2184/D2184)*100</f>
        <v>524.16666666666663</v>
      </c>
      <c r="P2184" s="5">
        <f>E2184/L2184</f>
        <v>44.171348314606739</v>
      </c>
      <c r="Q2184" t="str">
        <f>LEFT(N2184, FIND("/", N2184)-1)</f>
        <v>games</v>
      </c>
      <c r="R2184" t="str">
        <f>RIGHT(N2184, (LEN(N2184) - FIND("/", N2184)))</f>
        <v>tabletop games</v>
      </c>
      <c r="S2184" s="13">
        <f>(J2184/86400)+DATE(1970,1,1)</f>
        <v>41879.900752314818</v>
      </c>
      <c r="T2184" s="13">
        <f>(I2184/86400)+DATE(1970,1,1)</f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>(E2185/D2185)*100</f>
        <v>489.27777777777777</v>
      </c>
      <c r="P2185" s="5">
        <f>E2185/L2185</f>
        <v>31.566308243727597</v>
      </c>
      <c r="Q2185" t="str">
        <f>LEFT(N2185, FIND("/", N2185)-1)</f>
        <v>games</v>
      </c>
      <c r="R2185" t="str">
        <f>RIGHT(N2185, (LEN(N2185) - FIND("/", N2185)))</f>
        <v>tabletop games</v>
      </c>
      <c r="S2185" s="13">
        <f>(J2185/86400)+DATE(1970,1,1)</f>
        <v>42745.365474537037</v>
      </c>
      <c r="T2185" s="13">
        <f>(I2185/86400)+DATE(1970,1,1)</f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>(E2186/D2186)*100</f>
        <v>284.74</v>
      </c>
      <c r="P2186" s="5">
        <f>E2186/L2186</f>
        <v>107.04511278195488</v>
      </c>
      <c r="Q2186" t="str">
        <f>LEFT(N2186, FIND("/", N2186)-1)</f>
        <v>games</v>
      </c>
      <c r="R2186" t="str">
        <f>RIGHT(N2186, (LEN(N2186) - FIND("/", N2186)))</f>
        <v>tabletop games</v>
      </c>
      <c r="S2186" s="13">
        <f>(J2186/86400)+DATE(1970,1,1)</f>
        <v>42380.690289351856</v>
      </c>
      <c r="T2186" s="13">
        <f>(I2186/86400)+DATE(1970,1,1)</f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>(E2187/D2187)*100</f>
        <v>1856.97</v>
      </c>
      <c r="P2187" s="5">
        <f>E2187/L2187</f>
        <v>149.03451043338683</v>
      </c>
      <c r="Q2187" t="str">
        <f>LEFT(N2187, FIND("/", N2187)-1)</f>
        <v>games</v>
      </c>
      <c r="R2187" t="str">
        <f>RIGHT(N2187, (LEN(N2187) - FIND("/", N2187)))</f>
        <v>tabletop games</v>
      </c>
      <c r="S2187" s="13">
        <f>(J2187/86400)+DATE(1970,1,1)</f>
        <v>41319.349988425922</v>
      </c>
      <c r="T2187" s="13">
        <f>(I2187/86400)+DATE(1970,1,1)</f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>(E2188/D2188)*100</f>
        <v>109.67499999999998</v>
      </c>
      <c r="P2188" s="5">
        <f>E2188/L2188</f>
        <v>55.956632653061227</v>
      </c>
      <c r="Q2188" t="str">
        <f>LEFT(N2188, FIND("/", N2188)-1)</f>
        <v>games</v>
      </c>
      <c r="R2188" t="str">
        <f>RIGHT(N2188, (LEN(N2188) - FIND("/", N2188)))</f>
        <v>tabletop games</v>
      </c>
      <c r="S2188" s="13">
        <f>(J2188/86400)+DATE(1970,1,1)</f>
        <v>42583.615081018521</v>
      </c>
      <c r="T2188" s="13">
        <f>(I2188/86400)+DATE(1970,1,1)</f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>(E2189/D2189)*100</f>
        <v>1014.6425</v>
      </c>
      <c r="P2189" s="5">
        <f>E2189/L2189</f>
        <v>56.970381807973048</v>
      </c>
      <c r="Q2189" t="str">
        <f>LEFT(N2189, FIND("/", N2189)-1)</f>
        <v>games</v>
      </c>
      <c r="R2189" t="str">
        <f>RIGHT(N2189, (LEN(N2189) - FIND("/", N2189)))</f>
        <v>tabletop games</v>
      </c>
      <c r="S2189" s="13">
        <f>(J2189/86400)+DATE(1970,1,1)</f>
        <v>42068.209097222221</v>
      </c>
      <c r="T2189" s="13">
        <f>(I2189/86400)+DATE(1970,1,1)</f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>(E2190/D2190)*100</f>
        <v>412.17692027666544</v>
      </c>
      <c r="P2190" s="5">
        <f>E2190/L2190</f>
        <v>44.056420233463037</v>
      </c>
      <c r="Q2190" t="str">
        <f>LEFT(N2190, FIND("/", N2190)-1)</f>
        <v>games</v>
      </c>
      <c r="R2190" t="str">
        <f>RIGHT(N2190, (LEN(N2190) - FIND("/", N2190)))</f>
        <v>tabletop games</v>
      </c>
      <c r="S2190" s="13">
        <f>(J2190/86400)+DATE(1970,1,1)</f>
        <v>42633.586122685185</v>
      </c>
      <c r="T2190" s="13">
        <f>(I2190/86400)+DATE(1970,1,1)</f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>(E2191/D2191)*100</f>
        <v>503.25</v>
      </c>
      <c r="P2191" s="5">
        <f>E2191/L2191</f>
        <v>68.625</v>
      </c>
      <c r="Q2191" t="str">
        <f>LEFT(N2191, FIND("/", N2191)-1)</f>
        <v>games</v>
      </c>
      <c r="R2191" t="str">
        <f>RIGHT(N2191, (LEN(N2191) - FIND("/", N2191)))</f>
        <v>tabletop games</v>
      </c>
      <c r="S2191" s="13">
        <f>(J2191/86400)+DATE(1970,1,1)</f>
        <v>42467.788194444445</v>
      </c>
      <c r="T2191" s="13">
        <f>(I2191/86400)+DATE(1970,1,1)</f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>(E2192/D2192)*100</f>
        <v>184.61052631578946</v>
      </c>
      <c r="P2192" s="5">
        <f>E2192/L2192</f>
        <v>65.318435754189949</v>
      </c>
      <c r="Q2192" t="str">
        <f>LEFT(N2192, FIND("/", N2192)-1)</f>
        <v>games</v>
      </c>
      <c r="R2192" t="str">
        <f>RIGHT(N2192, (LEN(N2192) - FIND("/", N2192)))</f>
        <v>tabletop games</v>
      </c>
      <c r="S2192" s="13">
        <f>(J2192/86400)+DATE(1970,1,1)</f>
        <v>42417.625046296293</v>
      </c>
      <c r="T2192" s="13">
        <f>(I2192/86400)+DATE(1970,1,1)</f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>(E2193/D2193)*100</f>
        <v>119.73333333333333</v>
      </c>
      <c r="P2193" s="5">
        <f>E2193/L2193</f>
        <v>35.92</v>
      </c>
      <c r="Q2193" t="str">
        <f>LEFT(N2193, FIND("/", N2193)-1)</f>
        <v>games</v>
      </c>
      <c r="R2193" t="str">
        <f>RIGHT(N2193, (LEN(N2193) - FIND("/", N2193)))</f>
        <v>tabletop games</v>
      </c>
      <c r="S2193" s="13">
        <f>(J2193/86400)+DATE(1970,1,1)</f>
        <v>42768.833645833336</v>
      </c>
      <c r="T2193" s="13">
        <f>(I2193/86400)+DATE(1970,1,1)</f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>(E2194/D2194)*100</f>
        <v>1081.2401666666667</v>
      </c>
      <c r="P2194" s="5">
        <f>E2194/L2194</f>
        <v>40.070667078443485</v>
      </c>
      <c r="Q2194" t="str">
        <f>LEFT(N2194, FIND("/", N2194)-1)</f>
        <v>games</v>
      </c>
      <c r="R2194" t="str">
        <f>RIGHT(N2194, (LEN(N2194) - FIND("/", N2194)))</f>
        <v>tabletop games</v>
      </c>
      <c r="S2194" s="13">
        <f>(J2194/86400)+DATE(1970,1,1)</f>
        <v>42691.8512037037</v>
      </c>
      <c r="T2194" s="13">
        <f>(I2194/86400)+DATE(1970,1,1)</f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>(E2195/D2195)*100</f>
        <v>452.37333333333333</v>
      </c>
      <c r="P2195" s="5">
        <f>E2195/L2195</f>
        <v>75.647714604236342</v>
      </c>
      <c r="Q2195" t="str">
        <f>LEFT(N2195, FIND("/", N2195)-1)</f>
        <v>games</v>
      </c>
      <c r="R2195" t="str">
        <f>RIGHT(N2195, (LEN(N2195) - FIND("/", N2195)))</f>
        <v>tabletop games</v>
      </c>
      <c r="S2195" s="13">
        <f>(J2195/86400)+DATE(1970,1,1)</f>
        <v>42664.405925925923</v>
      </c>
      <c r="T2195" s="13">
        <f>(I2195/86400)+DATE(1970,1,1)</f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>(E2196/D2196)*100</f>
        <v>537.37</v>
      </c>
      <c r="P2196" s="5">
        <f>E2196/L2196</f>
        <v>61.203872437357631</v>
      </c>
      <c r="Q2196" t="str">
        <f>LEFT(N2196, FIND("/", N2196)-1)</f>
        <v>games</v>
      </c>
      <c r="R2196" t="str">
        <f>RIGHT(N2196, (LEN(N2196) - FIND("/", N2196)))</f>
        <v>tabletop games</v>
      </c>
      <c r="S2196" s="13">
        <f>(J2196/86400)+DATE(1970,1,1)</f>
        <v>42425.757986111115</v>
      </c>
      <c r="T2196" s="13">
        <f>(I2196/86400)+DATE(1970,1,1)</f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>(E2197/D2197)*100</f>
        <v>120.32608695652173</v>
      </c>
      <c r="P2197" s="5">
        <f>E2197/L2197</f>
        <v>48.130434782608695</v>
      </c>
      <c r="Q2197" t="str">
        <f>LEFT(N2197, FIND("/", N2197)-1)</f>
        <v>games</v>
      </c>
      <c r="R2197" t="str">
        <f>RIGHT(N2197, (LEN(N2197) - FIND("/", N2197)))</f>
        <v>tabletop games</v>
      </c>
      <c r="S2197" s="13">
        <f>(J2197/86400)+DATE(1970,1,1)</f>
        <v>42197.771990740745</v>
      </c>
      <c r="T2197" s="13">
        <f>(I2197/86400)+DATE(1970,1,1)</f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>(E2198/D2198)*100</f>
        <v>113.83571428571429</v>
      </c>
      <c r="P2198" s="5">
        <f>E2198/L2198</f>
        <v>68.106837606837601</v>
      </c>
      <c r="Q2198" t="str">
        <f>LEFT(N2198, FIND("/", N2198)-1)</f>
        <v>games</v>
      </c>
      <c r="R2198" t="str">
        <f>RIGHT(N2198, (LEN(N2198) - FIND("/", N2198)))</f>
        <v>tabletop games</v>
      </c>
      <c r="S2198" s="13">
        <f>(J2198/86400)+DATE(1970,1,1)</f>
        <v>42675.487291666665</v>
      </c>
      <c r="T2198" s="13">
        <f>(I2198/86400)+DATE(1970,1,1)</f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>(E2199/D2199)*100</f>
        <v>951.03109999999992</v>
      </c>
      <c r="P2199" s="5">
        <f>E2199/L2199</f>
        <v>65.891300230946882</v>
      </c>
      <c r="Q2199" t="str">
        <f>LEFT(N2199, FIND("/", N2199)-1)</f>
        <v>games</v>
      </c>
      <c r="R2199" t="str">
        <f>RIGHT(N2199, (LEN(N2199) - FIND("/", N2199)))</f>
        <v>tabletop games</v>
      </c>
      <c r="S2199" s="13">
        <f>(J2199/86400)+DATE(1970,1,1)</f>
        <v>42033.584016203706</v>
      </c>
      <c r="T2199" s="13">
        <f>(I2199/86400)+DATE(1970,1,1)</f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>(E2200/D2200)*100</f>
        <v>132.89249999999998</v>
      </c>
      <c r="P2200" s="5">
        <f>E2200/L2200</f>
        <v>81.654377880184327</v>
      </c>
      <c r="Q2200" t="str">
        <f>LEFT(N2200, FIND("/", N2200)-1)</f>
        <v>games</v>
      </c>
      <c r="R2200" t="str">
        <f>RIGHT(N2200, (LEN(N2200) - FIND("/", N2200)))</f>
        <v>tabletop games</v>
      </c>
      <c r="S2200" s="13">
        <f>(J2200/86400)+DATE(1970,1,1)</f>
        <v>42292.513888888891</v>
      </c>
      <c r="T2200" s="13">
        <f>(I2200/86400)+DATE(1970,1,1)</f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>(E2201/D2201)*100</f>
        <v>146.97777777777779</v>
      </c>
      <c r="P2201" s="5">
        <f>E2201/L2201</f>
        <v>52.701195219123505</v>
      </c>
      <c r="Q2201" t="str">
        <f>LEFT(N2201, FIND("/", N2201)-1)</f>
        <v>games</v>
      </c>
      <c r="R2201" t="str">
        <f>RIGHT(N2201, (LEN(N2201) - FIND("/", N2201)))</f>
        <v>tabletop games</v>
      </c>
      <c r="S2201" s="13">
        <f>(J2201/86400)+DATE(1970,1,1)</f>
        <v>42262.416643518518</v>
      </c>
      <c r="T2201" s="13">
        <f>(I2201/86400)+DATE(1970,1,1)</f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>(E2202/D2202)*100</f>
        <v>542.15</v>
      </c>
      <c r="P2202" s="5">
        <f>E2202/L2202</f>
        <v>41.228136882129277</v>
      </c>
      <c r="Q2202" t="str">
        <f>LEFT(N2202, FIND("/", N2202)-1)</f>
        <v>games</v>
      </c>
      <c r="R2202" t="str">
        <f>RIGHT(N2202, (LEN(N2202) - FIND("/", N2202)))</f>
        <v>tabletop games</v>
      </c>
      <c r="S2202" s="13">
        <f>(J2202/86400)+DATE(1970,1,1)</f>
        <v>42163.625787037032</v>
      </c>
      <c r="T2202" s="13">
        <f>(I2202/86400)+DATE(1970,1,1)</f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>(E2203/D2203)*100</f>
        <v>382.71818181818185</v>
      </c>
      <c r="P2203" s="5">
        <f>E2203/L2203</f>
        <v>15.035357142857142</v>
      </c>
      <c r="Q2203" t="str">
        <f>LEFT(N2203, FIND("/", N2203)-1)</f>
        <v>music</v>
      </c>
      <c r="R2203" t="str">
        <f>RIGHT(N2203, (LEN(N2203) - FIND("/", N2203)))</f>
        <v>electronic music</v>
      </c>
      <c r="S2203" s="13">
        <f>(J2203/86400)+DATE(1970,1,1)</f>
        <v>41276.846817129626</v>
      </c>
      <c r="T2203" s="13">
        <f>(I2203/86400)+DATE(1970,1,1)</f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>(E2204/D2204)*100</f>
        <v>704.18124999999998</v>
      </c>
      <c r="P2204" s="5">
        <f>E2204/L2204</f>
        <v>39.066920943134534</v>
      </c>
      <c r="Q2204" t="str">
        <f>LEFT(N2204, FIND("/", N2204)-1)</f>
        <v>music</v>
      </c>
      <c r="R2204" t="str">
        <f>RIGHT(N2204, (LEN(N2204) - FIND("/", N2204)))</f>
        <v>electronic music</v>
      </c>
      <c r="S2204" s="13">
        <f>(J2204/86400)+DATE(1970,1,1)</f>
        <v>41184.849166666667</v>
      </c>
      <c r="T2204" s="13">
        <f>(I2204/86400)+DATE(1970,1,1)</f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>(E2205/D2205)*100</f>
        <v>109.55</v>
      </c>
      <c r="P2205" s="5">
        <f>E2205/L2205</f>
        <v>43.82</v>
      </c>
      <c r="Q2205" t="str">
        <f>LEFT(N2205, FIND("/", N2205)-1)</f>
        <v>music</v>
      </c>
      <c r="R2205" t="str">
        <f>RIGHT(N2205, (LEN(N2205) - FIND("/", N2205)))</f>
        <v>electronic music</v>
      </c>
      <c r="S2205" s="13">
        <f>(J2205/86400)+DATE(1970,1,1)</f>
        <v>42241.85974537037</v>
      </c>
      <c r="T2205" s="13">
        <f>(I2205/86400)+DATE(1970,1,1)</f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>(E2206/D2206)*100</f>
        <v>132.86666666666667</v>
      </c>
      <c r="P2206" s="5">
        <f>E2206/L2206</f>
        <v>27.301369863013697</v>
      </c>
      <c r="Q2206" t="str">
        <f>LEFT(N2206, FIND("/", N2206)-1)</f>
        <v>music</v>
      </c>
      <c r="R2206" t="str">
        <f>RIGHT(N2206, (LEN(N2206) - FIND("/", N2206)))</f>
        <v>electronic music</v>
      </c>
      <c r="S2206" s="13">
        <f>(J2206/86400)+DATE(1970,1,1)</f>
        <v>41312.311562499999</v>
      </c>
      <c r="T2206" s="13">
        <f>(I2206/86400)+DATE(1970,1,1)</f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>(E2207/D2207)*100</f>
        <v>152</v>
      </c>
      <c r="P2207" s="5">
        <f>E2207/L2207</f>
        <v>42.222222222222221</v>
      </c>
      <c r="Q2207" t="str">
        <f>LEFT(N2207, FIND("/", N2207)-1)</f>
        <v>music</v>
      </c>
      <c r="R2207" t="str">
        <f>RIGHT(N2207, (LEN(N2207) - FIND("/", N2207)))</f>
        <v>electronic music</v>
      </c>
      <c r="S2207" s="13">
        <f>(J2207/86400)+DATE(1970,1,1)</f>
        <v>41031.821631944447</v>
      </c>
      <c r="T2207" s="13">
        <f>(I2207/86400)+DATE(1970,1,1)</f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>(E2208/D2208)*100</f>
        <v>102.72727272727273</v>
      </c>
      <c r="P2208" s="5">
        <f>E2208/L2208</f>
        <v>33.235294117647058</v>
      </c>
      <c r="Q2208" t="str">
        <f>LEFT(N2208, FIND("/", N2208)-1)</f>
        <v>music</v>
      </c>
      <c r="R2208" t="str">
        <f>RIGHT(N2208, (LEN(N2208) - FIND("/", N2208)))</f>
        <v>electronic music</v>
      </c>
      <c r="S2208" s="13">
        <f>(J2208/86400)+DATE(1970,1,1)</f>
        <v>40997.257222222222</v>
      </c>
      <c r="T2208" s="13">
        <f>(I2208/86400)+DATE(1970,1,1)</f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>(E2209/D2209)*100</f>
        <v>100</v>
      </c>
      <c r="P2209" s="5">
        <f>E2209/L2209</f>
        <v>285.71428571428572</v>
      </c>
      <c r="Q2209" t="str">
        <f>LEFT(N2209, FIND("/", N2209)-1)</f>
        <v>music</v>
      </c>
      <c r="R2209" t="str">
        <f>RIGHT(N2209, (LEN(N2209) - FIND("/", N2209)))</f>
        <v>electronic music</v>
      </c>
      <c r="S2209" s="13">
        <f>(J2209/86400)+DATE(1970,1,1)</f>
        <v>41564.194131944445</v>
      </c>
      <c r="T2209" s="13">
        <f>(I2209/86400)+DATE(1970,1,1)</f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>(E2210/D2210)*100</f>
        <v>101.6</v>
      </c>
      <c r="P2210" s="5">
        <f>E2210/L2210</f>
        <v>42.333333333333336</v>
      </c>
      <c r="Q2210" t="str">
        <f>LEFT(N2210, FIND("/", N2210)-1)</f>
        <v>music</v>
      </c>
      <c r="R2210" t="str">
        <f>RIGHT(N2210, (LEN(N2210) - FIND("/", N2210)))</f>
        <v>electronic music</v>
      </c>
      <c r="S2210" s="13">
        <f>(J2210/86400)+DATE(1970,1,1)</f>
        <v>40946.882245370369</v>
      </c>
      <c r="T2210" s="13">
        <f>(I2210/86400)+DATE(1970,1,1)</f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>(E2211/D2211)*100</f>
        <v>150.80000000000001</v>
      </c>
      <c r="P2211" s="5">
        <f>E2211/L2211</f>
        <v>50.266666666666666</v>
      </c>
      <c r="Q2211" t="str">
        <f>LEFT(N2211, FIND("/", N2211)-1)</f>
        <v>music</v>
      </c>
      <c r="R2211" t="str">
        <f>RIGHT(N2211, (LEN(N2211) - FIND("/", N2211)))</f>
        <v>electronic music</v>
      </c>
      <c r="S2211" s="13">
        <f>(J2211/86400)+DATE(1970,1,1)</f>
        <v>41732.479675925926</v>
      </c>
      <c r="T2211" s="13">
        <f>(I2211/86400)+DATE(1970,1,1)</f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>(E2212/D2212)*100</f>
        <v>111.425</v>
      </c>
      <c r="P2212" s="5">
        <f>E2212/L2212</f>
        <v>61.902777777777779</v>
      </c>
      <c r="Q2212" t="str">
        <f>LEFT(N2212, FIND("/", N2212)-1)</f>
        <v>music</v>
      </c>
      <c r="R2212" t="str">
        <f>RIGHT(N2212, (LEN(N2212) - FIND("/", N2212)))</f>
        <v>electronic music</v>
      </c>
      <c r="S2212" s="13">
        <f>(J2212/86400)+DATE(1970,1,1)</f>
        <v>40956.066087962965</v>
      </c>
      <c r="T2212" s="13">
        <f>(I2212/86400)+DATE(1970,1,1)</f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>(E2213/D2213)*100</f>
        <v>195.6</v>
      </c>
      <c r="P2213" s="5">
        <f>E2213/L2213</f>
        <v>40.75</v>
      </c>
      <c r="Q2213" t="str">
        <f>LEFT(N2213, FIND("/", N2213)-1)</f>
        <v>music</v>
      </c>
      <c r="R2213" t="str">
        <f>RIGHT(N2213, (LEN(N2213) - FIND("/", N2213)))</f>
        <v>electronic music</v>
      </c>
      <c r="S2213" s="13">
        <f>(J2213/86400)+DATE(1970,1,1)</f>
        <v>41716.785011574073</v>
      </c>
      <c r="T2213" s="13">
        <f>(I2213/86400)+DATE(1970,1,1)</f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>(E2214/D2214)*100</f>
        <v>114.38333333333333</v>
      </c>
      <c r="P2214" s="5">
        <f>E2214/L2214</f>
        <v>55.796747967479675</v>
      </c>
      <c r="Q2214" t="str">
        <f>LEFT(N2214, FIND("/", N2214)-1)</f>
        <v>music</v>
      </c>
      <c r="R2214" t="str">
        <f>RIGHT(N2214, (LEN(N2214) - FIND("/", N2214)))</f>
        <v>electronic music</v>
      </c>
      <c r="S2214" s="13">
        <f>(J2214/86400)+DATE(1970,1,1)</f>
        <v>41548.747418981482</v>
      </c>
      <c r="T2214" s="13">
        <f>(I2214/86400)+DATE(1970,1,1)</f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>(E2215/D2215)*100</f>
        <v>200</v>
      </c>
      <c r="P2215" s="5">
        <f>E2215/L2215</f>
        <v>10</v>
      </c>
      <c r="Q2215" t="str">
        <f>LEFT(N2215, FIND("/", N2215)-1)</f>
        <v>music</v>
      </c>
      <c r="R2215" t="str">
        <f>RIGHT(N2215, (LEN(N2215) - FIND("/", N2215)))</f>
        <v>electronic music</v>
      </c>
      <c r="S2215" s="13">
        <f>(J2215/86400)+DATE(1970,1,1)</f>
        <v>42109.826145833329</v>
      </c>
      <c r="T2215" s="13">
        <f>(I2215/86400)+DATE(1970,1,1)</f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>(E2216/D2216)*100</f>
        <v>292.50166666666667</v>
      </c>
      <c r="P2216" s="5">
        <f>E2216/L2216</f>
        <v>73.125416666666666</v>
      </c>
      <c r="Q2216" t="str">
        <f>LEFT(N2216, FIND("/", N2216)-1)</f>
        <v>music</v>
      </c>
      <c r="R2216" t="str">
        <f>RIGHT(N2216, (LEN(N2216) - FIND("/", N2216)))</f>
        <v>electronic music</v>
      </c>
      <c r="S2216" s="13">
        <f>(J2216/86400)+DATE(1970,1,1)</f>
        <v>41646.792222222226</v>
      </c>
      <c r="T2216" s="13">
        <f>(I2216/86400)+DATE(1970,1,1)</f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>(E2217/D2217)*100</f>
        <v>156.36363636363637</v>
      </c>
      <c r="P2217" s="5">
        <f>E2217/L2217</f>
        <v>26.060606060606062</v>
      </c>
      <c r="Q2217" t="str">
        <f>LEFT(N2217, FIND("/", N2217)-1)</f>
        <v>music</v>
      </c>
      <c r="R2217" t="str">
        <f>RIGHT(N2217, (LEN(N2217) - FIND("/", N2217)))</f>
        <v>electronic music</v>
      </c>
      <c r="S2217" s="13">
        <f>(J2217/86400)+DATE(1970,1,1)</f>
        <v>40958.717268518521</v>
      </c>
      <c r="T2217" s="13">
        <f>(I2217/86400)+DATE(1970,1,1)</f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>(E2218/D2218)*100</f>
        <v>105.66666666666666</v>
      </c>
      <c r="P2218" s="5">
        <f>E2218/L2218</f>
        <v>22.642857142857142</v>
      </c>
      <c r="Q2218" t="str">
        <f>LEFT(N2218, FIND("/", N2218)-1)</f>
        <v>music</v>
      </c>
      <c r="R2218" t="str">
        <f>RIGHT(N2218, (LEN(N2218) - FIND("/", N2218)))</f>
        <v>electronic music</v>
      </c>
      <c r="S2218" s="13">
        <f>(J2218/86400)+DATE(1970,1,1)</f>
        <v>42194.75167824074</v>
      </c>
      <c r="T2218" s="13">
        <f>(I2218/86400)+DATE(1970,1,1)</f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>(E2219/D2219)*100</f>
        <v>101.19047619047619</v>
      </c>
      <c r="P2219" s="5">
        <f>E2219/L2219</f>
        <v>47.222222222222221</v>
      </c>
      <c r="Q2219" t="str">
        <f>LEFT(N2219, FIND("/", N2219)-1)</f>
        <v>music</v>
      </c>
      <c r="R2219" t="str">
        <f>RIGHT(N2219, (LEN(N2219) - FIND("/", N2219)))</f>
        <v>electronic music</v>
      </c>
      <c r="S2219" s="13">
        <f>(J2219/86400)+DATE(1970,1,1)</f>
        <v>42299.776770833334</v>
      </c>
      <c r="T2219" s="13">
        <f>(I2219/86400)+DATE(1970,1,1)</f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>(E2220/D2220)*100</f>
        <v>122.833</v>
      </c>
      <c r="P2220" s="5">
        <f>E2220/L2220</f>
        <v>32.324473684210524</v>
      </c>
      <c r="Q2220" t="str">
        <f>LEFT(N2220, FIND("/", N2220)-1)</f>
        <v>music</v>
      </c>
      <c r="R2220" t="str">
        <f>RIGHT(N2220, (LEN(N2220) - FIND("/", N2220)))</f>
        <v>electronic music</v>
      </c>
      <c r="S2220" s="13">
        <f>(J2220/86400)+DATE(1970,1,1)</f>
        <v>41127.812303240738</v>
      </c>
      <c r="T2220" s="13">
        <f>(I2220/86400)+DATE(1970,1,1)</f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>(E2221/D2221)*100</f>
        <v>101.49999999999999</v>
      </c>
      <c r="P2221" s="5">
        <f>E2221/L2221</f>
        <v>53.421052631578945</v>
      </c>
      <c r="Q2221" t="str">
        <f>LEFT(N2221, FIND("/", N2221)-1)</f>
        <v>music</v>
      </c>
      <c r="R2221" t="str">
        <f>RIGHT(N2221, (LEN(N2221) - FIND("/", N2221)))</f>
        <v>electronic music</v>
      </c>
      <c r="S2221" s="13">
        <f>(J2221/86400)+DATE(1970,1,1)</f>
        <v>42205.718888888892</v>
      </c>
      <c r="T2221" s="13">
        <f>(I2221/86400)+DATE(1970,1,1)</f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>(E2222/D2222)*100</f>
        <v>101.14285714285714</v>
      </c>
      <c r="P2222" s="5">
        <f>E2222/L2222</f>
        <v>51.304347826086953</v>
      </c>
      <c r="Q2222" t="str">
        <f>LEFT(N2222, FIND("/", N2222)-1)</f>
        <v>music</v>
      </c>
      <c r="R2222" t="str">
        <f>RIGHT(N2222, (LEN(N2222) - FIND("/", N2222)))</f>
        <v>electronic music</v>
      </c>
      <c r="S2222" s="13">
        <f>(J2222/86400)+DATE(1970,1,1)</f>
        <v>41452.060601851852</v>
      </c>
      <c r="T2222" s="13">
        <f>(I2222/86400)+DATE(1970,1,1)</f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>(E2223/D2223)*100</f>
        <v>108.11999999999999</v>
      </c>
      <c r="P2223" s="5">
        <f>E2223/L2223</f>
        <v>37.197247706422019</v>
      </c>
      <c r="Q2223" t="str">
        <f>LEFT(N2223, FIND("/", N2223)-1)</f>
        <v>games</v>
      </c>
      <c r="R2223" t="str">
        <f>RIGHT(N2223, (LEN(N2223) - FIND("/", N2223)))</f>
        <v>tabletop games</v>
      </c>
      <c r="S2223" s="13">
        <f>(J2223/86400)+DATE(1970,1,1)</f>
        <v>42452.666770833333</v>
      </c>
      <c r="T2223" s="13">
        <f>(I2223/86400)+DATE(1970,1,1)</f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>(E2224/D2224)*100</f>
        <v>162.6</v>
      </c>
      <c r="P2224" s="5">
        <f>E2224/L2224</f>
        <v>27.1</v>
      </c>
      <c r="Q2224" t="str">
        <f>LEFT(N2224, FIND("/", N2224)-1)</f>
        <v>games</v>
      </c>
      <c r="R2224" t="str">
        <f>RIGHT(N2224, (LEN(N2224) - FIND("/", N2224)))</f>
        <v>tabletop games</v>
      </c>
      <c r="S2224" s="13">
        <f>(J2224/86400)+DATE(1970,1,1)</f>
        <v>40906.787581018521</v>
      </c>
      <c r="T2224" s="13">
        <f>(I2224/86400)+DATE(1970,1,1)</f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>(E2225/D2225)*100</f>
        <v>105.80000000000001</v>
      </c>
      <c r="P2225" s="5">
        <f>E2225/L2225</f>
        <v>206.31</v>
      </c>
      <c r="Q2225" t="str">
        <f>LEFT(N2225, FIND("/", N2225)-1)</f>
        <v>games</v>
      </c>
      <c r="R2225" t="str">
        <f>RIGHT(N2225, (LEN(N2225) - FIND("/", N2225)))</f>
        <v>tabletop games</v>
      </c>
      <c r="S2225" s="13">
        <f>(J2225/86400)+DATE(1970,1,1)</f>
        <v>42152.640833333338</v>
      </c>
      <c r="T2225" s="13">
        <f>(I2225/86400)+DATE(1970,1,1)</f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>(E2226/D2226)*100</f>
        <v>243.15000000000003</v>
      </c>
      <c r="P2226" s="5">
        <f>E2226/L2226</f>
        <v>82.145270270270274</v>
      </c>
      <c r="Q2226" t="str">
        <f>LEFT(N2226, FIND("/", N2226)-1)</f>
        <v>games</v>
      </c>
      <c r="R2226" t="str">
        <f>RIGHT(N2226, (LEN(N2226) - FIND("/", N2226)))</f>
        <v>tabletop games</v>
      </c>
      <c r="S2226" s="13">
        <f>(J2226/86400)+DATE(1970,1,1)</f>
        <v>42644.667534722219</v>
      </c>
      <c r="T2226" s="13">
        <f>(I2226/86400)+DATE(1970,1,1)</f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>(E2227/D2227)*100</f>
        <v>944.83338095238094</v>
      </c>
      <c r="P2227" s="5">
        <f>E2227/L2227</f>
        <v>164.79651993355483</v>
      </c>
      <c r="Q2227" t="str">
        <f>LEFT(N2227, FIND("/", N2227)-1)</f>
        <v>games</v>
      </c>
      <c r="R2227" t="str">
        <f>RIGHT(N2227, (LEN(N2227) - FIND("/", N2227)))</f>
        <v>tabletop games</v>
      </c>
      <c r="S2227" s="13">
        <f>(J2227/86400)+DATE(1970,1,1)</f>
        <v>41873.79184027778</v>
      </c>
      <c r="T2227" s="13">
        <f>(I2227/86400)+DATE(1970,1,1)</f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>(E2228/D2228)*100</f>
        <v>108.46283333333334</v>
      </c>
      <c r="P2228" s="5">
        <f>E2228/L2228</f>
        <v>60.820280373831778</v>
      </c>
      <c r="Q2228" t="str">
        <f>LEFT(N2228, FIND("/", N2228)-1)</f>
        <v>games</v>
      </c>
      <c r="R2228" t="str">
        <f>RIGHT(N2228, (LEN(N2228) - FIND("/", N2228)))</f>
        <v>tabletop games</v>
      </c>
      <c r="S2228" s="13">
        <f>(J2228/86400)+DATE(1970,1,1)</f>
        <v>42381.79886574074</v>
      </c>
      <c r="T2228" s="13">
        <f>(I2228/86400)+DATE(1970,1,1)</f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>(E2229/D2229)*100</f>
        <v>157.37692307692308</v>
      </c>
      <c r="P2229" s="5">
        <f>E2229/L2229</f>
        <v>67.970099667774093</v>
      </c>
      <c r="Q2229" t="str">
        <f>LEFT(N2229, FIND("/", N2229)-1)</f>
        <v>games</v>
      </c>
      <c r="R2229" t="str">
        <f>RIGHT(N2229, (LEN(N2229) - FIND("/", N2229)))</f>
        <v>tabletop games</v>
      </c>
      <c r="S2229" s="13">
        <f>(J2229/86400)+DATE(1970,1,1)</f>
        <v>41561.807349537034</v>
      </c>
      <c r="T2229" s="13">
        <f>(I2229/86400)+DATE(1970,1,1)</f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>(E2230/D2230)*100</f>
        <v>1174.49</v>
      </c>
      <c r="P2230" s="5">
        <f>E2230/L2230</f>
        <v>81.561805555555551</v>
      </c>
      <c r="Q2230" t="str">
        <f>LEFT(N2230, FIND("/", N2230)-1)</f>
        <v>games</v>
      </c>
      <c r="R2230" t="str">
        <f>RIGHT(N2230, (LEN(N2230) - FIND("/", N2230)))</f>
        <v>tabletop games</v>
      </c>
      <c r="S2230" s="13">
        <f>(J2230/86400)+DATE(1970,1,1)</f>
        <v>42202.278194444443</v>
      </c>
      <c r="T2230" s="13">
        <f>(I2230/86400)+DATE(1970,1,1)</f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>(E2231/D2231)*100</f>
        <v>171.04755366949576</v>
      </c>
      <c r="P2231" s="5">
        <f>E2231/L2231</f>
        <v>25.42547309833024</v>
      </c>
      <c r="Q2231" t="str">
        <f>LEFT(N2231, FIND("/", N2231)-1)</f>
        <v>games</v>
      </c>
      <c r="R2231" t="str">
        <f>RIGHT(N2231, (LEN(N2231) - FIND("/", N2231)))</f>
        <v>tabletop games</v>
      </c>
      <c r="S2231" s="13">
        <f>(J2231/86400)+DATE(1970,1,1)</f>
        <v>41484.664247685185</v>
      </c>
      <c r="T2231" s="13">
        <f>(I2231/86400)+DATE(1970,1,1)</f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>(E2232/D2232)*100</f>
        <v>125.95294117647057</v>
      </c>
      <c r="P2232" s="5">
        <f>E2232/L2232</f>
        <v>21.497991967871485</v>
      </c>
      <c r="Q2232" t="str">
        <f>LEFT(N2232, FIND("/", N2232)-1)</f>
        <v>games</v>
      </c>
      <c r="R2232" t="str">
        <f>RIGHT(N2232, (LEN(N2232) - FIND("/", N2232)))</f>
        <v>tabletop games</v>
      </c>
      <c r="S2232" s="13">
        <f>(J2232/86400)+DATE(1970,1,1)</f>
        <v>41724.881099537037</v>
      </c>
      <c r="T2232" s="13">
        <f>(I2232/86400)+DATE(1970,1,1)</f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>(E2233/D2233)*100</f>
        <v>1212.1296000000002</v>
      </c>
      <c r="P2233" s="5">
        <f>E2233/L2233</f>
        <v>27.226630727762803</v>
      </c>
      <c r="Q2233" t="str">
        <f>LEFT(N2233, FIND("/", N2233)-1)</f>
        <v>games</v>
      </c>
      <c r="R2233" t="str">
        <f>RIGHT(N2233, (LEN(N2233) - FIND("/", N2233)))</f>
        <v>tabletop games</v>
      </c>
      <c r="S2233" s="13">
        <f>(J2233/86400)+DATE(1970,1,1)</f>
        <v>41423.910891203705</v>
      </c>
      <c r="T2233" s="13">
        <f>(I2233/86400)+DATE(1970,1,1)</f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>(E2234/D2234)*100</f>
        <v>495.8</v>
      </c>
      <c r="P2234" s="5">
        <f>E2234/L2234</f>
        <v>25.091093117408906</v>
      </c>
      <c r="Q2234" t="str">
        <f>LEFT(N2234, FIND("/", N2234)-1)</f>
        <v>games</v>
      </c>
      <c r="R2234" t="str">
        <f>RIGHT(N2234, (LEN(N2234) - FIND("/", N2234)))</f>
        <v>tabletop games</v>
      </c>
      <c r="S2234" s="13">
        <f>(J2234/86400)+DATE(1970,1,1)</f>
        <v>41806.794074074074</v>
      </c>
      <c r="T2234" s="13">
        <f>(I2234/86400)+DATE(1970,1,1)</f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>(E2235/D2235)*100</f>
        <v>332.03999999999996</v>
      </c>
      <c r="P2235" s="5">
        <f>E2235/L2235</f>
        <v>21.230179028132991</v>
      </c>
      <c r="Q2235" t="str">
        <f>LEFT(N2235, FIND("/", N2235)-1)</f>
        <v>games</v>
      </c>
      <c r="R2235" t="str">
        <f>RIGHT(N2235, (LEN(N2235) - FIND("/", N2235)))</f>
        <v>tabletop games</v>
      </c>
      <c r="S2235" s="13">
        <f>(J2235/86400)+DATE(1970,1,1)</f>
        <v>42331.378923611112</v>
      </c>
      <c r="T2235" s="13">
        <f>(I2235/86400)+DATE(1970,1,1)</f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>(E2236/D2236)*100</f>
        <v>1165</v>
      </c>
      <c r="P2236" s="5">
        <f>E2236/L2236</f>
        <v>41.607142857142854</v>
      </c>
      <c r="Q2236" t="str">
        <f>LEFT(N2236, FIND("/", N2236)-1)</f>
        <v>games</v>
      </c>
      <c r="R2236" t="str">
        <f>RIGHT(N2236, (LEN(N2236) - FIND("/", N2236)))</f>
        <v>tabletop games</v>
      </c>
      <c r="S2236" s="13">
        <f>(J2236/86400)+DATE(1970,1,1)</f>
        <v>42710.824618055558</v>
      </c>
      <c r="T2236" s="13">
        <f>(I2236/86400)+DATE(1970,1,1)</f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>(E2237/D2237)*100</f>
        <v>153.3153846153846</v>
      </c>
      <c r="P2237" s="5">
        <f>E2237/L2237</f>
        <v>135.58503401360545</v>
      </c>
      <c r="Q2237" t="str">
        <f>LEFT(N2237, FIND("/", N2237)-1)</f>
        <v>games</v>
      </c>
      <c r="R2237" t="str">
        <f>RIGHT(N2237, (LEN(N2237) - FIND("/", N2237)))</f>
        <v>tabletop games</v>
      </c>
      <c r="S2237" s="13">
        <f>(J2237/86400)+DATE(1970,1,1)</f>
        <v>42062.022118055553</v>
      </c>
      <c r="T2237" s="13">
        <f>(I2237/86400)+DATE(1970,1,1)</f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>(E2238/D2238)*100</f>
        <v>537.10714285714289</v>
      </c>
      <c r="P2238" s="5">
        <f>E2238/L2238</f>
        <v>22.116176470588236</v>
      </c>
      <c r="Q2238" t="str">
        <f>LEFT(N2238, FIND("/", N2238)-1)</f>
        <v>games</v>
      </c>
      <c r="R2238" t="str">
        <f>RIGHT(N2238, (LEN(N2238) - FIND("/", N2238)))</f>
        <v>tabletop games</v>
      </c>
      <c r="S2238" s="13">
        <f>(J2238/86400)+DATE(1970,1,1)</f>
        <v>42371.617164351846</v>
      </c>
      <c r="T2238" s="13">
        <f>(I2238/86400)+DATE(1970,1,1)</f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>(E2239/D2239)*100</f>
        <v>352.92777777777775</v>
      </c>
      <c r="P2239" s="5">
        <f>E2239/L2239</f>
        <v>64.625635808748726</v>
      </c>
      <c r="Q2239" t="str">
        <f>LEFT(N2239, FIND("/", N2239)-1)</f>
        <v>games</v>
      </c>
      <c r="R2239" t="str">
        <f>RIGHT(N2239, (LEN(N2239) - FIND("/", N2239)))</f>
        <v>tabletop games</v>
      </c>
      <c r="S2239" s="13">
        <f>(J2239/86400)+DATE(1970,1,1)</f>
        <v>41915.003275462965</v>
      </c>
      <c r="T2239" s="13">
        <f>(I2239/86400)+DATE(1970,1,1)</f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>(E2240/D2240)*100</f>
        <v>137.4</v>
      </c>
      <c r="P2240" s="5">
        <f>E2240/L2240</f>
        <v>69.569620253164558</v>
      </c>
      <c r="Q2240" t="str">
        <f>LEFT(N2240, FIND("/", N2240)-1)</f>
        <v>games</v>
      </c>
      <c r="R2240" t="str">
        <f>RIGHT(N2240, (LEN(N2240) - FIND("/", N2240)))</f>
        <v>tabletop games</v>
      </c>
      <c r="S2240" s="13">
        <f>(J2240/86400)+DATE(1970,1,1)</f>
        <v>42774.621712962966</v>
      </c>
      <c r="T2240" s="13">
        <f>(I2240/86400)+DATE(1970,1,1)</f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>(E2241/D2241)*100</f>
        <v>128.02668</v>
      </c>
      <c r="P2241" s="5">
        <f>E2241/L2241</f>
        <v>75.133028169014082</v>
      </c>
      <c r="Q2241" t="str">
        <f>LEFT(N2241, FIND("/", N2241)-1)</f>
        <v>games</v>
      </c>
      <c r="R2241" t="str">
        <f>RIGHT(N2241, (LEN(N2241) - FIND("/", N2241)))</f>
        <v>tabletop games</v>
      </c>
      <c r="S2241" s="13">
        <f>(J2241/86400)+DATE(1970,1,1)</f>
        <v>41572.958495370374</v>
      </c>
      <c r="T2241" s="13">
        <f>(I2241/86400)+DATE(1970,1,1)</f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>(E2242/D2242)*100</f>
        <v>270.68</v>
      </c>
      <c r="P2242" s="5">
        <f>E2242/L2242</f>
        <v>140.97916666666666</v>
      </c>
      <c r="Q2242" t="str">
        <f>LEFT(N2242, FIND("/", N2242)-1)</f>
        <v>games</v>
      </c>
      <c r="R2242" t="str">
        <f>RIGHT(N2242, (LEN(N2242) - FIND("/", N2242)))</f>
        <v>tabletop games</v>
      </c>
      <c r="S2242" s="13">
        <f>(J2242/86400)+DATE(1970,1,1)</f>
        <v>42452.825740740736</v>
      </c>
      <c r="T2242" s="13">
        <f>(I2242/86400)+DATE(1970,1,1)</f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>(E2243/D2243)*100</f>
        <v>806.4</v>
      </c>
      <c r="P2243" s="5">
        <f>E2243/L2243</f>
        <v>49.472392638036808</v>
      </c>
      <c r="Q2243" t="str">
        <f>LEFT(N2243, FIND("/", N2243)-1)</f>
        <v>games</v>
      </c>
      <c r="R2243" t="str">
        <f>RIGHT(N2243, (LEN(N2243) - FIND("/", N2243)))</f>
        <v>tabletop games</v>
      </c>
      <c r="S2243" s="13">
        <f>(J2243/86400)+DATE(1970,1,1)</f>
        <v>42766.827546296292</v>
      </c>
      <c r="T2243" s="13">
        <f>(I2243/86400)+DATE(1970,1,1)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>(E2244/D2244)*100</f>
        <v>1360.0976000000001</v>
      </c>
      <c r="P2244" s="5">
        <f>E2244/L2244</f>
        <v>53.865251485148519</v>
      </c>
      <c r="Q2244" t="str">
        <f>LEFT(N2244, FIND("/", N2244)-1)</f>
        <v>games</v>
      </c>
      <c r="R2244" t="str">
        <f>RIGHT(N2244, (LEN(N2244) - FIND("/", N2244)))</f>
        <v>tabletop games</v>
      </c>
      <c r="S2244" s="13">
        <f>(J2244/86400)+DATE(1970,1,1)</f>
        <v>41569.575613425928</v>
      </c>
      <c r="T2244" s="13">
        <f>(I2244/86400)+DATE(1970,1,1)</f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>(E2245/D2245)*100</f>
        <v>930250</v>
      </c>
      <c r="P2245" s="5">
        <f>E2245/L2245</f>
        <v>4.5712530712530715</v>
      </c>
      <c r="Q2245" t="str">
        <f>LEFT(N2245, FIND("/", N2245)-1)</f>
        <v>games</v>
      </c>
      <c r="R2245" t="str">
        <f>RIGHT(N2245, (LEN(N2245) - FIND("/", N2245)))</f>
        <v>tabletop games</v>
      </c>
      <c r="S2245" s="13">
        <f>(J2245/86400)+DATE(1970,1,1)</f>
        <v>42800.751041666663</v>
      </c>
      <c r="T2245" s="13">
        <f>(I2245/86400)+DATE(1970,1,1)</f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>(E2246/D2246)*100</f>
        <v>377.02</v>
      </c>
      <c r="P2246" s="5">
        <f>E2246/L2246</f>
        <v>65.00344827586207</v>
      </c>
      <c r="Q2246" t="str">
        <f>LEFT(N2246, FIND("/", N2246)-1)</f>
        <v>games</v>
      </c>
      <c r="R2246" t="str">
        <f>RIGHT(N2246, (LEN(N2246) - FIND("/", N2246)))</f>
        <v>tabletop games</v>
      </c>
      <c r="S2246" s="13">
        <f>(J2246/86400)+DATE(1970,1,1)</f>
        <v>42647.818819444445</v>
      </c>
      <c r="T2246" s="13">
        <f>(I2246/86400)+DATE(1970,1,1)</f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>(E2247/D2247)*100</f>
        <v>2647.0250000000001</v>
      </c>
      <c r="P2247" s="5">
        <f>E2247/L2247</f>
        <v>53.475252525252522</v>
      </c>
      <c r="Q2247" t="str">
        <f>LEFT(N2247, FIND("/", N2247)-1)</f>
        <v>games</v>
      </c>
      <c r="R2247" t="str">
        <f>RIGHT(N2247, (LEN(N2247) - FIND("/", N2247)))</f>
        <v>tabletop games</v>
      </c>
      <c r="S2247" s="13">
        <f>(J2247/86400)+DATE(1970,1,1)</f>
        <v>41660.70853009259</v>
      </c>
      <c r="T2247" s="13">
        <f>(I2247/86400)+DATE(1970,1,1)</f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>(E2248/D2248)*100</f>
        <v>100.12</v>
      </c>
      <c r="P2248" s="5">
        <f>E2248/L2248</f>
        <v>43.912280701754383</v>
      </c>
      <c r="Q2248" t="str">
        <f>LEFT(N2248, FIND("/", N2248)-1)</f>
        <v>games</v>
      </c>
      <c r="R2248" t="str">
        <f>RIGHT(N2248, (LEN(N2248) - FIND("/", N2248)))</f>
        <v>tabletop games</v>
      </c>
      <c r="S2248" s="13">
        <f>(J2248/86400)+DATE(1970,1,1)</f>
        <v>42221.79178240741</v>
      </c>
      <c r="T2248" s="13">
        <f>(I2248/86400)+DATE(1970,1,1)</f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>(E2249/D2249)*100</f>
        <v>104.45405405405405</v>
      </c>
      <c r="P2249" s="5">
        <f>E2249/L2249</f>
        <v>50.852631578947367</v>
      </c>
      <c r="Q2249" t="str">
        <f>LEFT(N2249, FIND("/", N2249)-1)</f>
        <v>games</v>
      </c>
      <c r="R2249" t="str">
        <f>RIGHT(N2249, (LEN(N2249) - FIND("/", N2249)))</f>
        <v>tabletop games</v>
      </c>
      <c r="S2249" s="13">
        <f>(J2249/86400)+DATE(1970,1,1)</f>
        <v>42200.666261574079</v>
      </c>
      <c r="T2249" s="13">
        <f>(I2249/86400)+DATE(1970,1,1)</f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>(E2250/D2250)*100</f>
        <v>107.21428571428571</v>
      </c>
      <c r="P2250" s="5">
        <f>E2250/L2250</f>
        <v>58.6328125</v>
      </c>
      <c r="Q2250" t="str">
        <f>LEFT(N2250, FIND("/", N2250)-1)</f>
        <v>games</v>
      </c>
      <c r="R2250" t="str">
        <f>RIGHT(N2250, (LEN(N2250) - FIND("/", N2250)))</f>
        <v>tabletop games</v>
      </c>
      <c r="S2250" s="13">
        <f>(J2250/86400)+DATE(1970,1,1)</f>
        <v>42688.875902777778</v>
      </c>
      <c r="T2250" s="13">
        <f>(I2250/86400)+DATE(1970,1,1)</f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>(E2251/D2251)*100</f>
        <v>168.77142857142857</v>
      </c>
      <c r="P2251" s="5">
        <f>E2251/L2251</f>
        <v>32.81666666666667</v>
      </c>
      <c r="Q2251" t="str">
        <f>LEFT(N2251, FIND("/", N2251)-1)</f>
        <v>games</v>
      </c>
      <c r="R2251" t="str">
        <f>RIGHT(N2251, (LEN(N2251) - FIND("/", N2251)))</f>
        <v>tabletop games</v>
      </c>
      <c r="S2251" s="13">
        <f>(J2251/86400)+DATE(1970,1,1)</f>
        <v>41336.703298611115</v>
      </c>
      <c r="T2251" s="13">
        <f>(I2251/86400)+DATE(1970,1,1)</f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>(E2252/D2252)*100</f>
        <v>975.11200000000008</v>
      </c>
      <c r="P2252" s="5">
        <f>E2252/L2252</f>
        <v>426.93169877408059</v>
      </c>
      <c r="Q2252" t="str">
        <f>LEFT(N2252, FIND("/", N2252)-1)</f>
        <v>games</v>
      </c>
      <c r="R2252" t="str">
        <f>RIGHT(N2252, (LEN(N2252) - FIND("/", N2252)))</f>
        <v>tabletop games</v>
      </c>
      <c r="S2252" s="13">
        <f>(J2252/86400)+DATE(1970,1,1)</f>
        <v>42677.005474537036</v>
      </c>
      <c r="T2252" s="13">
        <f>(I2252/86400)+DATE(1970,1,1)</f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>(E2253/D2253)*100</f>
        <v>134.44929411764704</v>
      </c>
      <c r="P2253" s="5">
        <f>E2253/L2253</f>
        <v>23.808729166666669</v>
      </c>
      <c r="Q2253" t="str">
        <f>LEFT(N2253, FIND("/", N2253)-1)</f>
        <v>games</v>
      </c>
      <c r="R2253" t="str">
        <f>RIGHT(N2253, (LEN(N2253) - FIND("/", N2253)))</f>
        <v>tabletop games</v>
      </c>
      <c r="S2253" s="13">
        <f>(J2253/86400)+DATE(1970,1,1)</f>
        <v>41846.34579861111</v>
      </c>
      <c r="T2253" s="13">
        <f>(I2253/86400)+DATE(1970,1,1)</f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>(E2254/D2254)*100</f>
        <v>272.27777777777777</v>
      </c>
      <c r="P2254" s="5">
        <f>E2254/L2254</f>
        <v>98.413654618473899</v>
      </c>
      <c r="Q2254" t="str">
        <f>LEFT(N2254, FIND("/", N2254)-1)</f>
        <v>games</v>
      </c>
      <c r="R2254" t="str">
        <f>RIGHT(N2254, (LEN(N2254) - FIND("/", N2254)))</f>
        <v>tabletop games</v>
      </c>
      <c r="S2254" s="13">
        <f>(J2254/86400)+DATE(1970,1,1)</f>
        <v>42573.327986111108</v>
      </c>
      <c r="T2254" s="13">
        <f>(I2254/86400)+DATE(1970,1,1)</f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>(E2255/D2255)*100</f>
        <v>112.6875</v>
      </c>
      <c r="P2255" s="5">
        <f>E2255/L2255</f>
        <v>107.32142857142857</v>
      </c>
      <c r="Q2255" t="str">
        <f>LEFT(N2255, FIND("/", N2255)-1)</f>
        <v>games</v>
      </c>
      <c r="R2255" t="str">
        <f>RIGHT(N2255, (LEN(N2255) - FIND("/", N2255)))</f>
        <v>tabletop games</v>
      </c>
      <c r="S2255" s="13">
        <f>(J2255/86400)+DATE(1970,1,1)</f>
        <v>42296.631331018521</v>
      </c>
      <c r="T2255" s="13">
        <f>(I2255/86400)+DATE(1970,1,1)</f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>(E2256/D2256)*100</f>
        <v>459.8</v>
      </c>
      <c r="P2256" s="5">
        <f>E2256/L2256</f>
        <v>11.67005076142132</v>
      </c>
      <c r="Q2256" t="str">
        <f>LEFT(N2256, FIND("/", N2256)-1)</f>
        <v>games</v>
      </c>
      <c r="R2256" t="str">
        <f>RIGHT(N2256, (LEN(N2256) - FIND("/", N2256)))</f>
        <v>tabletop games</v>
      </c>
      <c r="S2256" s="13">
        <f>(J2256/86400)+DATE(1970,1,1)</f>
        <v>42752.647777777776</v>
      </c>
      <c r="T2256" s="13">
        <f>(I2256/86400)+DATE(1970,1,1)</f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>(E2257/D2257)*100</f>
        <v>286.65822784810126</v>
      </c>
      <c r="P2257" s="5">
        <f>E2257/L2257</f>
        <v>41.782287822878232</v>
      </c>
      <c r="Q2257" t="str">
        <f>LEFT(N2257, FIND("/", N2257)-1)</f>
        <v>games</v>
      </c>
      <c r="R2257" t="str">
        <f>RIGHT(N2257, (LEN(N2257) - FIND("/", N2257)))</f>
        <v>tabletop games</v>
      </c>
      <c r="S2257" s="13">
        <f>(J2257/86400)+DATE(1970,1,1)</f>
        <v>42467.951979166668</v>
      </c>
      <c r="T2257" s="13">
        <f>(I2257/86400)+DATE(1970,1,1)</f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>(E2258/D2258)*100</f>
        <v>222.70833333333334</v>
      </c>
      <c r="P2258" s="5">
        <f>E2258/L2258</f>
        <v>21.38</v>
      </c>
      <c r="Q2258" t="str">
        <f>LEFT(N2258, FIND("/", N2258)-1)</f>
        <v>games</v>
      </c>
      <c r="R2258" t="str">
        <f>RIGHT(N2258, (LEN(N2258) - FIND("/", N2258)))</f>
        <v>tabletop games</v>
      </c>
      <c r="S2258" s="13">
        <f>(J2258/86400)+DATE(1970,1,1)</f>
        <v>42682.451921296291</v>
      </c>
      <c r="T2258" s="13">
        <f>(I2258/86400)+DATE(1970,1,1)</f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>(E2259/D2259)*100</f>
        <v>636.14</v>
      </c>
      <c r="P2259" s="5">
        <f>E2259/L2259</f>
        <v>94.103550295857985</v>
      </c>
      <c r="Q2259" t="str">
        <f>LEFT(N2259, FIND("/", N2259)-1)</f>
        <v>games</v>
      </c>
      <c r="R2259" t="str">
        <f>RIGHT(N2259, (LEN(N2259) - FIND("/", N2259)))</f>
        <v>tabletop games</v>
      </c>
      <c r="S2259" s="13">
        <f>(J2259/86400)+DATE(1970,1,1)</f>
        <v>42505.936678240745</v>
      </c>
      <c r="T2259" s="13">
        <f>(I2259/86400)+DATE(1970,1,1)</f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>(E2260/D2260)*100</f>
        <v>146.5</v>
      </c>
      <c r="P2260" s="5">
        <f>E2260/L2260</f>
        <v>15.721951219512196</v>
      </c>
      <c r="Q2260" t="str">
        <f>LEFT(N2260, FIND("/", N2260)-1)</f>
        <v>games</v>
      </c>
      <c r="R2260" t="str">
        <f>RIGHT(N2260, (LEN(N2260) - FIND("/", N2260)))</f>
        <v>tabletop games</v>
      </c>
      <c r="S2260" s="13">
        <f>(J2260/86400)+DATE(1970,1,1)</f>
        <v>42136.75100694444</v>
      </c>
      <c r="T2260" s="13">
        <f>(I2260/86400)+DATE(1970,1,1)</f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>(E2261/D2261)*100</f>
        <v>1867.1</v>
      </c>
      <c r="P2261" s="5">
        <f>E2261/L2261</f>
        <v>90.635922330097088</v>
      </c>
      <c r="Q2261" t="str">
        <f>LEFT(N2261, FIND("/", N2261)-1)</f>
        <v>games</v>
      </c>
      <c r="R2261" t="str">
        <f>RIGHT(N2261, (LEN(N2261) - FIND("/", N2261)))</f>
        <v>tabletop games</v>
      </c>
      <c r="S2261" s="13">
        <f>(J2261/86400)+DATE(1970,1,1)</f>
        <v>42702.804814814815</v>
      </c>
      <c r="T2261" s="13">
        <f>(I2261/86400)+DATE(1970,1,1)</f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>(E2262/D2262)*100</f>
        <v>326.92</v>
      </c>
      <c r="P2262" s="5">
        <f>E2262/L2262</f>
        <v>97.297619047619051</v>
      </c>
      <c r="Q2262" t="str">
        <f>LEFT(N2262, FIND("/", N2262)-1)</f>
        <v>games</v>
      </c>
      <c r="R2262" t="str">
        <f>RIGHT(N2262, (LEN(N2262) - FIND("/", N2262)))</f>
        <v>tabletop games</v>
      </c>
      <c r="S2262" s="13">
        <f>(J2262/86400)+DATE(1970,1,1)</f>
        <v>41695.016782407409</v>
      </c>
      <c r="T2262" s="13">
        <f>(I2262/86400)+DATE(1970,1,1)</f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>(E2263/D2263)*100</f>
        <v>779.5</v>
      </c>
      <c r="P2263" s="5">
        <f>E2263/L2263</f>
        <v>37.11904761904762</v>
      </c>
      <c r="Q2263" t="str">
        <f>LEFT(N2263, FIND("/", N2263)-1)</f>
        <v>games</v>
      </c>
      <c r="R2263" t="str">
        <f>RIGHT(N2263, (LEN(N2263) - FIND("/", N2263)))</f>
        <v>tabletop games</v>
      </c>
      <c r="S2263" s="13">
        <f>(J2263/86400)+DATE(1970,1,1)</f>
        <v>42759.724768518514</v>
      </c>
      <c r="T2263" s="13">
        <f>(I2263/86400)+DATE(1970,1,1)</f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>(E2264/D2264)*100</f>
        <v>154.15151515151516</v>
      </c>
      <c r="P2264" s="5">
        <f>E2264/L2264</f>
        <v>28.104972375690608</v>
      </c>
      <c r="Q2264" t="str">
        <f>LEFT(N2264, FIND("/", N2264)-1)</f>
        <v>games</v>
      </c>
      <c r="R2264" t="str">
        <f>RIGHT(N2264, (LEN(N2264) - FIND("/", N2264)))</f>
        <v>tabletop games</v>
      </c>
      <c r="S2264" s="13">
        <f>(J2264/86400)+DATE(1970,1,1)</f>
        <v>41926.585162037038</v>
      </c>
      <c r="T2264" s="13">
        <f>(I2264/86400)+DATE(1970,1,1)</f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>(E2265/D2265)*100</f>
        <v>115.54666666666667</v>
      </c>
      <c r="P2265" s="5">
        <f>E2265/L2265</f>
        <v>144.43333333333334</v>
      </c>
      <c r="Q2265" t="str">
        <f>LEFT(N2265, FIND("/", N2265)-1)</f>
        <v>games</v>
      </c>
      <c r="R2265" t="str">
        <f>RIGHT(N2265, (LEN(N2265) - FIND("/", N2265)))</f>
        <v>tabletop games</v>
      </c>
      <c r="S2265" s="13">
        <f>(J2265/86400)+DATE(1970,1,1)</f>
        <v>42014.832326388889</v>
      </c>
      <c r="T2265" s="13">
        <f>(I2265/86400)+DATE(1970,1,1)</f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>(E2266/D2266)*100</f>
        <v>180.03333333333333</v>
      </c>
      <c r="P2266" s="5">
        <f>E2266/L2266</f>
        <v>24.274157303370785</v>
      </c>
      <c r="Q2266" t="str">
        <f>LEFT(N2266, FIND("/", N2266)-1)</f>
        <v>games</v>
      </c>
      <c r="R2266" t="str">
        <f>RIGHT(N2266, (LEN(N2266) - FIND("/", N2266)))</f>
        <v>tabletop games</v>
      </c>
      <c r="S2266" s="13">
        <f>(J2266/86400)+DATE(1970,1,1)</f>
        <v>42496.582337962958</v>
      </c>
      <c r="T2266" s="13">
        <f>(I2266/86400)+DATE(1970,1,1)</f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>(E2267/D2267)*100</f>
        <v>298.5</v>
      </c>
      <c r="P2267" s="5">
        <f>E2267/L2267</f>
        <v>35.117647058823529</v>
      </c>
      <c r="Q2267" t="str">
        <f>LEFT(N2267, FIND("/", N2267)-1)</f>
        <v>games</v>
      </c>
      <c r="R2267" t="str">
        <f>RIGHT(N2267, (LEN(N2267) - FIND("/", N2267)))</f>
        <v>tabletop games</v>
      </c>
      <c r="S2267" s="13">
        <f>(J2267/86400)+DATE(1970,1,1)</f>
        <v>42689.853090277778</v>
      </c>
      <c r="T2267" s="13">
        <f>(I2267/86400)+DATE(1970,1,1)</f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>(E2268/D2268)*100</f>
        <v>320.26666666666665</v>
      </c>
      <c r="P2268" s="5">
        <f>E2268/L2268</f>
        <v>24.762886597938145</v>
      </c>
      <c r="Q2268" t="str">
        <f>LEFT(N2268, FIND("/", N2268)-1)</f>
        <v>games</v>
      </c>
      <c r="R2268" t="str">
        <f>RIGHT(N2268, (LEN(N2268) - FIND("/", N2268)))</f>
        <v>tabletop games</v>
      </c>
      <c r="S2268" s="13">
        <f>(J2268/86400)+DATE(1970,1,1)</f>
        <v>42469.874907407408</v>
      </c>
      <c r="T2268" s="13">
        <f>(I2268/86400)+DATE(1970,1,1)</f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>(E2269/D2269)*100</f>
        <v>380.52499999999998</v>
      </c>
      <c r="P2269" s="5">
        <f>E2269/L2269</f>
        <v>188.37871287128712</v>
      </c>
      <c r="Q2269" t="str">
        <f>LEFT(N2269, FIND("/", N2269)-1)</f>
        <v>games</v>
      </c>
      <c r="R2269" t="str">
        <f>RIGHT(N2269, (LEN(N2269) - FIND("/", N2269)))</f>
        <v>tabletop games</v>
      </c>
      <c r="S2269" s="13">
        <f>(J2269/86400)+DATE(1970,1,1)</f>
        <v>41968.829826388886</v>
      </c>
      <c r="T2269" s="13">
        <f>(I2269/86400)+DATE(1970,1,1)</f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>(E2270/D2270)*100</f>
        <v>102.60000000000001</v>
      </c>
      <c r="P2270" s="5">
        <f>E2270/L2270</f>
        <v>148.08247422680412</v>
      </c>
      <c r="Q2270" t="str">
        <f>LEFT(N2270, FIND("/", N2270)-1)</f>
        <v>games</v>
      </c>
      <c r="R2270" t="str">
        <f>RIGHT(N2270, (LEN(N2270) - FIND("/", N2270)))</f>
        <v>tabletop games</v>
      </c>
      <c r="S2270" s="13">
        <f>(J2270/86400)+DATE(1970,1,1)</f>
        <v>42776.082349537042</v>
      </c>
      <c r="T2270" s="13">
        <f>(I2270/86400)+DATE(1970,1,1)</f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>(E2271/D2271)*100</f>
        <v>1801.64</v>
      </c>
      <c r="P2271" s="5">
        <f>E2271/L2271</f>
        <v>49.934589800443462</v>
      </c>
      <c r="Q2271" t="str">
        <f>LEFT(N2271, FIND("/", N2271)-1)</f>
        <v>games</v>
      </c>
      <c r="R2271" t="str">
        <f>RIGHT(N2271, (LEN(N2271) - FIND("/", N2271)))</f>
        <v>tabletop games</v>
      </c>
      <c r="S2271" s="13">
        <f>(J2271/86400)+DATE(1970,1,1)</f>
        <v>42776.704432870371</v>
      </c>
      <c r="T2271" s="13">
        <f>(I2271/86400)+DATE(1970,1,1)</f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>(E2272/D2272)*100</f>
        <v>720.24800000000005</v>
      </c>
      <c r="P2272" s="5">
        <f>E2272/L2272</f>
        <v>107.82155688622754</v>
      </c>
      <c r="Q2272" t="str">
        <f>LEFT(N2272, FIND("/", N2272)-1)</f>
        <v>games</v>
      </c>
      <c r="R2272" t="str">
        <f>RIGHT(N2272, (LEN(N2272) - FIND("/", N2272)))</f>
        <v>tabletop games</v>
      </c>
      <c r="S2272" s="13">
        <f>(J2272/86400)+DATE(1970,1,1)</f>
        <v>42725.869363425925</v>
      </c>
      <c r="T2272" s="13">
        <f>(I2272/86400)+DATE(1970,1,1)</f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>(E2273/D2273)*100</f>
        <v>283.09000000000003</v>
      </c>
      <c r="P2273" s="5">
        <f>E2273/L2273</f>
        <v>42.63403614457831</v>
      </c>
      <c r="Q2273" t="str">
        <f>LEFT(N2273, FIND("/", N2273)-1)</f>
        <v>games</v>
      </c>
      <c r="R2273" t="str">
        <f>RIGHT(N2273, (LEN(N2273) - FIND("/", N2273)))</f>
        <v>tabletop games</v>
      </c>
      <c r="S2273" s="13">
        <f>(J2273/86400)+DATE(1970,1,1)</f>
        <v>42684.000046296293</v>
      </c>
      <c r="T2273" s="13">
        <f>(I2273/86400)+DATE(1970,1,1)</f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>(E2274/D2274)*100</f>
        <v>1356.6000000000001</v>
      </c>
      <c r="P2274" s="5">
        <f>E2274/L2274</f>
        <v>14.370762711864407</v>
      </c>
      <c r="Q2274" t="str">
        <f>LEFT(N2274, FIND("/", N2274)-1)</f>
        <v>games</v>
      </c>
      <c r="R2274" t="str">
        <f>RIGHT(N2274, (LEN(N2274) - FIND("/", N2274)))</f>
        <v>tabletop games</v>
      </c>
      <c r="S2274" s="13">
        <f>(J2274/86400)+DATE(1970,1,1)</f>
        <v>42315.699490740742</v>
      </c>
      <c r="T2274" s="13">
        <f>(I2274/86400)+DATE(1970,1,1)</f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>(E2275/D2275)*100</f>
        <v>220.35999999999999</v>
      </c>
      <c r="P2275" s="5">
        <f>E2275/L2275</f>
        <v>37.476190476190474</v>
      </c>
      <c r="Q2275" t="str">
        <f>LEFT(N2275, FIND("/", N2275)-1)</f>
        <v>games</v>
      </c>
      <c r="R2275" t="str">
        <f>RIGHT(N2275, (LEN(N2275) - FIND("/", N2275)))</f>
        <v>tabletop games</v>
      </c>
      <c r="S2275" s="13">
        <f>(J2275/86400)+DATE(1970,1,1)</f>
        <v>42781.549097222218</v>
      </c>
      <c r="T2275" s="13">
        <f>(I2275/86400)+DATE(1970,1,1)</f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>(E2276/D2276)*100</f>
        <v>119.6</v>
      </c>
      <c r="P2276" s="5">
        <f>E2276/L2276</f>
        <v>30.202020202020201</v>
      </c>
      <c r="Q2276" t="str">
        <f>LEFT(N2276, FIND("/", N2276)-1)</f>
        <v>games</v>
      </c>
      <c r="R2276" t="str">
        <f>RIGHT(N2276, (LEN(N2276) - FIND("/", N2276)))</f>
        <v>tabletop games</v>
      </c>
      <c r="S2276" s="13">
        <f>(J2276/86400)+DATE(1970,1,1)</f>
        <v>41663.500659722224</v>
      </c>
      <c r="T2276" s="13">
        <f>(I2276/86400)+DATE(1970,1,1)</f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>(E2277/D2277)*100</f>
        <v>407.76923076923077</v>
      </c>
      <c r="P2277" s="5">
        <f>E2277/L2277</f>
        <v>33.550632911392405</v>
      </c>
      <c r="Q2277" t="str">
        <f>LEFT(N2277, FIND("/", N2277)-1)</f>
        <v>games</v>
      </c>
      <c r="R2277" t="str">
        <f>RIGHT(N2277, (LEN(N2277) - FIND("/", N2277)))</f>
        <v>tabletop games</v>
      </c>
      <c r="S2277" s="13">
        <f>(J2277/86400)+DATE(1970,1,1)</f>
        <v>41965.616655092592</v>
      </c>
      <c r="T2277" s="13">
        <f>(I2277/86400)+DATE(1970,1,1)</f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>(E2278/D2278)*100</f>
        <v>105.81826105905425</v>
      </c>
      <c r="P2278" s="5">
        <f>E2278/L2278</f>
        <v>64.74666666666667</v>
      </c>
      <c r="Q2278" t="str">
        <f>LEFT(N2278, FIND("/", N2278)-1)</f>
        <v>games</v>
      </c>
      <c r="R2278" t="str">
        <f>RIGHT(N2278, (LEN(N2278) - FIND("/", N2278)))</f>
        <v>tabletop games</v>
      </c>
      <c r="S2278" s="13">
        <f>(J2278/86400)+DATE(1970,1,1)</f>
        <v>41614.651493055557</v>
      </c>
      <c r="T2278" s="13">
        <f>(I2278/86400)+DATE(1970,1,1)</f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>(E2279/D2279)*100</f>
        <v>141.08235294117648</v>
      </c>
      <c r="P2279" s="5">
        <f>E2279/L2279</f>
        <v>57.932367149758456</v>
      </c>
      <c r="Q2279" t="str">
        <f>LEFT(N2279, FIND("/", N2279)-1)</f>
        <v>games</v>
      </c>
      <c r="R2279" t="str">
        <f>RIGHT(N2279, (LEN(N2279) - FIND("/", N2279)))</f>
        <v>tabletop games</v>
      </c>
      <c r="S2279" s="13">
        <f>(J2279/86400)+DATE(1970,1,1)</f>
        <v>40936.678506944445</v>
      </c>
      <c r="T2279" s="13">
        <f>(I2279/86400)+DATE(1970,1,1)</f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>(E2280/D2280)*100</f>
        <v>270.7</v>
      </c>
      <c r="P2280" s="5">
        <f>E2280/L2280</f>
        <v>53.078431372549019</v>
      </c>
      <c r="Q2280" t="str">
        <f>LEFT(N2280, FIND("/", N2280)-1)</f>
        <v>games</v>
      </c>
      <c r="R2280" t="str">
        <f>RIGHT(N2280, (LEN(N2280) - FIND("/", N2280)))</f>
        <v>tabletop games</v>
      </c>
      <c r="S2280" s="13">
        <f>(J2280/86400)+DATE(1970,1,1)</f>
        <v>42338.709108796298</v>
      </c>
      <c r="T2280" s="13">
        <f>(I2280/86400)+DATE(1970,1,1)</f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>(E2281/D2281)*100</f>
        <v>153.80000000000001</v>
      </c>
      <c r="P2281" s="5">
        <f>E2281/L2281</f>
        <v>48.0625</v>
      </c>
      <c r="Q2281" t="str">
        <f>LEFT(N2281, FIND("/", N2281)-1)</f>
        <v>games</v>
      </c>
      <c r="R2281" t="str">
        <f>RIGHT(N2281, (LEN(N2281) - FIND("/", N2281)))</f>
        <v>tabletop games</v>
      </c>
      <c r="S2281" s="13">
        <f>(J2281/86400)+DATE(1970,1,1)</f>
        <v>42020.806701388894</v>
      </c>
      <c r="T2281" s="13">
        <f>(I2281/86400)+DATE(1970,1,1)</f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>(E2282/D2282)*100</f>
        <v>403.57653061224488</v>
      </c>
      <c r="P2282" s="5">
        <f>E2282/L2282</f>
        <v>82.396874999999994</v>
      </c>
      <c r="Q2282" t="str">
        <f>LEFT(N2282, FIND("/", N2282)-1)</f>
        <v>games</v>
      </c>
      <c r="R2282" t="str">
        <f>RIGHT(N2282, (LEN(N2282) - FIND("/", N2282)))</f>
        <v>tabletop games</v>
      </c>
      <c r="S2282" s="13">
        <f>(J2282/86400)+DATE(1970,1,1)</f>
        <v>42234.624895833331</v>
      </c>
      <c r="T2282" s="13">
        <f>(I2282/86400)+DATE(1970,1,1)</f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>(E2283/D2283)*100</f>
        <v>185</v>
      </c>
      <c r="P2283" s="5">
        <f>E2283/L2283</f>
        <v>50.454545454545453</v>
      </c>
      <c r="Q2283" t="str">
        <f>LEFT(N2283, FIND("/", N2283)-1)</f>
        <v>music</v>
      </c>
      <c r="R2283" t="str">
        <f>RIGHT(N2283, (LEN(N2283) - FIND("/", N2283)))</f>
        <v>rock</v>
      </c>
      <c r="S2283" s="13">
        <f>(J2283/86400)+DATE(1970,1,1)</f>
        <v>40687.285844907405</v>
      </c>
      <c r="T2283" s="13">
        <f>(I2283/86400)+DATE(1970,1,1)</f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>(E2284/D2284)*100</f>
        <v>185.33333333333331</v>
      </c>
      <c r="P2284" s="5">
        <f>E2284/L2284</f>
        <v>115.83333333333333</v>
      </c>
      <c r="Q2284" t="str">
        <f>LEFT(N2284, FIND("/", N2284)-1)</f>
        <v>music</v>
      </c>
      <c r="R2284" t="str">
        <f>RIGHT(N2284, (LEN(N2284) - FIND("/", N2284)))</f>
        <v>rock</v>
      </c>
      <c r="S2284" s="13">
        <f>(J2284/86400)+DATE(1970,1,1)</f>
        <v>42323.17460648148</v>
      </c>
      <c r="T2284" s="13">
        <f>(I2284/86400)+DATE(1970,1,1)</f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>(E2285/D2285)*100</f>
        <v>100.85533333333332</v>
      </c>
      <c r="P2285" s="5">
        <f>E2285/L2285</f>
        <v>63.03458333333333</v>
      </c>
      <c r="Q2285" t="str">
        <f>LEFT(N2285, FIND("/", N2285)-1)</f>
        <v>music</v>
      </c>
      <c r="R2285" t="str">
        <f>RIGHT(N2285, (LEN(N2285) - FIND("/", N2285)))</f>
        <v>rock</v>
      </c>
      <c r="S2285" s="13">
        <f>(J2285/86400)+DATE(1970,1,1)</f>
        <v>40978.125046296293</v>
      </c>
      <c r="T2285" s="13">
        <f>(I2285/86400)+DATE(1970,1,1)</f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>(E2286/D2286)*100</f>
        <v>106.22116666666668</v>
      </c>
      <c r="P2286" s="5">
        <f>E2286/L2286</f>
        <v>108.02152542372882</v>
      </c>
      <c r="Q2286" t="str">
        <f>LEFT(N2286, FIND("/", N2286)-1)</f>
        <v>music</v>
      </c>
      <c r="R2286" t="str">
        <f>RIGHT(N2286, (LEN(N2286) - FIND("/", N2286)))</f>
        <v>rock</v>
      </c>
      <c r="S2286" s="13">
        <f>(J2286/86400)+DATE(1970,1,1)</f>
        <v>40585.796817129631</v>
      </c>
      <c r="T2286" s="13">
        <f>(I2286/86400)+DATE(1970,1,1)</f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>(E2287/D2287)*100</f>
        <v>121.36666666666667</v>
      </c>
      <c r="P2287" s="5">
        <f>E2287/L2287</f>
        <v>46.088607594936711</v>
      </c>
      <c r="Q2287" t="str">
        <f>LEFT(N2287, FIND("/", N2287)-1)</f>
        <v>music</v>
      </c>
      <c r="R2287" t="str">
        <f>RIGHT(N2287, (LEN(N2287) - FIND("/", N2287)))</f>
        <v>rock</v>
      </c>
      <c r="S2287" s="13">
        <f>(J2287/86400)+DATE(1970,1,1)</f>
        <v>41059.185682870375</v>
      </c>
      <c r="T2287" s="13">
        <f>(I2287/86400)+DATE(1970,1,1)</f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>(E2288/D2288)*100</f>
        <v>100.06666666666666</v>
      </c>
      <c r="P2288" s="5">
        <f>E2288/L2288</f>
        <v>107.21428571428571</v>
      </c>
      <c r="Q2288" t="str">
        <f>LEFT(N2288, FIND("/", N2288)-1)</f>
        <v>music</v>
      </c>
      <c r="R2288" t="str">
        <f>RIGHT(N2288, (LEN(N2288) - FIND("/", N2288)))</f>
        <v>rock</v>
      </c>
      <c r="S2288" s="13">
        <f>(J2288/86400)+DATE(1970,1,1)</f>
        <v>41494.963587962964</v>
      </c>
      <c r="T2288" s="13">
        <f>(I2288/86400)+DATE(1970,1,1)</f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>(E2289/D2289)*100</f>
        <v>119.97755555555555</v>
      </c>
      <c r="P2289" s="5">
        <f>E2289/L2289</f>
        <v>50.9338679245283</v>
      </c>
      <c r="Q2289" t="str">
        <f>LEFT(N2289, FIND("/", N2289)-1)</f>
        <v>music</v>
      </c>
      <c r="R2289" t="str">
        <f>RIGHT(N2289, (LEN(N2289) - FIND("/", N2289)))</f>
        <v>rock</v>
      </c>
      <c r="S2289" s="13">
        <f>(J2289/86400)+DATE(1970,1,1)</f>
        <v>41792.667361111111</v>
      </c>
      <c r="T2289" s="13">
        <f>(I2289/86400)+DATE(1970,1,1)</f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>(E2290/D2290)*100</f>
        <v>100.1</v>
      </c>
      <c r="P2290" s="5">
        <f>E2290/L2290</f>
        <v>40.04</v>
      </c>
      <c r="Q2290" t="str">
        <f>LEFT(N2290, FIND("/", N2290)-1)</f>
        <v>music</v>
      </c>
      <c r="R2290" t="str">
        <f>RIGHT(N2290, (LEN(N2290) - FIND("/", N2290)))</f>
        <v>rock</v>
      </c>
      <c r="S2290" s="13">
        <f>(J2290/86400)+DATE(1970,1,1)</f>
        <v>41067.827418981484</v>
      </c>
      <c r="T2290" s="13">
        <f>(I2290/86400)+DATE(1970,1,1)</f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>(E2291/D2291)*100</f>
        <v>107.4</v>
      </c>
      <c r="P2291" s="5">
        <f>E2291/L2291</f>
        <v>64.44</v>
      </c>
      <c r="Q2291" t="str">
        <f>LEFT(N2291, FIND("/", N2291)-1)</f>
        <v>music</v>
      </c>
      <c r="R2291" t="str">
        <f>RIGHT(N2291, (LEN(N2291) - FIND("/", N2291)))</f>
        <v>rock</v>
      </c>
      <c r="S2291" s="13">
        <f>(J2291/86400)+DATE(1970,1,1)</f>
        <v>41571.998379629629</v>
      </c>
      <c r="T2291" s="13">
        <f>(I2291/86400)+DATE(1970,1,1)</f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>(E2292/D2292)*100</f>
        <v>104.06666666666666</v>
      </c>
      <c r="P2292" s="5">
        <f>E2292/L2292</f>
        <v>53.827586206896555</v>
      </c>
      <c r="Q2292" t="str">
        <f>LEFT(N2292, FIND("/", N2292)-1)</f>
        <v>music</v>
      </c>
      <c r="R2292" t="str">
        <f>RIGHT(N2292, (LEN(N2292) - FIND("/", N2292)))</f>
        <v>rock</v>
      </c>
      <c r="S2292" s="13">
        <f>(J2292/86400)+DATE(1970,1,1)</f>
        <v>40070.253819444442</v>
      </c>
      <c r="T2292" s="13">
        <f>(I2292/86400)+DATE(1970,1,1)</f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>(E2293/D2293)*100</f>
        <v>172.8</v>
      </c>
      <c r="P2293" s="5">
        <f>E2293/L2293</f>
        <v>100.46511627906976</v>
      </c>
      <c r="Q2293" t="str">
        <f>LEFT(N2293, FIND("/", N2293)-1)</f>
        <v>music</v>
      </c>
      <c r="R2293" t="str">
        <f>RIGHT(N2293, (LEN(N2293) - FIND("/", N2293)))</f>
        <v>rock</v>
      </c>
      <c r="S2293" s="13">
        <f>(J2293/86400)+DATE(1970,1,1)</f>
        <v>40987.977060185185</v>
      </c>
      <c r="T2293" s="13">
        <f>(I2293/86400)+DATE(1970,1,1)</f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>(E2294/D2294)*100</f>
        <v>107.2505</v>
      </c>
      <c r="P2294" s="5">
        <f>E2294/L2294</f>
        <v>46.630652173913049</v>
      </c>
      <c r="Q2294" t="str">
        <f>LEFT(N2294, FIND("/", N2294)-1)</f>
        <v>music</v>
      </c>
      <c r="R2294" t="str">
        <f>RIGHT(N2294, (LEN(N2294) - FIND("/", N2294)))</f>
        <v>rock</v>
      </c>
      <c r="S2294" s="13">
        <f>(J2294/86400)+DATE(1970,1,1)</f>
        <v>40987.697638888887</v>
      </c>
      <c r="T2294" s="13">
        <f>(I2294/86400)+DATE(1970,1,1)</f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>(E2295/D2295)*100</f>
        <v>108.23529411764706</v>
      </c>
      <c r="P2295" s="5">
        <f>E2295/L2295</f>
        <v>34.074074074074076</v>
      </c>
      <c r="Q2295" t="str">
        <f>LEFT(N2295, FIND("/", N2295)-1)</f>
        <v>music</v>
      </c>
      <c r="R2295" t="str">
        <f>RIGHT(N2295, (LEN(N2295) - FIND("/", N2295)))</f>
        <v>rock</v>
      </c>
      <c r="S2295" s="13">
        <f>(J2295/86400)+DATE(1970,1,1)</f>
        <v>41151.708321759259</v>
      </c>
      <c r="T2295" s="13">
        <f>(I2295/86400)+DATE(1970,1,1)</f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>(E2296/D2296)*100</f>
        <v>146.08079999999998</v>
      </c>
      <c r="P2296" s="5">
        <f>E2296/L2296</f>
        <v>65.214642857142863</v>
      </c>
      <c r="Q2296" t="str">
        <f>LEFT(N2296, FIND("/", N2296)-1)</f>
        <v>music</v>
      </c>
      <c r="R2296" t="str">
        <f>RIGHT(N2296, (LEN(N2296) - FIND("/", N2296)))</f>
        <v>rock</v>
      </c>
      <c r="S2296" s="13">
        <f>(J2296/86400)+DATE(1970,1,1)</f>
        <v>41264.72314814815</v>
      </c>
      <c r="T2296" s="13">
        <f>(I2296/86400)+DATE(1970,1,1)</f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>(E2297/D2297)*100</f>
        <v>125.25</v>
      </c>
      <c r="P2297" s="5">
        <f>E2297/L2297</f>
        <v>44.205882352941174</v>
      </c>
      <c r="Q2297" t="str">
        <f>LEFT(N2297, FIND("/", N2297)-1)</f>
        <v>music</v>
      </c>
      <c r="R2297" t="str">
        <f>RIGHT(N2297, (LEN(N2297) - FIND("/", N2297)))</f>
        <v>rock</v>
      </c>
      <c r="S2297" s="13">
        <f>(J2297/86400)+DATE(1970,1,1)</f>
        <v>41270.954351851848</v>
      </c>
      <c r="T2297" s="13">
        <f>(I2297/86400)+DATE(1970,1,1)</f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>(E2298/D2298)*100</f>
        <v>149.07142857142856</v>
      </c>
      <c r="P2298" s="5">
        <f>E2298/L2298</f>
        <v>71.965517241379317</v>
      </c>
      <c r="Q2298" t="str">
        <f>LEFT(N2298, FIND("/", N2298)-1)</f>
        <v>music</v>
      </c>
      <c r="R2298" t="str">
        <f>RIGHT(N2298, (LEN(N2298) - FIND("/", N2298)))</f>
        <v>rock</v>
      </c>
      <c r="S2298" s="13">
        <f>(J2298/86400)+DATE(1970,1,1)</f>
        <v>40927.731782407405</v>
      </c>
      <c r="T2298" s="13">
        <f>(I2298/86400)+DATE(1970,1,1)</f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>(E2299/D2299)*100</f>
        <v>100.6</v>
      </c>
      <c r="P2299" s="5">
        <f>E2299/L2299</f>
        <v>52.94736842105263</v>
      </c>
      <c r="Q2299" t="str">
        <f>LEFT(N2299, FIND("/", N2299)-1)</f>
        <v>music</v>
      </c>
      <c r="R2299" t="str">
        <f>RIGHT(N2299, (LEN(N2299) - FIND("/", N2299)))</f>
        <v>rock</v>
      </c>
      <c r="S2299" s="13">
        <f>(J2299/86400)+DATE(1970,1,1)</f>
        <v>40948.042233796295</v>
      </c>
      <c r="T2299" s="13">
        <f>(I2299/86400)+DATE(1970,1,1)</f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>(E2300/D2300)*100</f>
        <v>105.07333333333332</v>
      </c>
      <c r="P2300" s="5">
        <f>E2300/L2300</f>
        <v>109.45138888888889</v>
      </c>
      <c r="Q2300" t="str">
        <f>LEFT(N2300, FIND("/", N2300)-1)</f>
        <v>music</v>
      </c>
      <c r="R2300" t="str">
        <f>RIGHT(N2300, (LEN(N2300) - FIND("/", N2300)))</f>
        <v>rock</v>
      </c>
      <c r="S2300" s="13">
        <f>(J2300/86400)+DATE(1970,1,1)</f>
        <v>41694.84065972222</v>
      </c>
      <c r="T2300" s="13">
        <f>(I2300/86400)+DATE(1970,1,1)</f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>(E2301/D2301)*100</f>
        <v>350.16666666666663</v>
      </c>
      <c r="P2301" s="5">
        <f>E2301/L2301</f>
        <v>75.035714285714292</v>
      </c>
      <c r="Q2301" t="str">
        <f>LEFT(N2301, FIND("/", N2301)-1)</f>
        <v>music</v>
      </c>
      <c r="R2301" t="str">
        <f>RIGHT(N2301, (LEN(N2301) - FIND("/", N2301)))</f>
        <v>rock</v>
      </c>
      <c r="S2301" s="13">
        <f>(J2301/86400)+DATE(1970,1,1)</f>
        <v>40565.032511574071</v>
      </c>
      <c r="T2301" s="13">
        <f>(I2301/86400)+DATE(1970,1,1)</f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>(E2302/D2302)*100</f>
        <v>101.25</v>
      </c>
      <c r="P2302" s="5">
        <f>E2302/L2302</f>
        <v>115.71428571428571</v>
      </c>
      <c r="Q2302" t="str">
        <f>LEFT(N2302, FIND("/", N2302)-1)</f>
        <v>music</v>
      </c>
      <c r="R2302" t="str">
        <f>RIGHT(N2302, (LEN(N2302) - FIND("/", N2302)))</f>
        <v>rock</v>
      </c>
      <c r="S2302" s="13">
        <f>(J2302/86400)+DATE(1970,1,1)</f>
        <v>41074.727037037039</v>
      </c>
      <c r="T2302" s="13">
        <f>(I2302/86400)+DATE(1970,1,1)</f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>(E2303/D2303)*100</f>
        <v>133.6044</v>
      </c>
      <c r="P2303" s="5">
        <f>E2303/L2303</f>
        <v>31.659810426540286</v>
      </c>
      <c r="Q2303" t="str">
        <f>LEFT(N2303, FIND("/", N2303)-1)</f>
        <v>music</v>
      </c>
      <c r="R2303" t="str">
        <f>RIGHT(N2303, (LEN(N2303) - FIND("/", N2303)))</f>
        <v>indie rock</v>
      </c>
      <c r="S2303" s="13">
        <f>(J2303/86400)+DATE(1970,1,1)</f>
        <v>41416.146944444445</v>
      </c>
      <c r="T2303" s="13">
        <f>(I2303/86400)+DATE(1970,1,1)</f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>(E2304/D2304)*100</f>
        <v>170.65217391304347</v>
      </c>
      <c r="P2304" s="5">
        <f>E2304/L2304</f>
        <v>46.176470588235297</v>
      </c>
      <c r="Q2304" t="str">
        <f>LEFT(N2304, FIND("/", N2304)-1)</f>
        <v>music</v>
      </c>
      <c r="R2304" t="str">
        <f>RIGHT(N2304, (LEN(N2304) - FIND("/", N2304)))</f>
        <v>indie rock</v>
      </c>
      <c r="S2304" s="13">
        <f>(J2304/86400)+DATE(1970,1,1)</f>
        <v>41605.868449074071</v>
      </c>
      <c r="T2304" s="13">
        <f>(I2304/86400)+DATE(1970,1,1)</f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>(E2305/D2305)*100</f>
        <v>109.35829457364341</v>
      </c>
      <c r="P2305" s="5">
        <f>E2305/L2305</f>
        <v>68.481650485436887</v>
      </c>
      <c r="Q2305" t="str">
        <f>LEFT(N2305, FIND("/", N2305)-1)</f>
        <v>music</v>
      </c>
      <c r="R2305" t="str">
        <f>RIGHT(N2305, (LEN(N2305) - FIND("/", N2305)))</f>
        <v>indie rock</v>
      </c>
      <c r="S2305" s="13">
        <f>(J2305/86400)+DATE(1970,1,1)</f>
        <v>40850.111064814817</v>
      </c>
      <c r="T2305" s="13">
        <f>(I2305/86400)+DATE(1970,1,1)</f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>(E2306/D2306)*100</f>
        <v>100.70033333333335</v>
      </c>
      <c r="P2306" s="5">
        <f>E2306/L2306</f>
        <v>53.469203539823013</v>
      </c>
      <c r="Q2306" t="str">
        <f>LEFT(N2306, FIND("/", N2306)-1)</f>
        <v>music</v>
      </c>
      <c r="R2306" t="str">
        <f>RIGHT(N2306, (LEN(N2306) - FIND("/", N2306)))</f>
        <v>indie rock</v>
      </c>
      <c r="S2306" s="13">
        <f>(J2306/86400)+DATE(1970,1,1)</f>
        <v>40502.815868055557</v>
      </c>
      <c r="T2306" s="13">
        <f>(I2306/86400)+DATE(1970,1,1)</f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>(E2307/D2307)*100</f>
        <v>101.22777777777779</v>
      </c>
      <c r="P2307" s="5">
        <f>E2307/L2307</f>
        <v>109.10778443113773</v>
      </c>
      <c r="Q2307" t="str">
        <f>LEFT(N2307, FIND("/", N2307)-1)</f>
        <v>music</v>
      </c>
      <c r="R2307" t="str">
        <f>RIGHT(N2307, (LEN(N2307) - FIND("/", N2307)))</f>
        <v>indie rock</v>
      </c>
      <c r="S2307" s="13">
        <f>(J2307/86400)+DATE(1970,1,1)</f>
        <v>41834.695277777777</v>
      </c>
      <c r="T2307" s="13">
        <f>(I2307/86400)+DATE(1970,1,1)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>(E2308/D2308)*100</f>
        <v>106.75857142857143</v>
      </c>
      <c r="P2308" s="5">
        <f>E2308/L2308</f>
        <v>51.185616438356163</v>
      </c>
      <c r="Q2308" t="str">
        <f>LEFT(N2308, FIND("/", N2308)-1)</f>
        <v>music</v>
      </c>
      <c r="R2308" t="str">
        <f>RIGHT(N2308, (LEN(N2308) - FIND("/", N2308)))</f>
        <v>indie rock</v>
      </c>
      <c r="S2308" s="13">
        <f>(J2308/86400)+DATE(1970,1,1)</f>
        <v>40948.16815972222</v>
      </c>
      <c r="T2308" s="13">
        <f>(I2308/86400)+DATE(1970,1,1)</f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>(E2309/D2309)*100</f>
        <v>106.65777537961894</v>
      </c>
      <c r="P2309" s="5">
        <f>E2309/L2309</f>
        <v>27.936800000000002</v>
      </c>
      <c r="Q2309" t="str">
        <f>LEFT(N2309, FIND("/", N2309)-1)</f>
        <v>music</v>
      </c>
      <c r="R2309" t="str">
        <f>RIGHT(N2309, (LEN(N2309) - FIND("/", N2309)))</f>
        <v>indie rock</v>
      </c>
      <c r="S2309" s="13">
        <f>(J2309/86400)+DATE(1970,1,1)</f>
        <v>41004.802465277782</v>
      </c>
      <c r="T2309" s="13">
        <f>(I2309/86400)+DATE(1970,1,1)</f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>(E2310/D2310)*100</f>
        <v>101.30622</v>
      </c>
      <c r="P2310" s="5">
        <f>E2310/L2310</f>
        <v>82.496921824104234</v>
      </c>
      <c r="Q2310" t="str">
        <f>LEFT(N2310, FIND("/", N2310)-1)</f>
        <v>music</v>
      </c>
      <c r="R2310" t="str">
        <f>RIGHT(N2310, (LEN(N2310) - FIND("/", N2310)))</f>
        <v>indie rock</v>
      </c>
      <c r="S2310" s="13">
        <f>(J2310/86400)+DATE(1970,1,1)</f>
        <v>41851.962916666671</v>
      </c>
      <c r="T2310" s="13">
        <f>(I2310/86400)+DATE(1970,1,1)</f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>(E2311/D2311)*100</f>
        <v>106.67450000000001</v>
      </c>
      <c r="P2311" s="5">
        <f>E2311/L2311</f>
        <v>59.817476635514019</v>
      </c>
      <c r="Q2311" t="str">
        <f>LEFT(N2311, FIND("/", N2311)-1)</f>
        <v>music</v>
      </c>
      <c r="R2311" t="str">
        <f>RIGHT(N2311, (LEN(N2311) - FIND("/", N2311)))</f>
        <v>indie rock</v>
      </c>
      <c r="S2311" s="13">
        <f>(J2311/86400)+DATE(1970,1,1)</f>
        <v>41307.987696759257</v>
      </c>
      <c r="T2311" s="13">
        <f>(I2311/86400)+DATE(1970,1,1)</f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>(E2312/D2312)*100</f>
        <v>428.83978378378379</v>
      </c>
      <c r="P2312" s="5">
        <f>E2312/L2312</f>
        <v>64.816470588235291</v>
      </c>
      <c r="Q2312" t="str">
        <f>LEFT(N2312, FIND("/", N2312)-1)</f>
        <v>music</v>
      </c>
      <c r="R2312" t="str">
        <f>RIGHT(N2312, (LEN(N2312) - FIND("/", N2312)))</f>
        <v>indie rock</v>
      </c>
      <c r="S2312" s="13">
        <f>(J2312/86400)+DATE(1970,1,1)</f>
        <v>41324.79415509259</v>
      </c>
      <c r="T2312" s="13">
        <f>(I2312/86400)+DATE(1970,1,1)</f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>(E2313/D2313)*100</f>
        <v>104.11111111111111</v>
      </c>
      <c r="P2313" s="5">
        <f>E2313/L2313</f>
        <v>90.09615384615384</v>
      </c>
      <c r="Q2313" t="str">
        <f>LEFT(N2313, FIND("/", N2313)-1)</f>
        <v>music</v>
      </c>
      <c r="R2313" t="str">
        <f>RIGHT(N2313, (LEN(N2313) - FIND("/", N2313)))</f>
        <v>indie rock</v>
      </c>
      <c r="S2313" s="13">
        <f>(J2313/86400)+DATE(1970,1,1)</f>
        <v>41736.004502314812</v>
      </c>
      <c r="T2313" s="13">
        <f>(I2313/86400)+DATE(1970,1,1)</f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>(E2314/D2314)*100</f>
        <v>107.86666666666666</v>
      </c>
      <c r="P2314" s="5">
        <f>E2314/L2314</f>
        <v>40.962025316455694</v>
      </c>
      <c r="Q2314" t="str">
        <f>LEFT(N2314, FIND("/", N2314)-1)</f>
        <v>music</v>
      </c>
      <c r="R2314" t="str">
        <f>RIGHT(N2314, (LEN(N2314) - FIND("/", N2314)))</f>
        <v>indie rock</v>
      </c>
      <c r="S2314" s="13">
        <f>(J2314/86400)+DATE(1970,1,1)</f>
        <v>41716.632847222223</v>
      </c>
      <c r="T2314" s="13">
        <f>(I2314/86400)+DATE(1970,1,1)</f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>(E2315/D2315)*100</f>
        <v>175.84040000000002</v>
      </c>
      <c r="P2315" s="5">
        <f>E2315/L2315</f>
        <v>56.000127388535034</v>
      </c>
      <c r="Q2315" t="str">
        <f>LEFT(N2315, FIND("/", N2315)-1)</f>
        <v>music</v>
      </c>
      <c r="R2315" t="str">
        <f>RIGHT(N2315, (LEN(N2315) - FIND("/", N2315)))</f>
        <v>indie rock</v>
      </c>
      <c r="S2315" s="13">
        <f>(J2315/86400)+DATE(1970,1,1)</f>
        <v>41002.958634259259</v>
      </c>
      <c r="T2315" s="13">
        <f>(I2315/86400)+DATE(1970,1,1)</f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>(E2316/D2316)*100</f>
        <v>156.97</v>
      </c>
      <c r="P2316" s="5">
        <f>E2316/L2316</f>
        <v>37.672800000000002</v>
      </c>
      <c r="Q2316" t="str">
        <f>LEFT(N2316, FIND("/", N2316)-1)</f>
        <v>music</v>
      </c>
      <c r="R2316" t="str">
        <f>RIGHT(N2316, (LEN(N2316) - FIND("/", N2316)))</f>
        <v>indie rock</v>
      </c>
      <c r="S2316" s="13">
        <f>(J2316/86400)+DATE(1970,1,1)</f>
        <v>41037.551585648151</v>
      </c>
      <c r="T2316" s="13">
        <f>(I2316/86400)+DATE(1970,1,1)</f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>(E2317/D2317)*100</f>
        <v>102.60000000000001</v>
      </c>
      <c r="P2317" s="5">
        <f>E2317/L2317</f>
        <v>40.078125</v>
      </c>
      <c r="Q2317" t="str">
        <f>LEFT(N2317, FIND("/", N2317)-1)</f>
        <v>music</v>
      </c>
      <c r="R2317" t="str">
        <f>RIGHT(N2317, (LEN(N2317) - FIND("/", N2317)))</f>
        <v>indie rock</v>
      </c>
      <c r="S2317" s="13">
        <f>(J2317/86400)+DATE(1970,1,1)</f>
        <v>41004.72619212963</v>
      </c>
      <c r="T2317" s="13">
        <f>(I2317/86400)+DATE(1970,1,1)</f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>(E2318/D2318)*100</f>
        <v>104.04266666666666</v>
      </c>
      <c r="P2318" s="5">
        <f>E2318/L2318</f>
        <v>78.031999999999996</v>
      </c>
      <c r="Q2318" t="str">
        <f>LEFT(N2318, FIND("/", N2318)-1)</f>
        <v>music</v>
      </c>
      <c r="R2318" t="str">
        <f>RIGHT(N2318, (LEN(N2318) - FIND("/", N2318)))</f>
        <v>indie rock</v>
      </c>
      <c r="S2318" s="13">
        <f>(J2318/86400)+DATE(1970,1,1)</f>
        <v>40079.725115740745</v>
      </c>
      <c r="T2318" s="13">
        <f>(I2318/86400)+DATE(1970,1,1)</f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>(E2319/D2319)*100</f>
        <v>104</v>
      </c>
      <c r="P2319" s="5">
        <f>E2319/L2319</f>
        <v>18.90909090909091</v>
      </c>
      <c r="Q2319" t="str">
        <f>LEFT(N2319, FIND("/", N2319)-1)</f>
        <v>music</v>
      </c>
      <c r="R2319" t="str">
        <f>RIGHT(N2319, (LEN(N2319) - FIND("/", N2319)))</f>
        <v>indie rock</v>
      </c>
      <c r="S2319" s="13">
        <f>(J2319/86400)+DATE(1970,1,1)</f>
        <v>40192.542233796295</v>
      </c>
      <c r="T2319" s="13">
        <f>(I2319/86400)+DATE(1970,1,1)</f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>(E2320/D2320)*100</f>
        <v>121.05999999999999</v>
      </c>
      <c r="P2320" s="5">
        <f>E2320/L2320</f>
        <v>37.134969325153371</v>
      </c>
      <c r="Q2320" t="str">
        <f>LEFT(N2320, FIND("/", N2320)-1)</f>
        <v>music</v>
      </c>
      <c r="R2320" t="str">
        <f>RIGHT(N2320, (LEN(N2320) - FIND("/", N2320)))</f>
        <v>indie rock</v>
      </c>
      <c r="S2320" s="13">
        <f>(J2320/86400)+DATE(1970,1,1)</f>
        <v>40050.643680555557</v>
      </c>
      <c r="T2320" s="13">
        <f>(I2320/86400)+DATE(1970,1,1)</f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>(E2321/D2321)*100</f>
        <v>107.69999999999999</v>
      </c>
      <c r="P2321" s="5">
        <f>E2321/L2321</f>
        <v>41.961038961038959</v>
      </c>
      <c r="Q2321" t="str">
        <f>LEFT(N2321, FIND("/", N2321)-1)</f>
        <v>music</v>
      </c>
      <c r="R2321" t="str">
        <f>RIGHT(N2321, (LEN(N2321) - FIND("/", N2321)))</f>
        <v>indie rock</v>
      </c>
      <c r="S2321" s="13">
        <f>(J2321/86400)+DATE(1970,1,1)</f>
        <v>41593.082002314812</v>
      </c>
      <c r="T2321" s="13">
        <f>(I2321/86400)+DATE(1970,1,1)</f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>(E2322/D2322)*100</f>
        <v>108.66</v>
      </c>
      <c r="P2322" s="5">
        <f>E2322/L2322</f>
        <v>61.044943820224717</v>
      </c>
      <c r="Q2322" t="str">
        <f>LEFT(N2322, FIND("/", N2322)-1)</f>
        <v>music</v>
      </c>
      <c r="R2322" t="str">
        <f>RIGHT(N2322, (LEN(N2322) - FIND("/", N2322)))</f>
        <v>indie rock</v>
      </c>
      <c r="S2322" s="13">
        <f>(J2322/86400)+DATE(1970,1,1)</f>
        <v>41696.817129629628</v>
      </c>
      <c r="T2322" s="13">
        <f>(I2322/86400)+DATE(1970,1,1)</f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>(E2323/D2323)*100</f>
        <v>39.120962394619681</v>
      </c>
      <c r="P2323" s="5">
        <f>E2323/L2323</f>
        <v>64.53125</v>
      </c>
      <c r="Q2323" t="str">
        <f>LEFT(N2323, FIND("/", N2323)-1)</f>
        <v>food</v>
      </c>
      <c r="R2323" t="str">
        <f>RIGHT(N2323, (LEN(N2323) - FIND("/", N2323)))</f>
        <v>small batch</v>
      </c>
      <c r="S2323" s="13">
        <f>(J2323/86400)+DATE(1970,1,1)</f>
        <v>42799.260428240741</v>
      </c>
      <c r="T2323" s="13">
        <f>(I2323/86400)+DATE(1970,1,1)</f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>(E2324/D2324)*100</f>
        <v>3.1481481481481479</v>
      </c>
      <c r="P2324" s="5">
        <f>E2324/L2324</f>
        <v>21.25</v>
      </c>
      <c r="Q2324" t="str">
        <f>LEFT(N2324, FIND("/", N2324)-1)</f>
        <v>food</v>
      </c>
      <c r="R2324" t="str">
        <f>RIGHT(N2324, (LEN(N2324) - FIND("/", N2324)))</f>
        <v>small batch</v>
      </c>
      <c r="S2324" s="13">
        <f>(J2324/86400)+DATE(1970,1,1)</f>
        <v>42804.895474537036</v>
      </c>
      <c r="T2324" s="13">
        <f>(I2324/86400)+DATE(1970,1,1)</f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>(E2325/D2325)*100</f>
        <v>48</v>
      </c>
      <c r="P2325" s="5">
        <f>E2325/L2325</f>
        <v>30</v>
      </c>
      <c r="Q2325" t="str">
        <f>LEFT(N2325, FIND("/", N2325)-1)</f>
        <v>food</v>
      </c>
      <c r="R2325" t="str">
        <f>RIGHT(N2325, (LEN(N2325) - FIND("/", N2325)))</f>
        <v>small batch</v>
      </c>
      <c r="S2325" s="13">
        <f>(J2325/86400)+DATE(1970,1,1)</f>
        <v>42807.755173611113</v>
      </c>
      <c r="T2325" s="13">
        <f>(I2325/86400)+DATE(1970,1,1)</f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>(E2326/D2326)*100</f>
        <v>20.733333333333334</v>
      </c>
      <c r="P2326" s="5">
        <f>E2326/L2326</f>
        <v>25.491803278688526</v>
      </c>
      <c r="Q2326" t="str">
        <f>LEFT(N2326, FIND("/", N2326)-1)</f>
        <v>food</v>
      </c>
      <c r="R2326" t="str">
        <f>RIGHT(N2326, (LEN(N2326) - FIND("/", N2326)))</f>
        <v>small batch</v>
      </c>
      <c r="S2326" s="13">
        <f>(J2326/86400)+DATE(1970,1,1)</f>
        <v>42790.885243055556</v>
      </c>
      <c r="T2326" s="13">
        <f>(I2326/86400)+DATE(1970,1,1)</f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>(E2327/D2327)*100</f>
        <v>8</v>
      </c>
      <c r="P2327" s="5">
        <f>E2327/L2327</f>
        <v>11.428571428571429</v>
      </c>
      <c r="Q2327" t="str">
        <f>LEFT(N2327, FIND("/", N2327)-1)</f>
        <v>food</v>
      </c>
      <c r="R2327" t="str">
        <f>RIGHT(N2327, (LEN(N2327) - FIND("/", N2327)))</f>
        <v>small batch</v>
      </c>
      <c r="S2327" s="13">
        <f>(J2327/86400)+DATE(1970,1,1)</f>
        <v>42794.022349537037</v>
      </c>
      <c r="T2327" s="13">
        <f>(I2327/86400)+DATE(1970,1,1)</f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>(E2328/D2328)*100</f>
        <v>0.72</v>
      </c>
      <c r="P2328" s="5">
        <f>E2328/L2328</f>
        <v>108</v>
      </c>
      <c r="Q2328" t="str">
        <f>LEFT(N2328, FIND("/", N2328)-1)</f>
        <v>food</v>
      </c>
      <c r="R2328" t="str">
        <f>RIGHT(N2328, (LEN(N2328) - FIND("/", N2328)))</f>
        <v>small batch</v>
      </c>
      <c r="S2328" s="13">
        <f>(J2328/86400)+DATE(1970,1,1)</f>
        <v>42804.034120370372</v>
      </c>
      <c r="T2328" s="13">
        <f>(I2328/86400)+DATE(1970,1,1)</f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>(E2329/D2329)*100</f>
        <v>526.09431428571429</v>
      </c>
      <c r="P2329" s="5">
        <f>E2329/L2329</f>
        <v>54.883162444113267</v>
      </c>
      <c r="Q2329" t="str">
        <f>LEFT(N2329, FIND("/", N2329)-1)</f>
        <v>food</v>
      </c>
      <c r="R2329" t="str">
        <f>RIGHT(N2329, (LEN(N2329) - FIND("/", N2329)))</f>
        <v>small batch</v>
      </c>
      <c r="S2329" s="13">
        <f>(J2329/86400)+DATE(1970,1,1)</f>
        <v>41842.917129629626</v>
      </c>
      <c r="T2329" s="13">
        <f>(I2329/86400)+DATE(1970,1,1)</f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>(E2330/D2330)*100</f>
        <v>254.45000000000002</v>
      </c>
      <c r="P2330" s="5">
        <f>E2330/L2330</f>
        <v>47.383612662942269</v>
      </c>
      <c r="Q2330" t="str">
        <f>LEFT(N2330, FIND("/", N2330)-1)</f>
        <v>food</v>
      </c>
      <c r="R2330" t="str">
        <f>RIGHT(N2330, (LEN(N2330) - FIND("/", N2330)))</f>
        <v>small batch</v>
      </c>
      <c r="S2330" s="13">
        <f>(J2330/86400)+DATE(1970,1,1)</f>
        <v>42139.781678240739</v>
      </c>
      <c r="T2330" s="13">
        <f>(I2330/86400)+DATE(1970,1,1)</f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>(E2331/D2331)*100</f>
        <v>105.91999999999999</v>
      </c>
      <c r="P2331" s="5">
        <f>E2331/L2331</f>
        <v>211.84</v>
      </c>
      <c r="Q2331" t="str">
        <f>LEFT(N2331, FIND("/", N2331)-1)</f>
        <v>food</v>
      </c>
      <c r="R2331" t="str">
        <f>RIGHT(N2331, (LEN(N2331) - FIND("/", N2331)))</f>
        <v>small batch</v>
      </c>
      <c r="S2331" s="13">
        <f>(J2331/86400)+DATE(1970,1,1)</f>
        <v>41807.624374999999</v>
      </c>
      <c r="T2331" s="13">
        <f>(I2331/86400)+DATE(1970,1,1)</f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>(E2332/D2332)*100</f>
        <v>102.42285714285715</v>
      </c>
      <c r="P2332" s="5">
        <f>E2332/L2332</f>
        <v>219.92638036809817</v>
      </c>
      <c r="Q2332" t="str">
        <f>LEFT(N2332, FIND("/", N2332)-1)</f>
        <v>food</v>
      </c>
      <c r="R2332" t="str">
        <f>RIGHT(N2332, (LEN(N2332) - FIND("/", N2332)))</f>
        <v>small batch</v>
      </c>
      <c r="S2332" s="13">
        <f>(J2332/86400)+DATE(1970,1,1)</f>
        <v>42332.89980324074</v>
      </c>
      <c r="T2332" s="13">
        <f>(I2332/86400)+DATE(1970,1,1)</f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>(E2333/D2333)*100</f>
        <v>144.31375</v>
      </c>
      <c r="P2333" s="5">
        <f>E2333/L2333</f>
        <v>40.795406360424032</v>
      </c>
      <c r="Q2333" t="str">
        <f>LEFT(N2333, FIND("/", N2333)-1)</f>
        <v>food</v>
      </c>
      <c r="R2333" t="str">
        <f>RIGHT(N2333, (LEN(N2333) - FIND("/", N2333)))</f>
        <v>small batch</v>
      </c>
      <c r="S2333" s="13">
        <f>(J2333/86400)+DATE(1970,1,1)</f>
        <v>41839.005671296298</v>
      </c>
      <c r="T2333" s="13">
        <f>(I2333/86400)+DATE(1970,1,1)</f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>(E2334/D2334)*100</f>
        <v>106.30800000000001</v>
      </c>
      <c r="P2334" s="5">
        <f>E2334/L2334</f>
        <v>75.502840909090907</v>
      </c>
      <c r="Q2334" t="str">
        <f>LEFT(N2334, FIND("/", N2334)-1)</f>
        <v>food</v>
      </c>
      <c r="R2334" t="str">
        <f>RIGHT(N2334, (LEN(N2334) - FIND("/", N2334)))</f>
        <v>small batch</v>
      </c>
      <c r="S2334" s="13">
        <f>(J2334/86400)+DATE(1970,1,1)</f>
        <v>42011.628136574072</v>
      </c>
      <c r="T2334" s="13">
        <f>(I2334/86400)+DATE(1970,1,1)</f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>(E2335/D2335)*100</f>
        <v>212.16666666666666</v>
      </c>
      <c r="P2335" s="5">
        <f>E2335/L2335</f>
        <v>13.542553191489361</v>
      </c>
      <c r="Q2335" t="str">
        <f>LEFT(N2335, FIND("/", N2335)-1)</f>
        <v>food</v>
      </c>
      <c r="R2335" t="str">
        <f>RIGHT(N2335, (LEN(N2335) - FIND("/", N2335)))</f>
        <v>small batch</v>
      </c>
      <c r="S2335" s="13">
        <f>(J2335/86400)+DATE(1970,1,1)</f>
        <v>41767.650347222225</v>
      </c>
      <c r="T2335" s="13">
        <f>(I2335/86400)+DATE(1970,1,1)</f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>(E2336/D2336)*100</f>
        <v>101.95</v>
      </c>
      <c r="P2336" s="5">
        <f>E2336/L2336</f>
        <v>60.865671641791046</v>
      </c>
      <c r="Q2336" t="str">
        <f>LEFT(N2336, FIND("/", N2336)-1)</f>
        <v>food</v>
      </c>
      <c r="R2336" t="str">
        <f>RIGHT(N2336, (LEN(N2336) - FIND("/", N2336)))</f>
        <v>small batch</v>
      </c>
      <c r="S2336" s="13">
        <f>(J2336/86400)+DATE(1970,1,1)</f>
        <v>41918.670115740737</v>
      </c>
      <c r="T2336" s="13">
        <f>(I2336/86400)+DATE(1970,1,1)</f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>(E2337/D2337)*100</f>
        <v>102.27200000000001</v>
      </c>
      <c r="P2337" s="5">
        <f>E2337/L2337</f>
        <v>115.69230769230769</v>
      </c>
      <c r="Q2337" t="str">
        <f>LEFT(N2337, FIND("/", N2337)-1)</f>
        <v>food</v>
      </c>
      <c r="R2337" t="str">
        <f>RIGHT(N2337, (LEN(N2337) - FIND("/", N2337)))</f>
        <v>small batch</v>
      </c>
      <c r="S2337" s="13">
        <f>(J2337/86400)+DATE(1970,1,1)</f>
        <v>41771.572256944448</v>
      </c>
      <c r="T2337" s="13">
        <f>(I2337/86400)+DATE(1970,1,1)</f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>(E2338/D2338)*100</f>
        <v>520.73254999999995</v>
      </c>
      <c r="P2338" s="5">
        <f>E2338/L2338</f>
        <v>48.104623556581984</v>
      </c>
      <c r="Q2338" t="str">
        <f>LEFT(N2338, FIND("/", N2338)-1)</f>
        <v>food</v>
      </c>
      <c r="R2338" t="str">
        <f>RIGHT(N2338, (LEN(N2338) - FIND("/", N2338)))</f>
        <v>small batch</v>
      </c>
      <c r="S2338" s="13">
        <f>(J2338/86400)+DATE(1970,1,1)</f>
        <v>41666.924710648149</v>
      </c>
      <c r="T2338" s="13">
        <f>(I2338/86400)+DATE(1970,1,1)</f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>(E2339/D2339)*100</f>
        <v>110.65833333333333</v>
      </c>
      <c r="P2339" s="5">
        <f>E2339/L2339</f>
        <v>74.184357541899445</v>
      </c>
      <c r="Q2339" t="str">
        <f>LEFT(N2339, FIND("/", N2339)-1)</f>
        <v>food</v>
      </c>
      <c r="R2339" t="str">
        <f>RIGHT(N2339, (LEN(N2339) - FIND("/", N2339)))</f>
        <v>small batch</v>
      </c>
      <c r="S2339" s="13">
        <f>(J2339/86400)+DATE(1970,1,1)</f>
        <v>41786.640543981484</v>
      </c>
      <c r="T2339" s="13">
        <f>(I2339/86400)+DATE(1970,1,1)</f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>(E2340/D2340)*100</f>
        <v>101.14333333333335</v>
      </c>
      <c r="P2340" s="5">
        <f>E2340/L2340</f>
        <v>123.34552845528455</v>
      </c>
      <c r="Q2340" t="str">
        <f>LEFT(N2340, FIND("/", N2340)-1)</f>
        <v>food</v>
      </c>
      <c r="R2340" t="str">
        <f>RIGHT(N2340, (LEN(N2340) - FIND("/", N2340)))</f>
        <v>small batch</v>
      </c>
      <c r="S2340" s="13">
        <f>(J2340/86400)+DATE(1970,1,1)</f>
        <v>41789.89680555556</v>
      </c>
      <c r="T2340" s="13">
        <f>(I2340/86400)+DATE(1970,1,1)</f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>(E2341/D2341)*100</f>
        <v>294.20799999999997</v>
      </c>
      <c r="P2341" s="5">
        <f>E2341/L2341</f>
        <v>66.623188405797094</v>
      </c>
      <c r="Q2341" t="str">
        <f>LEFT(N2341, FIND("/", N2341)-1)</f>
        <v>food</v>
      </c>
      <c r="R2341" t="str">
        <f>RIGHT(N2341, (LEN(N2341) - FIND("/", N2341)))</f>
        <v>small batch</v>
      </c>
      <c r="S2341" s="13">
        <f>(J2341/86400)+DATE(1970,1,1)</f>
        <v>42692.79987268518</v>
      </c>
      <c r="T2341" s="13">
        <f>(I2341/86400)+DATE(1970,1,1)</f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>(E2342/D2342)*100</f>
        <v>105.77749999999999</v>
      </c>
      <c r="P2342" s="5">
        <f>E2342/L2342</f>
        <v>104.99007444168734</v>
      </c>
      <c r="Q2342" t="str">
        <f>LEFT(N2342, FIND("/", N2342)-1)</f>
        <v>food</v>
      </c>
      <c r="R2342" t="str">
        <f>RIGHT(N2342, (LEN(N2342) - FIND("/", N2342)))</f>
        <v>small batch</v>
      </c>
      <c r="S2342" s="13">
        <f>(J2342/86400)+DATE(1970,1,1)</f>
        <v>42643.642800925925</v>
      </c>
      <c r="T2342" s="13">
        <f>(I2342/86400)+DATE(1970,1,1)</f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>(E2343/D2343)*100</f>
        <v>0</v>
      </c>
      <c r="P2343" s="5" t="e">
        <f>E2343/L2343</f>
        <v>#DIV/0!</v>
      </c>
      <c r="Q2343" t="str">
        <f>LEFT(N2343, FIND("/", N2343)-1)</f>
        <v>technology</v>
      </c>
      <c r="R2343" t="str">
        <f>RIGHT(N2343, (LEN(N2343) - FIND("/", N2343)))</f>
        <v>web</v>
      </c>
      <c r="S2343" s="13">
        <f>(J2343/86400)+DATE(1970,1,1)</f>
        <v>42167.813703703709</v>
      </c>
      <c r="T2343" s="13">
        <f>(I2343/86400)+DATE(1970,1,1)</f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>(E2344/D2344)*100</f>
        <v>0</v>
      </c>
      <c r="P2344" s="5" t="e">
        <f>E2344/L2344</f>
        <v>#DIV/0!</v>
      </c>
      <c r="Q2344" t="str">
        <f>LEFT(N2344, FIND("/", N2344)-1)</f>
        <v>technology</v>
      </c>
      <c r="R2344" t="str">
        <f>RIGHT(N2344, (LEN(N2344) - FIND("/", N2344)))</f>
        <v>web</v>
      </c>
      <c r="S2344" s="13">
        <f>(J2344/86400)+DATE(1970,1,1)</f>
        <v>41897.702199074076</v>
      </c>
      <c r="T2344" s="13">
        <f>(I2344/86400)+DATE(1970,1,1)</f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>(E2345/D2345)*100</f>
        <v>3</v>
      </c>
      <c r="P2345" s="5">
        <f>E2345/L2345</f>
        <v>300</v>
      </c>
      <c r="Q2345" t="str">
        <f>LEFT(N2345, FIND("/", N2345)-1)</f>
        <v>technology</v>
      </c>
      <c r="R2345" t="str">
        <f>RIGHT(N2345, (LEN(N2345) - FIND("/", N2345)))</f>
        <v>web</v>
      </c>
      <c r="S2345" s="13">
        <f>(J2345/86400)+DATE(1970,1,1)</f>
        <v>42327.825289351851</v>
      </c>
      <c r="T2345" s="13">
        <f>(I2345/86400)+DATE(1970,1,1)</f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>(E2346/D2346)*100</f>
        <v>0.1</v>
      </c>
      <c r="P2346" s="5">
        <f>E2346/L2346</f>
        <v>1</v>
      </c>
      <c r="Q2346" t="str">
        <f>LEFT(N2346, FIND("/", N2346)-1)</f>
        <v>technology</v>
      </c>
      <c r="R2346" t="str">
        <f>RIGHT(N2346, (LEN(N2346) - FIND("/", N2346)))</f>
        <v>web</v>
      </c>
      <c r="S2346" s="13">
        <f>(J2346/86400)+DATE(1970,1,1)</f>
        <v>42515.727650462963</v>
      </c>
      <c r="T2346" s="13">
        <f>(I2346/86400)+DATE(1970,1,1)</f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>(E2347/D2347)*100</f>
        <v>0</v>
      </c>
      <c r="P2347" s="5" t="e">
        <f>E2347/L2347</f>
        <v>#DIV/0!</v>
      </c>
      <c r="Q2347" t="str">
        <f>LEFT(N2347, FIND("/", N2347)-1)</f>
        <v>technology</v>
      </c>
      <c r="R2347" t="str">
        <f>RIGHT(N2347, (LEN(N2347) - FIND("/", N2347)))</f>
        <v>web</v>
      </c>
      <c r="S2347" s="13">
        <f>(J2347/86400)+DATE(1970,1,1)</f>
        <v>42060.001805555556</v>
      </c>
      <c r="T2347" s="13">
        <f>(I2347/86400)+DATE(1970,1,1)</f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>(E2348/D2348)*100</f>
        <v>6.5000000000000002E-2</v>
      </c>
      <c r="P2348" s="5">
        <f>E2348/L2348</f>
        <v>13</v>
      </c>
      <c r="Q2348" t="str">
        <f>LEFT(N2348, FIND("/", N2348)-1)</f>
        <v>technology</v>
      </c>
      <c r="R2348" t="str">
        <f>RIGHT(N2348, (LEN(N2348) - FIND("/", N2348)))</f>
        <v>web</v>
      </c>
      <c r="S2348" s="13">
        <f>(J2348/86400)+DATE(1970,1,1)</f>
        <v>42615.79896990741</v>
      </c>
      <c r="T2348" s="13">
        <f>(I2348/86400)+DATE(1970,1,1)</f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>(E2349/D2349)*100</f>
        <v>1.5</v>
      </c>
      <c r="P2349" s="5">
        <f>E2349/L2349</f>
        <v>15</v>
      </c>
      <c r="Q2349" t="str">
        <f>LEFT(N2349, FIND("/", N2349)-1)</f>
        <v>technology</v>
      </c>
      <c r="R2349" t="str">
        <f>RIGHT(N2349, (LEN(N2349) - FIND("/", N2349)))</f>
        <v>web</v>
      </c>
      <c r="S2349" s="13">
        <f>(J2349/86400)+DATE(1970,1,1)</f>
        <v>42577.607361111106</v>
      </c>
      <c r="T2349" s="13">
        <f>(I2349/86400)+DATE(1970,1,1)</f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>(E2350/D2350)*100</f>
        <v>0.38571428571428573</v>
      </c>
      <c r="P2350" s="5">
        <f>E2350/L2350</f>
        <v>54</v>
      </c>
      <c r="Q2350" t="str">
        <f>LEFT(N2350, FIND("/", N2350)-1)</f>
        <v>technology</v>
      </c>
      <c r="R2350" t="str">
        <f>RIGHT(N2350, (LEN(N2350) - FIND("/", N2350)))</f>
        <v>web</v>
      </c>
      <c r="S2350" s="13">
        <f>(J2350/86400)+DATE(1970,1,1)</f>
        <v>42360.932152777779</v>
      </c>
      <c r="T2350" s="13">
        <f>(I2350/86400)+DATE(1970,1,1)</f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>(E2351/D2351)*100</f>
        <v>0</v>
      </c>
      <c r="P2351" s="5" t="e">
        <f>E2351/L2351</f>
        <v>#DIV/0!</v>
      </c>
      <c r="Q2351" t="str">
        <f>LEFT(N2351, FIND("/", N2351)-1)</f>
        <v>technology</v>
      </c>
      <c r="R2351" t="str">
        <f>RIGHT(N2351, (LEN(N2351) - FIND("/", N2351)))</f>
        <v>web</v>
      </c>
      <c r="S2351" s="13">
        <f>(J2351/86400)+DATE(1970,1,1)</f>
        <v>42198.775787037041</v>
      </c>
      <c r="T2351" s="13">
        <f>(I2351/86400)+DATE(1970,1,1)</f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>(E2352/D2352)*100</f>
        <v>0</v>
      </c>
      <c r="P2352" s="5" t="e">
        <f>E2352/L2352</f>
        <v>#DIV/0!</v>
      </c>
      <c r="Q2352" t="str">
        <f>LEFT(N2352, FIND("/", N2352)-1)</f>
        <v>technology</v>
      </c>
      <c r="R2352" t="str">
        <f>RIGHT(N2352, (LEN(N2352) - FIND("/", N2352)))</f>
        <v>web</v>
      </c>
      <c r="S2352" s="13">
        <f>(J2352/86400)+DATE(1970,1,1)</f>
        <v>42708.842245370368</v>
      </c>
      <c r="T2352" s="13">
        <f>(I2352/86400)+DATE(1970,1,1)</f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>(E2353/D2353)*100</f>
        <v>0.5714285714285714</v>
      </c>
      <c r="P2353" s="5">
        <f>E2353/L2353</f>
        <v>15.428571428571429</v>
      </c>
      <c r="Q2353" t="str">
        <f>LEFT(N2353, FIND("/", N2353)-1)</f>
        <v>technology</v>
      </c>
      <c r="R2353" t="str">
        <f>RIGHT(N2353, (LEN(N2353) - FIND("/", N2353)))</f>
        <v>web</v>
      </c>
      <c r="S2353" s="13">
        <f>(J2353/86400)+DATE(1970,1,1)</f>
        <v>42094.101145833338</v>
      </c>
      <c r="T2353" s="13">
        <f>(I2353/86400)+DATE(1970,1,1)</f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>(E2354/D2354)*100</f>
        <v>0</v>
      </c>
      <c r="P2354" s="5" t="e">
        <f>E2354/L2354</f>
        <v>#DIV/0!</v>
      </c>
      <c r="Q2354" t="str">
        <f>LEFT(N2354, FIND("/", N2354)-1)</f>
        <v>technology</v>
      </c>
      <c r="R2354" t="str">
        <f>RIGHT(N2354, (LEN(N2354) - FIND("/", N2354)))</f>
        <v>web</v>
      </c>
      <c r="S2354" s="13">
        <f>(J2354/86400)+DATE(1970,1,1)</f>
        <v>42101.633703703701</v>
      </c>
      <c r="T2354" s="13">
        <f>(I2354/86400)+DATE(1970,1,1)</f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>(E2355/D2355)*100</f>
        <v>0</v>
      </c>
      <c r="P2355" s="5" t="e">
        <f>E2355/L2355</f>
        <v>#DIV/0!</v>
      </c>
      <c r="Q2355" t="str">
        <f>LEFT(N2355, FIND("/", N2355)-1)</f>
        <v>technology</v>
      </c>
      <c r="R2355" t="str">
        <f>RIGHT(N2355, (LEN(N2355) - FIND("/", N2355)))</f>
        <v>web</v>
      </c>
      <c r="S2355" s="13">
        <f>(J2355/86400)+DATE(1970,1,1)</f>
        <v>42103.676180555558</v>
      </c>
      <c r="T2355" s="13">
        <f>(I2355/86400)+DATE(1970,1,1)</f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>(E2356/D2356)*100</f>
        <v>7.1428571428571425E-2</v>
      </c>
      <c r="P2356" s="5">
        <f>E2356/L2356</f>
        <v>25</v>
      </c>
      <c r="Q2356" t="str">
        <f>LEFT(N2356, FIND("/", N2356)-1)</f>
        <v>technology</v>
      </c>
      <c r="R2356" t="str">
        <f>RIGHT(N2356, (LEN(N2356) - FIND("/", N2356)))</f>
        <v>web</v>
      </c>
      <c r="S2356" s="13">
        <f>(J2356/86400)+DATE(1970,1,1)</f>
        <v>41954.722916666666</v>
      </c>
      <c r="T2356" s="13">
        <f>(I2356/86400)+DATE(1970,1,1)</f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>(E2357/D2357)*100</f>
        <v>0.6875</v>
      </c>
      <c r="P2357" s="5">
        <f>E2357/L2357</f>
        <v>27.5</v>
      </c>
      <c r="Q2357" t="str">
        <f>LEFT(N2357, FIND("/", N2357)-1)</f>
        <v>technology</v>
      </c>
      <c r="R2357" t="str">
        <f>RIGHT(N2357, (LEN(N2357) - FIND("/", N2357)))</f>
        <v>web</v>
      </c>
      <c r="S2357" s="13">
        <f>(J2357/86400)+DATE(1970,1,1)</f>
        <v>42096.918240740742</v>
      </c>
      <c r="T2357" s="13">
        <f>(I2357/86400)+DATE(1970,1,1)</f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>(E2358/D2358)*100</f>
        <v>0</v>
      </c>
      <c r="P2358" s="5" t="e">
        <f>E2358/L2358</f>
        <v>#DIV/0!</v>
      </c>
      <c r="Q2358" t="str">
        <f>LEFT(N2358, FIND("/", N2358)-1)</f>
        <v>technology</v>
      </c>
      <c r="R2358" t="str">
        <f>RIGHT(N2358, (LEN(N2358) - FIND("/", N2358)))</f>
        <v>web</v>
      </c>
      <c r="S2358" s="13">
        <f>(J2358/86400)+DATE(1970,1,1)</f>
        <v>42130.78361111111</v>
      </c>
      <c r="T2358" s="13">
        <f>(I2358/86400)+DATE(1970,1,1)</f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>(E2359/D2359)*100</f>
        <v>0</v>
      </c>
      <c r="P2359" s="5" t="e">
        <f>E2359/L2359</f>
        <v>#DIV/0!</v>
      </c>
      <c r="Q2359" t="str">
        <f>LEFT(N2359, FIND("/", N2359)-1)</f>
        <v>technology</v>
      </c>
      <c r="R2359" t="str">
        <f>RIGHT(N2359, (LEN(N2359) - FIND("/", N2359)))</f>
        <v>web</v>
      </c>
      <c r="S2359" s="13">
        <f>(J2359/86400)+DATE(1970,1,1)</f>
        <v>42264.620115740741</v>
      </c>
      <c r="T2359" s="13">
        <f>(I2359/86400)+DATE(1970,1,1)</f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>(E2360/D2360)*100</f>
        <v>0</v>
      </c>
      <c r="P2360" s="5" t="e">
        <f>E2360/L2360</f>
        <v>#DIV/0!</v>
      </c>
      <c r="Q2360" t="str">
        <f>LEFT(N2360, FIND("/", N2360)-1)</f>
        <v>technology</v>
      </c>
      <c r="R2360" t="str">
        <f>RIGHT(N2360, (LEN(N2360) - FIND("/", N2360)))</f>
        <v>web</v>
      </c>
      <c r="S2360" s="13">
        <f>(J2360/86400)+DATE(1970,1,1)</f>
        <v>41978.930972222224</v>
      </c>
      <c r="T2360" s="13">
        <f>(I2360/86400)+DATE(1970,1,1)</f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>(E2361/D2361)*100</f>
        <v>14.680000000000001</v>
      </c>
      <c r="P2361" s="5">
        <f>E2361/L2361</f>
        <v>367</v>
      </c>
      <c r="Q2361" t="str">
        <f>LEFT(N2361, FIND("/", N2361)-1)</f>
        <v>technology</v>
      </c>
      <c r="R2361" t="str">
        <f>RIGHT(N2361, (LEN(N2361) - FIND("/", N2361)))</f>
        <v>web</v>
      </c>
      <c r="S2361" s="13">
        <f>(J2361/86400)+DATE(1970,1,1)</f>
        <v>42159.649583333332</v>
      </c>
      <c r="T2361" s="13">
        <f>(I2361/86400)+DATE(1970,1,1)</f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>(E2362/D2362)*100</f>
        <v>0.04</v>
      </c>
      <c r="P2362" s="5">
        <f>E2362/L2362</f>
        <v>2</v>
      </c>
      <c r="Q2362" t="str">
        <f>LEFT(N2362, FIND("/", N2362)-1)</f>
        <v>technology</v>
      </c>
      <c r="R2362" t="str">
        <f>RIGHT(N2362, (LEN(N2362) - FIND("/", N2362)))</f>
        <v>web</v>
      </c>
      <c r="S2362" s="13">
        <f>(J2362/86400)+DATE(1970,1,1)</f>
        <v>42377.70694444445</v>
      </c>
      <c r="T2362" s="13">
        <f>(I2362/86400)+DATE(1970,1,1)</f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>(E2363/D2363)*100</f>
        <v>0</v>
      </c>
      <c r="P2363" s="5" t="e">
        <f>E2363/L2363</f>
        <v>#DIV/0!</v>
      </c>
      <c r="Q2363" t="str">
        <f>LEFT(N2363, FIND("/", N2363)-1)</f>
        <v>technology</v>
      </c>
      <c r="R2363" t="str">
        <f>RIGHT(N2363, (LEN(N2363) - FIND("/", N2363)))</f>
        <v>web</v>
      </c>
      <c r="S2363" s="13">
        <f>(J2363/86400)+DATE(1970,1,1)</f>
        <v>42466.858888888892</v>
      </c>
      <c r="T2363" s="13">
        <f>(I2363/86400)+DATE(1970,1,1)</f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>(E2364/D2364)*100</f>
        <v>28.571428571428569</v>
      </c>
      <c r="P2364" s="5">
        <f>E2364/L2364</f>
        <v>60</v>
      </c>
      <c r="Q2364" t="str">
        <f>LEFT(N2364, FIND("/", N2364)-1)</f>
        <v>technology</v>
      </c>
      <c r="R2364" t="str">
        <f>RIGHT(N2364, (LEN(N2364) - FIND("/", N2364)))</f>
        <v>web</v>
      </c>
      <c r="S2364" s="13">
        <f>(J2364/86400)+DATE(1970,1,1)</f>
        <v>41954.688310185185</v>
      </c>
      <c r="T2364" s="13">
        <f>(I2364/86400)+DATE(1970,1,1)</f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>(E2365/D2365)*100</f>
        <v>0</v>
      </c>
      <c r="P2365" s="5" t="e">
        <f>E2365/L2365</f>
        <v>#DIV/0!</v>
      </c>
      <c r="Q2365" t="str">
        <f>LEFT(N2365, FIND("/", N2365)-1)</f>
        <v>technology</v>
      </c>
      <c r="R2365" t="str">
        <f>RIGHT(N2365, (LEN(N2365) - FIND("/", N2365)))</f>
        <v>web</v>
      </c>
      <c r="S2365" s="13">
        <f>(J2365/86400)+DATE(1970,1,1)</f>
        <v>42322.011574074073</v>
      </c>
      <c r="T2365" s="13">
        <f>(I2365/86400)+DATE(1970,1,1)</f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>(E2366/D2366)*100</f>
        <v>0</v>
      </c>
      <c r="P2366" s="5" t="e">
        <f>E2366/L2366</f>
        <v>#DIV/0!</v>
      </c>
      <c r="Q2366" t="str">
        <f>LEFT(N2366, FIND("/", N2366)-1)</f>
        <v>technology</v>
      </c>
      <c r="R2366" t="str">
        <f>RIGHT(N2366, (LEN(N2366) - FIND("/", N2366)))</f>
        <v>web</v>
      </c>
      <c r="S2366" s="13">
        <f>(J2366/86400)+DATE(1970,1,1)</f>
        <v>42248.934675925921</v>
      </c>
      <c r="T2366" s="13">
        <f>(I2366/86400)+DATE(1970,1,1)</f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>(E2367/D2367)*100</f>
        <v>0</v>
      </c>
      <c r="P2367" s="5" t="e">
        <f>E2367/L2367</f>
        <v>#DIV/0!</v>
      </c>
      <c r="Q2367" t="str">
        <f>LEFT(N2367, FIND("/", N2367)-1)</f>
        <v>technology</v>
      </c>
      <c r="R2367" t="str">
        <f>RIGHT(N2367, (LEN(N2367) - FIND("/", N2367)))</f>
        <v>web</v>
      </c>
      <c r="S2367" s="13">
        <f>(J2367/86400)+DATE(1970,1,1)</f>
        <v>42346.736400462964</v>
      </c>
      <c r="T2367" s="13">
        <f>(I2367/86400)+DATE(1970,1,1)</f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>(E2368/D2368)*100</f>
        <v>10.52</v>
      </c>
      <c r="P2368" s="5">
        <f>E2368/L2368</f>
        <v>97.407407407407405</v>
      </c>
      <c r="Q2368" t="str">
        <f>LEFT(N2368, FIND("/", N2368)-1)</f>
        <v>technology</v>
      </c>
      <c r="R2368" t="str">
        <f>RIGHT(N2368, (LEN(N2368) - FIND("/", N2368)))</f>
        <v>web</v>
      </c>
      <c r="S2368" s="13">
        <f>(J2368/86400)+DATE(1970,1,1)</f>
        <v>42268.531631944439</v>
      </c>
      <c r="T2368" s="13">
        <f>(I2368/86400)+DATE(1970,1,1)</f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>(E2369/D2369)*100</f>
        <v>1.34</v>
      </c>
      <c r="P2369" s="5">
        <f>E2369/L2369</f>
        <v>47.857142857142854</v>
      </c>
      <c r="Q2369" t="str">
        <f>LEFT(N2369, FIND("/", N2369)-1)</f>
        <v>technology</v>
      </c>
      <c r="R2369" t="str">
        <f>RIGHT(N2369, (LEN(N2369) - FIND("/", N2369)))</f>
        <v>web</v>
      </c>
      <c r="S2369" s="13">
        <f>(J2369/86400)+DATE(1970,1,1)</f>
        <v>42425.970092592594</v>
      </c>
      <c r="T2369" s="13">
        <f>(I2369/86400)+DATE(1970,1,1)</f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>(E2370/D2370)*100</f>
        <v>0.25</v>
      </c>
      <c r="P2370" s="5">
        <f>E2370/L2370</f>
        <v>50</v>
      </c>
      <c r="Q2370" t="str">
        <f>LEFT(N2370, FIND("/", N2370)-1)</f>
        <v>technology</v>
      </c>
      <c r="R2370" t="str">
        <f>RIGHT(N2370, (LEN(N2370) - FIND("/", N2370)))</f>
        <v>web</v>
      </c>
      <c r="S2370" s="13">
        <f>(J2370/86400)+DATE(1970,1,1)</f>
        <v>42063.721817129626</v>
      </c>
      <c r="T2370" s="13">
        <f>(I2370/86400)+DATE(1970,1,1)</f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>(E2371/D2371)*100</f>
        <v>0</v>
      </c>
      <c r="P2371" s="5" t="e">
        <f>E2371/L2371</f>
        <v>#DIV/0!</v>
      </c>
      <c r="Q2371" t="str">
        <f>LEFT(N2371, FIND("/", N2371)-1)</f>
        <v>technology</v>
      </c>
      <c r="R2371" t="str">
        <f>RIGHT(N2371, (LEN(N2371) - FIND("/", N2371)))</f>
        <v>web</v>
      </c>
      <c r="S2371" s="13">
        <f>(J2371/86400)+DATE(1970,1,1)</f>
        <v>42380.812627314815</v>
      </c>
      <c r="T2371" s="13">
        <f>(I2371/86400)+DATE(1970,1,1)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>(E2372/D2372)*100</f>
        <v>0.32800000000000001</v>
      </c>
      <c r="P2372" s="5">
        <f>E2372/L2372</f>
        <v>20.5</v>
      </c>
      <c r="Q2372" t="str">
        <f>LEFT(N2372, FIND("/", N2372)-1)</f>
        <v>technology</v>
      </c>
      <c r="R2372" t="str">
        <f>RIGHT(N2372, (LEN(N2372) - FIND("/", N2372)))</f>
        <v>web</v>
      </c>
      <c r="S2372" s="13">
        <f>(J2372/86400)+DATE(1970,1,1)</f>
        <v>41961.18913194444</v>
      </c>
      <c r="T2372" s="13">
        <f>(I2372/86400)+DATE(1970,1,1)</f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>(E2373/D2373)*100</f>
        <v>0</v>
      </c>
      <c r="P2373" s="5" t="e">
        <f>E2373/L2373</f>
        <v>#DIV/0!</v>
      </c>
      <c r="Q2373" t="str">
        <f>LEFT(N2373, FIND("/", N2373)-1)</f>
        <v>technology</v>
      </c>
      <c r="R2373" t="str">
        <f>RIGHT(N2373, (LEN(N2373) - FIND("/", N2373)))</f>
        <v>web</v>
      </c>
      <c r="S2373" s="13">
        <f>(J2373/86400)+DATE(1970,1,1)</f>
        <v>42150.777731481481</v>
      </c>
      <c r="T2373" s="13">
        <f>(I2373/86400)+DATE(1970,1,1)</f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>(E2374/D2374)*100</f>
        <v>3.2727272727272729</v>
      </c>
      <c r="P2374" s="5">
        <f>E2374/L2374</f>
        <v>30</v>
      </c>
      <c r="Q2374" t="str">
        <f>LEFT(N2374, FIND("/", N2374)-1)</f>
        <v>technology</v>
      </c>
      <c r="R2374" t="str">
        <f>RIGHT(N2374, (LEN(N2374) - FIND("/", N2374)))</f>
        <v>web</v>
      </c>
      <c r="S2374" s="13">
        <f>(J2374/86400)+DATE(1970,1,1)</f>
        <v>42088.069108796291</v>
      </c>
      <c r="T2374" s="13">
        <f>(I2374/86400)+DATE(1970,1,1)</f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>(E2375/D2375)*100</f>
        <v>5.8823529411764705E-3</v>
      </c>
      <c r="P2375" s="5">
        <f>E2375/L2375</f>
        <v>50</v>
      </c>
      <c r="Q2375" t="str">
        <f>LEFT(N2375, FIND("/", N2375)-1)</f>
        <v>technology</v>
      </c>
      <c r="R2375" t="str">
        <f>RIGHT(N2375, (LEN(N2375) - FIND("/", N2375)))</f>
        <v>web</v>
      </c>
      <c r="S2375" s="13">
        <f>(J2375/86400)+DATE(1970,1,1)</f>
        <v>42215.662314814814</v>
      </c>
      <c r="T2375" s="13">
        <f>(I2375/86400)+DATE(1970,1,1)</f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>(E2376/D2376)*100</f>
        <v>4.5454545454545456E-2</v>
      </c>
      <c r="P2376" s="5">
        <f>E2376/L2376</f>
        <v>10</v>
      </c>
      <c r="Q2376" t="str">
        <f>LEFT(N2376, FIND("/", N2376)-1)</f>
        <v>technology</v>
      </c>
      <c r="R2376" t="str">
        <f>RIGHT(N2376, (LEN(N2376) - FIND("/", N2376)))</f>
        <v>web</v>
      </c>
      <c r="S2376" s="13">
        <f>(J2376/86400)+DATE(1970,1,1)</f>
        <v>42017.843287037038</v>
      </c>
      <c r="T2376" s="13">
        <f>(I2376/86400)+DATE(1970,1,1)</f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>(E2377/D2377)*100</f>
        <v>0</v>
      </c>
      <c r="P2377" s="5" t="e">
        <f>E2377/L2377</f>
        <v>#DIV/0!</v>
      </c>
      <c r="Q2377" t="str">
        <f>LEFT(N2377, FIND("/", N2377)-1)</f>
        <v>technology</v>
      </c>
      <c r="R2377" t="str">
        <f>RIGHT(N2377, (LEN(N2377) - FIND("/", N2377)))</f>
        <v>web</v>
      </c>
      <c r="S2377" s="13">
        <f>(J2377/86400)+DATE(1970,1,1)</f>
        <v>42592.836076388892</v>
      </c>
      <c r="T2377" s="13">
        <f>(I2377/86400)+DATE(1970,1,1)</f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>(E2378/D2378)*100</f>
        <v>10.877666666666666</v>
      </c>
      <c r="P2378" s="5">
        <f>E2378/L2378</f>
        <v>81.582499999999996</v>
      </c>
      <c r="Q2378" t="str">
        <f>LEFT(N2378, FIND("/", N2378)-1)</f>
        <v>technology</v>
      </c>
      <c r="R2378" t="str">
        <f>RIGHT(N2378, (LEN(N2378) - FIND("/", N2378)))</f>
        <v>web</v>
      </c>
      <c r="S2378" s="13">
        <f>(J2378/86400)+DATE(1970,1,1)</f>
        <v>42318.925532407404</v>
      </c>
      <c r="T2378" s="13">
        <f>(I2378/86400)+DATE(1970,1,1)</f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>(E2379/D2379)*100</f>
        <v>0</v>
      </c>
      <c r="P2379" s="5" t="e">
        <f>E2379/L2379</f>
        <v>#DIV/0!</v>
      </c>
      <c r="Q2379" t="str">
        <f>LEFT(N2379, FIND("/", N2379)-1)</f>
        <v>technology</v>
      </c>
      <c r="R2379" t="str">
        <f>RIGHT(N2379, (LEN(N2379) - FIND("/", N2379)))</f>
        <v>web</v>
      </c>
      <c r="S2379" s="13">
        <f>(J2379/86400)+DATE(1970,1,1)</f>
        <v>42669.870173611111</v>
      </c>
      <c r="T2379" s="13">
        <f>(I2379/86400)+DATE(1970,1,1)</f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>(E2380/D2380)*100</f>
        <v>0</v>
      </c>
      <c r="P2380" s="5" t="e">
        <f>E2380/L2380</f>
        <v>#DIV/0!</v>
      </c>
      <c r="Q2380" t="str">
        <f>LEFT(N2380, FIND("/", N2380)-1)</f>
        <v>technology</v>
      </c>
      <c r="R2380" t="str">
        <f>RIGHT(N2380, (LEN(N2380) - FIND("/", N2380)))</f>
        <v>web</v>
      </c>
      <c r="S2380" s="13">
        <f>(J2380/86400)+DATE(1970,1,1)</f>
        <v>42213.013078703705</v>
      </c>
      <c r="T2380" s="13">
        <f>(I2380/86400)+DATE(1970,1,1)</f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>(E2381/D2381)*100</f>
        <v>0</v>
      </c>
      <c r="P2381" s="5" t="e">
        <f>E2381/L2381</f>
        <v>#DIV/0!</v>
      </c>
      <c r="Q2381" t="str">
        <f>LEFT(N2381, FIND("/", N2381)-1)</f>
        <v>technology</v>
      </c>
      <c r="R2381" t="str">
        <f>RIGHT(N2381, (LEN(N2381) - FIND("/", N2381)))</f>
        <v>web</v>
      </c>
      <c r="S2381" s="13">
        <f>(J2381/86400)+DATE(1970,1,1)</f>
        <v>42237.016388888893</v>
      </c>
      <c r="T2381" s="13">
        <f>(I2381/86400)+DATE(1970,1,1)</f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>(E2382/D2382)*100</f>
        <v>0.36666666666666664</v>
      </c>
      <c r="P2382" s="5">
        <f>E2382/L2382</f>
        <v>18.333333333333332</v>
      </c>
      <c r="Q2382" t="str">
        <f>LEFT(N2382, FIND("/", N2382)-1)</f>
        <v>technology</v>
      </c>
      <c r="R2382" t="str">
        <f>RIGHT(N2382, (LEN(N2382) - FIND("/", N2382)))</f>
        <v>web</v>
      </c>
      <c r="S2382" s="13">
        <f>(J2382/86400)+DATE(1970,1,1)</f>
        <v>42248.793310185181</v>
      </c>
      <c r="T2382" s="13">
        <f>(I2382/86400)+DATE(1970,1,1)</f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>(E2383/D2383)*100</f>
        <v>1.8193398957730169</v>
      </c>
      <c r="P2383" s="5">
        <f>E2383/L2383</f>
        <v>224.42857142857142</v>
      </c>
      <c r="Q2383" t="str">
        <f>LEFT(N2383, FIND("/", N2383)-1)</f>
        <v>technology</v>
      </c>
      <c r="R2383" t="str">
        <f>RIGHT(N2383, (LEN(N2383) - FIND("/", N2383)))</f>
        <v>web</v>
      </c>
      <c r="S2383" s="13">
        <f>(J2383/86400)+DATE(1970,1,1)</f>
        <v>42074.935740740737</v>
      </c>
      <c r="T2383" s="13">
        <f>(I2383/86400)+DATE(1970,1,1)</f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>(E2384/D2384)*100</f>
        <v>2.5</v>
      </c>
      <c r="P2384" s="5">
        <f>E2384/L2384</f>
        <v>37.5</v>
      </c>
      <c r="Q2384" t="str">
        <f>LEFT(N2384, FIND("/", N2384)-1)</f>
        <v>technology</v>
      </c>
      <c r="R2384" t="str">
        <f>RIGHT(N2384, (LEN(N2384) - FIND("/", N2384)))</f>
        <v>web</v>
      </c>
      <c r="S2384" s="13">
        <f>(J2384/86400)+DATE(1970,1,1)</f>
        <v>42195.187534722223</v>
      </c>
      <c r="T2384" s="13">
        <f>(I2384/86400)+DATE(1970,1,1)</f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>(E2385/D2385)*100</f>
        <v>4.3499999999999996</v>
      </c>
      <c r="P2385" s="5">
        <f>E2385/L2385</f>
        <v>145</v>
      </c>
      <c r="Q2385" t="str">
        <f>LEFT(N2385, FIND("/", N2385)-1)</f>
        <v>technology</v>
      </c>
      <c r="R2385" t="str">
        <f>RIGHT(N2385, (LEN(N2385) - FIND("/", N2385)))</f>
        <v>web</v>
      </c>
      <c r="S2385" s="13">
        <f>(J2385/86400)+DATE(1970,1,1)</f>
        <v>42027.056793981479</v>
      </c>
      <c r="T2385" s="13">
        <f>(I2385/86400)+DATE(1970,1,1)</f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>(E2386/D2386)*100</f>
        <v>0.8</v>
      </c>
      <c r="P2386" s="5">
        <f>E2386/L2386</f>
        <v>1</v>
      </c>
      <c r="Q2386" t="str">
        <f>LEFT(N2386, FIND("/", N2386)-1)</f>
        <v>technology</v>
      </c>
      <c r="R2386" t="str">
        <f>RIGHT(N2386, (LEN(N2386) - FIND("/", N2386)))</f>
        <v>web</v>
      </c>
      <c r="S2386" s="13">
        <f>(J2386/86400)+DATE(1970,1,1)</f>
        <v>41927.067627314813</v>
      </c>
      <c r="T2386" s="13">
        <f>(I2386/86400)+DATE(1970,1,1)</f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>(E2387/D2387)*100</f>
        <v>1.2123076923076923</v>
      </c>
      <c r="P2387" s="5">
        <f>E2387/L2387</f>
        <v>112.57142857142857</v>
      </c>
      <c r="Q2387" t="str">
        <f>LEFT(N2387, FIND("/", N2387)-1)</f>
        <v>technology</v>
      </c>
      <c r="R2387" t="str">
        <f>RIGHT(N2387, (LEN(N2387) - FIND("/", N2387)))</f>
        <v>web</v>
      </c>
      <c r="S2387" s="13">
        <f>(J2387/86400)+DATE(1970,1,1)</f>
        <v>42191.70175925926</v>
      </c>
      <c r="T2387" s="13">
        <f>(I2387/86400)+DATE(1970,1,1)</f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>(E2388/D2388)*100</f>
        <v>0</v>
      </c>
      <c r="P2388" s="5" t="e">
        <f>E2388/L2388</f>
        <v>#DIV/0!</v>
      </c>
      <c r="Q2388" t="str">
        <f>LEFT(N2388, FIND("/", N2388)-1)</f>
        <v>technology</v>
      </c>
      <c r="R2388" t="str">
        <f>RIGHT(N2388, (LEN(N2388) - FIND("/", N2388)))</f>
        <v>web</v>
      </c>
      <c r="S2388" s="13">
        <f>(J2388/86400)+DATE(1970,1,1)</f>
        <v>41954.838240740741</v>
      </c>
      <c r="T2388" s="13">
        <f>(I2388/86400)+DATE(1970,1,1)</f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>(E2389/D2389)*100</f>
        <v>0.68399999999999994</v>
      </c>
      <c r="P2389" s="5">
        <f>E2389/L2389</f>
        <v>342</v>
      </c>
      <c r="Q2389" t="str">
        <f>LEFT(N2389, FIND("/", N2389)-1)</f>
        <v>technology</v>
      </c>
      <c r="R2389" t="str">
        <f>RIGHT(N2389, (LEN(N2389) - FIND("/", N2389)))</f>
        <v>web</v>
      </c>
      <c r="S2389" s="13">
        <f>(J2389/86400)+DATE(1970,1,1)</f>
        <v>42528.626620370371</v>
      </c>
      <c r="T2389" s="13">
        <f>(I2389/86400)+DATE(1970,1,1)</f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>(E2390/D2390)*100</f>
        <v>1.2513513513513512</v>
      </c>
      <c r="P2390" s="5">
        <f>E2390/L2390</f>
        <v>57.875</v>
      </c>
      <c r="Q2390" t="str">
        <f>LEFT(N2390, FIND("/", N2390)-1)</f>
        <v>technology</v>
      </c>
      <c r="R2390" t="str">
        <f>RIGHT(N2390, (LEN(N2390) - FIND("/", N2390)))</f>
        <v>web</v>
      </c>
      <c r="S2390" s="13">
        <f>(J2390/86400)+DATE(1970,1,1)</f>
        <v>41989.853692129633</v>
      </c>
      <c r="T2390" s="13">
        <f>(I2390/86400)+DATE(1970,1,1)</f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>(E2391/D2391)*100</f>
        <v>0.1875</v>
      </c>
      <c r="P2391" s="5">
        <f>E2391/L2391</f>
        <v>30</v>
      </c>
      <c r="Q2391" t="str">
        <f>LEFT(N2391, FIND("/", N2391)-1)</f>
        <v>technology</v>
      </c>
      <c r="R2391" t="str">
        <f>RIGHT(N2391, (LEN(N2391) - FIND("/", N2391)))</f>
        <v>web</v>
      </c>
      <c r="S2391" s="13">
        <f>(J2391/86400)+DATE(1970,1,1)</f>
        <v>42179.653379629628</v>
      </c>
      <c r="T2391" s="13">
        <f>(I2391/86400)+DATE(1970,1,1)</f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>(E2392/D2392)*100</f>
        <v>0</v>
      </c>
      <c r="P2392" s="5" t="e">
        <f>E2392/L2392</f>
        <v>#DIV/0!</v>
      </c>
      <c r="Q2392" t="str">
        <f>LEFT(N2392, FIND("/", N2392)-1)</f>
        <v>technology</v>
      </c>
      <c r="R2392" t="str">
        <f>RIGHT(N2392, (LEN(N2392) - FIND("/", N2392)))</f>
        <v>web</v>
      </c>
      <c r="S2392" s="13">
        <f>(J2392/86400)+DATE(1970,1,1)</f>
        <v>41968.262314814812</v>
      </c>
      <c r="T2392" s="13">
        <f>(I2392/86400)+DATE(1970,1,1)</f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>(E2393/D2393)*100</f>
        <v>0.125</v>
      </c>
      <c r="P2393" s="5">
        <f>E2393/L2393</f>
        <v>25</v>
      </c>
      <c r="Q2393" t="str">
        <f>LEFT(N2393, FIND("/", N2393)-1)</f>
        <v>technology</v>
      </c>
      <c r="R2393" t="str">
        <f>RIGHT(N2393, (LEN(N2393) - FIND("/", N2393)))</f>
        <v>web</v>
      </c>
      <c r="S2393" s="13">
        <f>(J2393/86400)+DATE(1970,1,1)</f>
        <v>42064.794490740736</v>
      </c>
      <c r="T2393" s="13">
        <f>(I2393/86400)+DATE(1970,1,1)</f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>(E2394/D2394)*100</f>
        <v>0</v>
      </c>
      <c r="P2394" s="5" t="e">
        <f>E2394/L2394</f>
        <v>#DIV/0!</v>
      </c>
      <c r="Q2394" t="str">
        <f>LEFT(N2394, FIND("/", N2394)-1)</f>
        <v>technology</v>
      </c>
      <c r="R2394" t="str">
        <f>RIGHT(N2394, (LEN(N2394) - FIND("/", N2394)))</f>
        <v>web</v>
      </c>
      <c r="S2394" s="13">
        <f>(J2394/86400)+DATE(1970,1,1)</f>
        <v>42276.120636574073</v>
      </c>
      <c r="T2394" s="13">
        <f>(I2394/86400)+DATE(1970,1,1)</f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>(E2395/D2395)*100</f>
        <v>0.05</v>
      </c>
      <c r="P2395" s="5">
        <f>E2395/L2395</f>
        <v>50</v>
      </c>
      <c r="Q2395" t="str">
        <f>LEFT(N2395, FIND("/", N2395)-1)</f>
        <v>technology</v>
      </c>
      <c r="R2395" t="str">
        <f>RIGHT(N2395, (LEN(N2395) - FIND("/", N2395)))</f>
        <v>web</v>
      </c>
      <c r="S2395" s="13">
        <f>(J2395/86400)+DATE(1970,1,1)</f>
        <v>42194.648344907408</v>
      </c>
      <c r="T2395" s="13">
        <f>(I2395/86400)+DATE(1970,1,1)</f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>(E2396/D2396)*100</f>
        <v>0.06</v>
      </c>
      <c r="P2396" s="5">
        <f>E2396/L2396</f>
        <v>1.5</v>
      </c>
      <c r="Q2396" t="str">
        <f>LEFT(N2396, FIND("/", N2396)-1)</f>
        <v>technology</v>
      </c>
      <c r="R2396" t="str">
        <f>RIGHT(N2396, (LEN(N2396) - FIND("/", N2396)))</f>
        <v>web</v>
      </c>
      <c r="S2396" s="13">
        <f>(J2396/86400)+DATE(1970,1,1)</f>
        <v>42031.362187499995</v>
      </c>
      <c r="T2396" s="13">
        <f>(I2396/86400)+DATE(1970,1,1)</f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>(E2397/D2397)*100</f>
        <v>0</v>
      </c>
      <c r="P2397" s="5" t="e">
        <f>E2397/L2397</f>
        <v>#DIV/0!</v>
      </c>
      <c r="Q2397" t="str">
        <f>LEFT(N2397, FIND("/", N2397)-1)</f>
        <v>technology</v>
      </c>
      <c r="R2397" t="str">
        <f>RIGHT(N2397, (LEN(N2397) - FIND("/", N2397)))</f>
        <v>web</v>
      </c>
      <c r="S2397" s="13">
        <f>(J2397/86400)+DATE(1970,1,1)</f>
        <v>42717.121377314819</v>
      </c>
      <c r="T2397" s="13">
        <f>(I2397/86400)+DATE(1970,1,1)</f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>(E2398/D2398)*100</f>
        <v>0.2</v>
      </c>
      <c r="P2398" s="5">
        <f>E2398/L2398</f>
        <v>10</v>
      </c>
      <c r="Q2398" t="str">
        <f>LEFT(N2398, FIND("/", N2398)-1)</f>
        <v>technology</v>
      </c>
      <c r="R2398" t="str">
        <f>RIGHT(N2398, (LEN(N2398) - FIND("/", N2398)))</f>
        <v>web</v>
      </c>
      <c r="S2398" s="13">
        <f>(J2398/86400)+DATE(1970,1,1)</f>
        <v>42262.849050925928</v>
      </c>
      <c r="T2398" s="13">
        <f>(I2398/86400)+DATE(1970,1,1)</f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>(E2399/D2399)*100</f>
        <v>0</v>
      </c>
      <c r="P2399" s="5" t="e">
        <f>E2399/L2399</f>
        <v>#DIV/0!</v>
      </c>
      <c r="Q2399" t="str">
        <f>LEFT(N2399, FIND("/", N2399)-1)</f>
        <v>technology</v>
      </c>
      <c r="R2399" t="str">
        <f>RIGHT(N2399, (LEN(N2399) - FIND("/", N2399)))</f>
        <v>web</v>
      </c>
      <c r="S2399" s="13">
        <f>(J2399/86400)+DATE(1970,1,1)</f>
        <v>41976.88490740741</v>
      </c>
      <c r="T2399" s="13">
        <f>(I2399/86400)+DATE(1970,1,1)</f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>(E2400/D2400)*100</f>
        <v>0</v>
      </c>
      <c r="P2400" s="5" t="e">
        <f>E2400/L2400</f>
        <v>#DIV/0!</v>
      </c>
      <c r="Q2400" t="str">
        <f>LEFT(N2400, FIND("/", N2400)-1)</f>
        <v>technology</v>
      </c>
      <c r="R2400" t="str">
        <f>RIGHT(N2400, (LEN(N2400) - FIND("/", N2400)))</f>
        <v>web</v>
      </c>
      <c r="S2400" s="13">
        <f>(J2400/86400)+DATE(1970,1,1)</f>
        <v>42157.916481481487</v>
      </c>
      <c r="T2400" s="13">
        <f>(I2400/86400)+DATE(1970,1,1)</f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>(E2401/D2401)*100</f>
        <v>0</v>
      </c>
      <c r="P2401" s="5" t="e">
        <f>E2401/L2401</f>
        <v>#DIV/0!</v>
      </c>
      <c r="Q2401" t="str">
        <f>LEFT(N2401, FIND("/", N2401)-1)</f>
        <v>technology</v>
      </c>
      <c r="R2401" t="str">
        <f>RIGHT(N2401, (LEN(N2401) - FIND("/", N2401)))</f>
        <v>web</v>
      </c>
      <c r="S2401" s="13">
        <f>(J2401/86400)+DATE(1970,1,1)</f>
        <v>41956.853078703702</v>
      </c>
      <c r="T2401" s="13">
        <f>(I2401/86400)+DATE(1970,1,1)</f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>(E2402/D2402)*100</f>
        <v>0</v>
      </c>
      <c r="P2402" s="5" t="e">
        <f>E2402/L2402</f>
        <v>#DIV/0!</v>
      </c>
      <c r="Q2402" t="str">
        <f>LEFT(N2402, FIND("/", N2402)-1)</f>
        <v>technology</v>
      </c>
      <c r="R2402" t="str">
        <f>RIGHT(N2402, (LEN(N2402) - FIND("/", N2402)))</f>
        <v>web</v>
      </c>
      <c r="S2402" s="13">
        <f>(J2402/86400)+DATE(1970,1,1)</f>
        <v>42444.268101851849</v>
      </c>
      <c r="T2402" s="13">
        <f>(I2402/86400)+DATE(1970,1,1)</f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>(E2403/D2403)*100</f>
        <v>0.71785714285714286</v>
      </c>
      <c r="P2403" s="5">
        <f>E2403/L2403</f>
        <v>22.333333333333332</v>
      </c>
      <c r="Q2403" t="str">
        <f>LEFT(N2403, FIND("/", N2403)-1)</f>
        <v>food</v>
      </c>
      <c r="R2403" t="str">
        <f>RIGHT(N2403, (LEN(N2403) - FIND("/", N2403)))</f>
        <v>food trucks</v>
      </c>
      <c r="S2403" s="13">
        <f>(J2403/86400)+DATE(1970,1,1)</f>
        <v>42374.822870370372</v>
      </c>
      <c r="T2403" s="13">
        <f>(I2403/86400)+DATE(1970,1,1)</f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>(E2404/D2404)*100</f>
        <v>0.43333333333333329</v>
      </c>
      <c r="P2404" s="5">
        <f>E2404/L2404</f>
        <v>52</v>
      </c>
      <c r="Q2404" t="str">
        <f>LEFT(N2404, FIND("/", N2404)-1)</f>
        <v>food</v>
      </c>
      <c r="R2404" t="str">
        <f>RIGHT(N2404, (LEN(N2404) - FIND("/", N2404)))</f>
        <v>food trucks</v>
      </c>
      <c r="S2404" s="13">
        <f>(J2404/86400)+DATE(1970,1,1)</f>
        <v>42107.679756944446</v>
      </c>
      <c r="T2404" s="13">
        <f>(I2404/86400)+DATE(1970,1,1)</f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>(E2405/D2405)*100</f>
        <v>16.833333333333332</v>
      </c>
      <c r="P2405" s="5">
        <f>E2405/L2405</f>
        <v>16.833333333333332</v>
      </c>
      <c r="Q2405" t="str">
        <f>LEFT(N2405, FIND("/", N2405)-1)</f>
        <v>food</v>
      </c>
      <c r="R2405" t="str">
        <f>RIGHT(N2405, (LEN(N2405) - FIND("/", N2405)))</f>
        <v>food trucks</v>
      </c>
      <c r="S2405" s="13">
        <f>(J2405/86400)+DATE(1970,1,1)</f>
        <v>42399.882615740746</v>
      </c>
      <c r="T2405" s="13">
        <f>(I2405/86400)+DATE(1970,1,1)</f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>(E2406/D2406)*100</f>
        <v>0</v>
      </c>
      <c r="P2406" s="5" t="e">
        <f>E2406/L2406</f>
        <v>#DIV/0!</v>
      </c>
      <c r="Q2406" t="str">
        <f>LEFT(N2406, FIND("/", N2406)-1)</f>
        <v>food</v>
      </c>
      <c r="R2406" t="str">
        <f>RIGHT(N2406, (LEN(N2406) - FIND("/", N2406)))</f>
        <v>food trucks</v>
      </c>
      <c r="S2406" s="13">
        <f>(J2406/86400)+DATE(1970,1,1)</f>
        <v>42342.03943287037</v>
      </c>
      <c r="T2406" s="13">
        <f>(I2406/86400)+DATE(1970,1,1)</f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>(E2407/D2407)*100</f>
        <v>22.52</v>
      </c>
      <c r="P2407" s="5">
        <f>E2407/L2407</f>
        <v>56.3</v>
      </c>
      <c r="Q2407" t="str">
        <f>LEFT(N2407, FIND("/", N2407)-1)</f>
        <v>food</v>
      </c>
      <c r="R2407" t="str">
        <f>RIGHT(N2407, (LEN(N2407) - FIND("/", N2407)))</f>
        <v>food trucks</v>
      </c>
      <c r="S2407" s="13">
        <f>(J2407/86400)+DATE(1970,1,1)</f>
        <v>42595.585358796292</v>
      </c>
      <c r="T2407" s="13">
        <f>(I2407/86400)+DATE(1970,1,1)</f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>(E2408/D2408)*100</f>
        <v>41.384615384615387</v>
      </c>
      <c r="P2408" s="5">
        <f>E2408/L2408</f>
        <v>84.0625</v>
      </c>
      <c r="Q2408" t="str">
        <f>LEFT(N2408, FIND("/", N2408)-1)</f>
        <v>food</v>
      </c>
      <c r="R2408" t="str">
        <f>RIGHT(N2408, (LEN(N2408) - FIND("/", N2408)))</f>
        <v>food trucks</v>
      </c>
      <c r="S2408" s="13">
        <f>(J2408/86400)+DATE(1970,1,1)</f>
        <v>41983.110995370371</v>
      </c>
      <c r="T2408" s="13">
        <f>(I2408/86400)+DATE(1970,1,1)</f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>(E2409/D2409)*100</f>
        <v>25.259090909090908</v>
      </c>
      <c r="P2409" s="5">
        <f>E2409/L2409</f>
        <v>168.39393939393941</v>
      </c>
      <c r="Q2409" t="str">
        <f>LEFT(N2409, FIND("/", N2409)-1)</f>
        <v>food</v>
      </c>
      <c r="R2409" t="str">
        <f>RIGHT(N2409, (LEN(N2409) - FIND("/", N2409)))</f>
        <v>food trucks</v>
      </c>
      <c r="S2409" s="13">
        <f>(J2409/86400)+DATE(1970,1,1)</f>
        <v>42082.575555555552</v>
      </c>
      <c r="T2409" s="13">
        <f>(I2409/86400)+DATE(1970,1,1)</f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>(E2410/D2410)*100</f>
        <v>0.2</v>
      </c>
      <c r="P2410" s="5">
        <f>E2410/L2410</f>
        <v>15</v>
      </c>
      <c r="Q2410" t="str">
        <f>LEFT(N2410, FIND("/", N2410)-1)</f>
        <v>food</v>
      </c>
      <c r="R2410" t="str">
        <f>RIGHT(N2410, (LEN(N2410) - FIND("/", N2410)))</f>
        <v>food trucks</v>
      </c>
      <c r="S2410" s="13">
        <f>(J2410/86400)+DATE(1970,1,1)</f>
        <v>41919.140706018516</v>
      </c>
      <c r="T2410" s="13">
        <f>(I2410/86400)+DATE(1970,1,1)</f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>(E2411/D2411)*100</f>
        <v>1.8399999999999999</v>
      </c>
      <c r="P2411" s="5">
        <f>E2411/L2411</f>
        <v>76.666666666666671</v>
      </c>
      <c r="Q2411" t="str">
        <f>LEFT(N2411, FIND("/", N2411)-1)</f>
        <v>food</v>
      </c>
      <c r="R2411" t="str">
        <f>RIGHT(N2411, (LEN(N2411) - FIND("/", N2411)))</f>
        <v>food trucks</v>
      </c>
      <c r="S2411" s="13">
        <f>(J2411/86400)+DATE(1970,1,1)</f>
        <v>42204.875868055555</v>
      </c>
      <c r="T2411" s="13">
        <f>(I2411/86400)+DATE(1970,1,1)</f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>(E2412/D2412)*100</f>
        <v>0</v>
      </c>
      <c r="P2412" s="5" t="e">
        <f>E2412/L2412</f>
        <v>#DIV/0!</v>
      </c>
      <c r="Q2412" t="str">
        <f>LEFT(N2412, FIND("/", N2412)-1)</f>
        <v>food</v>
      </c>
      <c r="R2412" t="str">
        <f>RIGHT(N2412, (LEN(N2412) - FIND("/", N2412)))</f>
        <v>food trucks</v>
      </c>
      <c r="S2412" s="13">
        <f>(J2412/86400)+DATE(1970,1,1)</f>
        <v>42224.408275462964</v>
      </c>
      <c r="T2412" s="13">
        <f>(I2412/86400)+DATE(1970,1,1)</f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>(E2413/D2413)*100</f>
        <v>0.60399999999999998</v>
      </c>
      <c r="P2413" s="5">
        <f>E2413/L2413</f>
        <v>50.333333333333336</v>
      </c>
      <c r="Q2413" t="str">
        <f>LEFT(N2413, FIND("/", N2413)-1)</f>
        <v>food</v>
      </c>
      <c r="R2413" t="str">
        <f>RIGHT(N2413, (LEN(N2413) - FIND("/", N2413)))</f>
        <v>food trucks</v>
      </c>
      <c r="S2413" s="13">
        <f>(J2413/86400)+DATE(1970,1,1)</f>
        <v>42211.732430555552</v>
      </c>
      <c r="T2413" s="13">
        <f>(I2413/86400)+DATE(1970,1,1)</f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>(E2414/D2414)*100</f>
        <v>0</v>
      </c>
      <c r="P2414" s="5" t="e">
        <f>E2414/L2414</f>
        <v>#DIV/0!</v>
      </c>
      <c r="Q2414" t="str">
        <f>LEFT(N2414, FIND("/", N2414)-1)</f>
        <v>food</v>
      </c>
      <c r="R2414" t="str">
        <f>RIGHT(N2414, (LEN(N2414) - FIND("/", N2414)))</f>
        <v>food trucks</v>
      </c>
      <c r="S2414" s="13">
        <f>(J2414/86400)+DATE(1970,1,1)</f>
        <v>42655.736956018518</v>
      </c>
      <c r="T2414" s="13">
        <f>(I2414/86400)+DATE(1970,1,1)</f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>(E2415/D2415)*100</f>
        <v>0.83333333333333337</v>
      </c>
      <c r="P2415" s="5">
        <f>E2415/L2415</f>
        <v>8.3333333333333339</v>
      </c>
      <c r="Q2415" t="str">
        <f>LEFT(N2415, FIND("/", N2415)-1)</f>
        <v>food</v>
      </c>
      <c r="R2415" t="str">
        <f>RIGHT(N2415, (LEN(N2415) - FIND("/", N2415)))</f>
        <v>food trucks</v>
      </c>
      <c r="S2415" s="13">
        <f>(J2415/86400)+DATE(1970,1,1)</f>
        <v>41760.10974537037</v>
      </c>
      <c r="T2415" s="13">
        <f>(I2415/86400)+DATE(1970,1,1)</f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>(E2416/D2416)*100</f>
        <v>3.0666666666666664</v>
      </c>
      <c r="P2416" s="5">
        <f>E2416/L2416</f>
        <v>35.384615384615387</v>
      </c>
      <c r="Q2416" t="str">
        <f>LEFT(N2416, FIND("/", N2416)-1)</f>
        <v>food</v>
      </c>
      <c r="R2416" t="str">
        <f>RIGHT(N2416, (LEN(N2416) - FIND("/", N2416)))</f>
        <v>food trucks</v>
      </c>
      <c r="S2416" s="13">
        <f>(J2416/86400)+DATE(1970,1,1)</f>
        <v>42198.695138888885</v>
      </c>
      <c r="T2416" s="13">
        <f>(I2416/86400)+DATE(1970,1,1)</f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>(E2417/D2417)*100</f>
        <v>0.55833333333333335</v>
      </c>
      <c r="P2417" s="5">
        <f>E2417/L2417</f>
        <v>55.833333333333336</v>
      </c>
      <c r="Q2417" t="str">
        <f>LEFT(N2417, FIND("/", N2417)-1)</f>
        <v>food</v>
      </c>
      <c r="R2417" t="str">
        <f>RIGHT(N2417, (LEN(N2417) - FIND("/", N2417)))</f>
        <v>food trucks</v>
      </c>
      <c r="S2417" s="13">
        <f>(J2417/86400)+DATE(1970,1,1)</f>
        <v>42536.862800925926</v>
      </c>
      <c r="T2417" s="13">
        <f>(I2417/86400)+DATE(1970,1,1)</f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>(E2418/D2418)*100</f>
        <v>2.5000000000000001E-2</v>
      </c>
      <c r="P2418" s="5">
        <f>E2418/L2418</f>
        <v>5</v>
      </c>
      <c r="Q2418" t="str">
        <f>LEFT(N2418, FIND("/", N2418)-1)</f>
        <v>food</v>
      </c>
      <c r="R2418" t="str">
        <f>RIGHT(N2418, (LEN(N2418) - FIND("/", N2418)))</f>
        <v>food trucks</v>
      </c>
      <c r="S2418" s="13">
        <f>(J2418/86400)+DATE(1970,1,1)</f>
        <v>42019.737766203703</v>
      </c>
      <c r="T2418" s="13">
        <f>(I2418/86400)+DATE(1970,1,1)</f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>(E2419/D2419)*100</f>
        <v>0</v>
      </c>
      <c r="P2419" s="5" t="e">
        <f>E2419/L2419</f>
        <v>#DIV/0!</v>
      </c>
      <c r="Q2419" t="str">
        <f>LEFT(N2419, FIND("/", N2419)-1)</f>
        <v>food</v>
      </c>
      <c r="R2419" t="str">
        <f>RIGHT(N2419, (LEN(N2419) - FIND("/", N2419)))</f>
        <v>food trucks</v>
      </c>
      <c r="S2419" s="13">
        <f>(J2419/86400)+DATE(1970,1,1)</f>
        <v>41831.884108796294</v>
      </c>
      <c r="T2419" s="13">
        <f>(I2419/86400)+DATE(1970,1,1)</f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>(E2420/D2420)*100</f>
        <v>0.02</v>
      </c>
      <c r="P2420" s="5">
        <f>E2420/L2420</f>
        <v>1</v>
      </c>
      <c r="Q2420" t="str">
        <f>LEFT(N2420, FIND("/", N2420)-1)</f>
        <v>food</v>
      </c>
      <c r="R2420" t="str">
        <f>RIGHT(N2420, (LEN(N2420) - FIND("/", N2420)))</f>
        <v>food trucks</v>
      </c>
      <c r="S2420" s="13">
        <f>(J2420/86400)+DATE(1970,1,1)</f>
        <v>42027.856990740736</v>
      </c>
      <c r="T2420" s="13">
        <f>(I2420/86400)+DATE(1970,1,1)</f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>(E2421/D2421)*100</f>
        <v>0</v>
      </c>
      <c r="P2421" s="5" t="e">
        <f>E2421/L2421</f>
        <v>#DIV/0!</v>
      </c>
      <c r="Q2421" t="str">
        <f>LEFT(N2421, FIND("/", N2421)-1)</f>
        <v>food</v>
      </c>
      <c r="R2421" t="str">
        <f>RIGHT(N2421, (LEN(N2421) - FIND("/", N2421)))</f>
        <v>food trucks</v>
      </c>
      <c r="S2421" s="13">
        <f>(J2421/86400)+DATE(1970,1,1)</f>
        <v>41993.738298611112</v>
      </c>
      <c r="T2421" s="13">
        <f>(I2421/86400)+DATE(1970,1,1)</f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>(E2422/D2422)*100</f>
        <v>14.825133372851216</v>
      </c>
      <c r="P2422" s="5">
        <f>E2422/L2422</f>
        <v>69.472222222222229</v>
      </c>
      <c r="Q2422" t="str">
        <f>LEFT(N2422, FIND("/", N2422)-1)</f>
        <v>food</v>
      </c>
      <c r="R2422" t="str">
        <f>RIGHT(N2422, (LEN(N2422) - FIND("/", N2422)))</f>
        <v>food trucks</v>
      </c>
      <c r="S2422" s="13">
        <f>(J2422/86400)+DATE(1970,1,1)</f>
        <v>41893.028877314813</v>
      </c>
      <c r="T2422" s="13">
        <f>(I2422/86400)+DATE(1970,1,1)</f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>(E2423/D2423)*100</f>
        <v>1.6666666666666666E-2</v>
      </c>
      <c r="P2423" s="5">
        <f>E2423/L2423</f>
        <v>1</v>
      </c>
      <c r="Q2423" t="str">
        <f>LEFT(N2423, FIND("/", N2423)-1)</f>
        <v>food</v>
      </c>
      <c r="R2423" t="str">
        <f>RIGHT(N2423, (LEN(N2423) - FIND("/", N2423)))</f>
        <v>food trucks</v>
      </c>
      <c r="S2423" s="13">
        <f>(J2423/86400)+DATE(1970,1,1)</f>
        <v>42026.687453703707</v>
      </c>
      <c r="T2423" s="13">
        <f>(I2423/86400)+DATE(1970,1,1)</f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>(E2424/D2424)*100</f>
        <v>0.2</v>
      </c>
      <c r="P2424" s="5">
        <f>E2424/L2424</f>
        <v>1</v>
      </c>
      <c r="Q2424" t="str">
        <f>LEFT(N2424, FIND("/", N2424)-1)</f>
        <v>food</v>
      </c>
      <c r="R2424" t="str">
        <f>RIGHT(N2424, (LEN(N2424) - FIND("/", N2424)))</f>
        <v>food trucks</v>
      </c>
      <c r="S2424" s="13">
        <f>(J2424/86400)+DATE(1970,1,1)</f>
        <v>42044.724953703699</v>
      </c>
      <c r="T2424" s="13">
        <f>(I2424/86400)+DATE(1970,1,1)</f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>(E2425/D2425)*100</f>
        <v>1.3333333333333334E-2</v>
      </c>
      <c r="P2425" s="5">
        <f>E2425/L2425</f>
        <v>8</v>
      </c>
      <c r="Q2425" t="str">
        <f>LEFT(N2425, FIND("/", N2425)-1)</f>
        <v>food</v>
      </c>
      <c r="R2425" t="str">
        <f>RIGHT(N2425, (LEN(N2425) - FIND("/", N2425)))</f>
        <v>food trucks</v>
      </c>
      <c r="S2425" s="13">
        <f>(J2425/86400)+DATE(1970,1,1)</f>
        <v>41974.704745370371</v>
      </c>
      <c r="T2425" s="13">
        <f>(I2425/86400)+DATE(1970,1,1)</f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>(E2426/D2426)*100</f>
        <v>1.24</v>
      </c>
      <c r="P2426" s="5">
        <f>E2426/L2426</f>
        <v>34.444444444444443</v>
      </c>
      <c r="Q2426" t="str">
        <f>LEFT(N2426, FIND("/", N2426)-1)</f>
        <v>food</v>
      </c>
      <c r="R2426" t="str">
        <f>RIGHT(N2426, (LEN(N2426) - FIND("/", N2426)))</f>
        <v>food trucks</v>
      </c>
      <c r="S2426" s="13">
        <f>(J2426/86400)+DATE(1970,1,1)</f>
        <v>41909.892453703702</v>
      </c>
      <c r="T2426" s="13">
        <f>(I2426/86400)+DATE(1970,1,1)</f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>(E2427/D2427)*100</f>
        <v>2.8571428571428574E-2</v>
      </c>
      <c r="P2427" s="5">
        <f>E2427/L2427</f>
        <v>1</v>
      </c>
      <c r="Q2427" t="str">
        <f>LEFT(N2427, FIND("/", N2427)-1)</f>
        <v>food</v>
      </c>
      <c r="R2427" t="str">
        <f>RIGHT(N2427, (LEN(N2427) - FIND("/", N2427)))</f>
        <v>food trucks</v>
      </c>
      <c r="S2427" s="13">
        <f>(J2427/86400)+DATE(1970,1,1)</f>
        <v>42502.913761574076</v>
      </c>
      <c r="T2427" s="13">
        <f>(I2427/86400)+DATE(1970,1,1)</f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>(E2428/D2428)*100</f>
        <v>0</v>
      </c>
      <c r="P2428" s="5" t="e">
        <f>E2428/L2428</f>
        <v>#DIV/0!</v>
      </c>
      <c r="Q2428" t="str">
        <f>LEFT(N2428, FIND("/", N2428)-1)</f>
        <v>food</v>
      </c>
      <c r="R2428" t="str">
        <f>RIGHT(N2428, (LEN(N2428) - FIND("/", N2428)))</f>
        <v>food trucks</v>
      </c>
      <c r="S2428" s="13">
        <f>(J2428/86400)+DATE(1970,1,1)</f>
        <v>42164.170046296298</v>
      </c>
      <c r="T2428" s="13">
        <f>(I2428/86400)+DATE(1970,1,1)</f>
        <v>42224.170046296298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>(E2429/D2429)*100</f>
        <v>2E-3</v>
      </c>
      <c r="P2429" s="5">
        <f>E2429/L2429</f>
        <v>1</v>
      </c>
      <c r="Q2429" t="str">
        <f>LEFT(N2429, FIND("/", N2429)-1)</f>
        <v>food</v>
      </c>
      <c r="R2429" t="str">
        <f>RIGHT(N2429, (LEN(N2429) - FIND("/", N2429)))</f>
        <v>food trucks</v>
      </c>
      <c r="S2429" s="13">
        <f>(J2429/86400)+DATE(1970,1,1)</f>
        <v>42412.318668981483</v>
      </c>
      <c r="T2429" s="13">
        <f>(I2429/86400)+DATE(1970,1,1)</f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>(E2430/D2430)*100</f>
        <v>2.8571428571428571E-3</v>
      </c>
      <c r="P2430" s="5">
        <f>E2430/L2430</f>
        <v>1</v>
      </c>
      <c r="Q2430" t="str">
        <f>LEFT(N2430, FIND("/", N2430)-1)</f>
        <v>food</v>
      </c>
      <c r="R2430" t="str">
        <f>RIGHT(N2430, (LEN(N2430) - FIND("/", N2430)))</f>
        <v>food trucks</v>
      </c>
      <c r="S2430" s="13">
        <f>(J2430/86400)+DATE(1970,1,1)</f>
        <v>42045.784155092595</v>
      </c>
      <c r="T2430" s="13">
        <f>(I2430/86400)+DATE(1970,1,1)</f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>(E2431/D2431)*100</f>
        <v>1.4321428571428572</v>
      </c>
      <c r="P2431" s="5">
        <f>E2431/L2431</f>
        <v>501.25</v>
      </c>
      <c r="Q2431" t="str">
        <f>LEFT(N2431, FIND("/", N2431)-1)</f>
        <v>food</v>
      </c>
      <c r="R2431" t="str">
        <f>RIGHT(N2431, (LEN(N2431) - FIND("/", N2431)))</f>
        <v>food trucks</v>
      </c>
      <c r="S2431" s="13">
        <f>(J2431/86400)+DATE(1970,1,1)</f>
        <v>42734.879236111112</v>
      </c>
      <c r="T2431" s="13">
        <f>(I2431/86400)+DATE(1970,1,1)</f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>(E2432/D2432)*100</f>
        <v>0.70000000000000007</v>
      </c>
      <c r="P2432" s="5">
        <f>E2432/L2432</f>
        <v>10.5</v>
      </c>
      <c r="Q2432" t="str">
        <f>LEFT(N2432, FIND("/", N2432)-1)</f>
        <v>food</v>
      </c>
      <c r="R2432" t="str">
        <f>RIGHT(N2432, (LEN(N2432) - FIND("/", N2432)))</f>
        <v>food trucks</v>
      </c>
      <c r="S2432" s="13">
        <f>(J2432/86400)+DATE(1970,1,1)</f>
        <v>42382.130833333329</v>
      </c>
      <c r="T2432" s="13">
        <f>(I2432/86400)+DATE(1970,1,1)</f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>(E2433/D2433)*100</f>
        <v>2E-3</v>
      </c>
      <c r="P2433" s="5">
        <f>E2433/L2433</f>
        <v>1</v>
      </c>
      <c r="Q2433" t="str">
        <f>LEFT(N2433, FIND("/", N2433)-1)</f>
        <v>food</v>
      </c>
      <c r="R2433" t="str">
        <f>RIGHT(N2433, (LEN(N2433) - FIND("/", N2433)))</f>
        <v>food trucks</v>
      </c>
      <c r="S2433" s="13">
        <f>(J2433/86400)+DATE(1970,1,1)</f>
        <v>42489.099687499998</v>
      </c>
      <c r="T2433" s="13">
        <f>(I2433/86400)+DATE(1970,1,1)</f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>(E2434/D2434)*100</f>
        <v>1.4285714285714287E-2</v>
      </c>
      <c r="P2434" s="5">
        <f>E2434/L2434</f>
        <v>1</v>
      </c>
      <c r="Q2434" t="str">
        <f>LEFT(N2434, FIND("/", N2434)-1)</f>
        <v>food</v>
      </c>
      <c r="R2434" t="str">
        <f>RIGHT(N2434, (LEN(N2434) - FIND("/", N2434)))</f>
        <v>food trucks</v>
      </c>
      <c r="S2434" s="13">
        <f>(J2434/86400)+DATE(1970,1,1)</f>
        <v>42041.218715277777</v>
      </c>
      <c r="T2434" s="13">
        <f>(I2434/86400)+DATE(1970,1,1)</f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>(E2435/D2435)*100</f>
        <v>0</v>
      </c>
      <c r="P2435" s="5" t="e">
        <f>E2435/L2435</f>
        <v>#DIV/0!</v>
      </c>
      <c r="Q2435" t="str">
        <f>LEFT(N2435, FIND("/", N2435)-1)</f>
        <v>food</v>
      </c>
      <c r="R2435" t="str">
        <f>RIGHT(N2435, (LEN(N2435) - FIND("/", N2435)))</f>
        <v>food trucks</v>
      </c>
      <c r="S2435" s="13">
        <f>(J2435/86400)+DATE(1970,1,1)</f>
        <v>42397.89980324074</v>
      </c>
      <c r="T2435" s="13">
        <f>(I2435/86400)+DATE(1970,1,1)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>(E2436/D2436)*100</f>
        <v>0.13</v>
      </c>
      <c r="P2436" s="5">
        <f>E2436/L2436</f>
        <v>13</v>
      </c>
      <c r="Q2436" t="str">
        <f>LEFT(N2436, FIND("/", N2436)-1)</f>
        <v>food</v>
      </c>
      <c r="R2436" t="str">
        <f>RIGHT(N2436, (LEN(N2436) - FIND("/", N2436)))</f>
        <v>food trucks</v>
      </c>
      <c r="S2436" s="13">
        <f>(J2436/86400)+DATE(1970,1,1)</f>
        <v>42180.186041666668</v>
      </c>
      <c r="T2436" s="13">
        <f>(I2436/86400)+DATE(1970,1,1)</f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>(E2437/D2437)*100</f>
        <v>0.48960000000000004</v>
      </c>
      <c r="P2437" s="5">
        <f>E2437/L2437</f>
        <v>306</v>
      </c>
      <c r="Q2437" t="str">
        <f>LEFT(N2437, FIND("/", N2437)-1)</f>
        <v>food</v>
      </c>
      <c r="R2437" t="str">
        <f>RIGHT(N2437, (LEN(N2437) - FIND("/", N2437)))</f>
        <v>food trucks</v>
      </c>
      <c r="S2437" s="13">
        <f>(J2437/86400)+DATE(1970,1,1)</f>
        <v>42252.277615740742</v>
      </c>
      <c r="T2437" s="13">
        <f>(I2437/86400)+DATE(1970,1,1)</f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>(E2438/D2438)*100</f>
        <v>3.8461538461538464E-2</v>
      </c>
      <c r="P2438" s="5">
        <f>E2438/L2438</f>
        <v>22.5</v>
      </c>
      <c r="Q2438" t="str">
        <f>LEFT(N2438, FIND("/", N2438)-1)</f>
        <v>food</v>
      </c>
      <c r="R2438" t="str">
        <f>RIGHT(N2438, (LEN(N2438) - FIND("/", N2438)))</f>
        <v>food trucks</v>
      </c>
      <c r="S2438" s="13">
        <f>(J2438/86400)+DATE(1970,1,1)</f>
        <v>42338.615393518514</v>
      </c>
      <c r="T2438" s="13">
        <f>(I2438/86400)+DATE(1970,1,1)</f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>(E2439/D2439)*100</f>
        <v>0</v>
      </c>
      <c r="P2439" s="5" t="e">
        <f>E2439/L2439</f>
        <v>#DIV/0!</v>
      </c>
      <c r="Q2439" t="str">
        <f>LEFT(N2439, FIND("/", N2439)-1)</f>
        <v>food</v>
      </c>
      <c r="R2439" t="str">
        <f>RIGHT(N2439, (LEN(N2439) - FIND("/", N2439)))</f>
        <v>food trucks</v>
      </c>
      <c r="S2439" s="13">
        <f>(J2439/86400)+DATE(1970,1,1)</f>
        <v>42031.965138888889</v>
      </c>
      <c r="T2439" s="13">
        <f>(I2439/86400)+DATE(1970,1,1)</f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>(E2440/D2440)*100</f>
        <v>0.33333333333333337</v>
      </c>
      <c r="P2440" s="5">
        <f>E2440/L2440</f>
        <v>50</v>
      </c>
      <c r="Q2440" t="str">
        <f>LEFT(N2440, FIND("/", N2440)-1)</f>
        <v>food</v>
      </c>
      <c r="R2440" t="str">
        <f>RIGHT(N2440, (LEN(N2440) - FIND("/", N2440)))</f>
        <v>food trucks</v>
      </c>
      <c r="S2440" s="13">
        <f>(J2440/86400)+DATE(1970,1,1)</f>
        <v>42285.91506944444</v>
      </c>
      <c r="T2440" s="13">
        <f>(I2440/86400)+DATE(1970,1,1)</f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>(E2441/D2441)*100</f>
        <v>0</v>
      </c>
      <c r="P2441" s="5" t="e">
        <f>E2441/L2441</f>
        <v>#DIV/0!</v>
      </c>
      <c r="Q2441" t="str">
        <f>LEFT(N2441, FIND("/", N2441)-1)</f>
        <v>food</v>
      </c>
      <c r="R2441" t="str">
        <f>RIGHT(N2441, (LEN(N2441) - FIND("/", N2441)))</f>
        <v>food trucks</v>
      </c>
      <c r="S2441" s="13">
        <f>(J2441/86400)+DATE(1970,1,1)</f>
        <v>42265.818622685183</v>
      </c>
      <c r="T2441" s="13">
        <f>(I2441/86400)+DATE(1970,1,1)</f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>(E2442/D2442)*100</f>
        <v>0.2</v>
      </c>
      <c r="P2442" s="5">
        <f>E2442/L2442</f>
        <v>5</v>
      </c>
      <c r="Q2442" t="str">
        <f>LEFT(N2442, FIND("/", N2442)-1)</f>
        <v>food</v>
      </c>
      <c r="R2442" t="str">
        <f>RIGHT(N2442, (LEN(N2442) - FIND("/", N2442)))</f>
        <v>food trucks</v>
      </c>
      <c r="S2442" s="13">
        <f>(J2442/86400)+DATE(1970,1,1)</f>
        <v>42383.899456018524</v>
      </c>
      <c r="T2442" s="13">
        <f>(I2442/86400)+DATE(1970,1,1)</f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>(E2443/D2443)*100</f>
        <v>107.88</v>
      </c>
      <c r="P2443" s="5">
        <f>E2443/L2443</f>
        <v>74.22935779816514</v>
      </c>
      <c r="Q2443" t="str">
        <f>LEFT(N2443, FIND("/", N2443)-1)</f>
        <v>food</v>
      </c>
      <c r="R2443" t="str">
        <f>RIGHT(N2443, (LEN(N2443) - FIND("/", N2443)))</f>
        <v>small batch</v>
      </c>
      <c r="S2443" s="13">
        <f>(J2443/86400)+DATE(1970,1,1)</f>
        <v>42187.125625000001</v>
      </c>
      <c r="T2443" s="13">
        <f>(I2443/86400)+DATE(1970,1,1)</f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>(E2444/D2444)*100</f>
        <v>125.94166666666666</v>
      </c>
      <c r="P2444" s="5">
        <f>E2444/L2444</f>
        <v>81.252688172043008</v>
      </c>
      <c r="Q2444" t="str">
        <f>LEFT(N2444, FIND("/", N2444)-1)</f>
        <v>food</v>
      </c>
      <c r="R2444" t="str">
        <f>RIGHT(N2444, (LEN(N2444) - FIND("/", N2444)))</f>
        <v>small batch</v>
      </c>
      <c r="S2444" s="13">
        <f>(J2444/86400)+DATE(1970,1,1)</f>
        <v>42052.666990740741</v>
      </c>
      <c r="T2444" s="13">
        <f>(I2444/86400)+DATE(1970,1,1)</f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>(E2445/D2445)*100</f>
        <v>202.51495</v>
      </c>
      <c r="P2445" s="5">
        <f>E2445/L2445</f>
        <v>130.23469453376205</v>
      </c>
      <c r="Q2445" t="str">
        <f>LEFT(N2445, FIND("/", N2445)-1)</f>
        <v>food</v>
      </c>
      <c r="R2445" t="str">
        <f>RIGHT(N2445, (LEN(N2445) - FIND("/", N2445)))</f>
        <v>small batch</v>
      </c>
      <c r="S2445" s="13">
        <f>(J2445/86400)+DATE(1970,1,1)</f>
        <v>41836.625254629631</v>
      </c>
      <c r="T2445" s="13">
        <f>(I2445/86400)+DATE(1970,1,1)</f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>(E2446/D2446)*100</f>
        <v>108.60000000000001</v>
      </c>
      <c r="P2446" s="5">
        <f>E2446/L2446</f>
        <v>53.409836065573771</v>
      </c>
      <c r="Q2446" t="str">
        <f>LEFT(N2446, FIND("/", N2446)-1)</f>
        <v>food</v>
      </c>
      <c r="R2446" t="str">
        <f>RIGHT(N2446, (LEN(N2446) - FIND("/", N2446)))</f>
        <v>small batch</v>
      </c>
      <c r="S2446" s="13">
        <f>(J2446/86400)+DATE(1970,1,1)</f>
        <v>42485.754525462966</v>
      </c>
      <c r="T2446" s="13">
        <f>(I2446/86400)+DATE(1970,1,1)</f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>(E2447/D2447)*100</f>
        <v>172.8</v>
      </c>
      <c r="P2447" s="5">
        <f>E2447/L2447</f>
        <v>75.130434782608702</v>
      </c>
      <c r="Q2447" t="str">
        <f>LEFT(N2447, FIND("/", N2447)-1)</f>
        <v>food</v>
      </c>
      <c r="R2447" t="str">
        <f>RIGHT(N2447, (LEN(N2447) - FIND("/", N2447)))</f>
        <v>small batch</v>
      </c>
      <c r="S2447" s="13">
        <f>(J2447/86400)+DATE(1970,1,1)</f>
        <v>42243.190057870372</v>
      </c>
      <c r="T2447" s="13">
        <f>(I2447/86400)+DATE(1970,1,1)</f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>(E2448/D2448)*100</f>
        <v>167.98</v>
      </c>
      <c r="P2448" s="5">
        <f>E2448/L2448</f>
        <v>75.666666666666671</v>
      </c>
      <c r="Q2448" t="str">
        <f>LEFT(N2448, FIND("/", N2448)-1)</f>
        <v>food</v>
      </c>
      <c r="R2448" t="str">
        <f>RIGHT(N2448, (LEN(N2448) - FIND("/", N2448)))</f>
        <v>small batch</v>
      </c>
      <c r="S2448" s="13">
        <f>(J2448/86400)+DATE(1970,1,1)</f>
        <v>42670.602673611109</v>
      </c>
      <c r="T2448" s="13">
        <f>(I2448/86400)+DATE(1970,1,1)</f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>(E2449/D2449)*100</f>
        <v>427.20000000000005</v>
      </c>
      <c r="P2449" s="5">
        <f>E2449/L2449</f>
        <v>31.691394658753708</v>
      </c>
      <c r="Q2449" t="str">
        <f>LEFT(N2449, FIND("/", N2449)-1)</f>
        <v>food</v>
      </c>
      <c r="R2449" t="str">
        <f>RIGHT(N2449, (LEN(N2449) - FIND("/", N2449)))</f>
        <v>small batch</v>
      </c>
      <c r="S2449" s="13">
        <f>(J2449/86400)+DATE(1970,1,1)</f>
        <v>42654.469826388886</v>
      </c>
      <c r="T2449" s="13">
        <f>(I2449/86400)+DATE(1970,1,1)</f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>(E2450/D2450)*100</f>
        <v>107.5</v>
      </c>
      <c r="P2450" s="5">
        <f>E2450/L2450</f>
        <v>47.777777777777779</v>
      </c>
      <c r="Q2450" t="str">
        <f>LEFT(N2450, FIND("/", N2450)-1)</f>
        <v>food</v>
      </c>
      <c r="R2450" t="str">
        <f>RIGHT(N2450, (LEN(N2450) - FIND("/", N2450)))</f>
        <v>small batch</v>
      </c>
      <c r="S2450" s="13">
        <f>(J2450/86400)+DATE(1970,1,1)</f>
        <v>42607.316122685181</v>
      </c>
      <c r="T2450" s="13">
        <f>(I2450/86400)+DATE(1970,1,1)</f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>(E2451/D2451)*100</f>
        <v>108</v>
      </c>
      <c r="P2451" s="5">
        <f>E2451/L2451</f>
        <v>90</v>
      </c>
      <c r="Q2451" t="str">
        <f>LEFT(N2451, FIND("/", N2451)-1)</f>
        <v>food</v>
      </c>
      <c r="R2451" t="str">
        <f>RIGHT(N2451, (LEN(N2451) - FIND("/", N2451)))</f>
        <v>small batch</v>
      </c>
      <c r="S2451" s="13">
        <f>(J2451/86400)+DATE(1970,1,1)</f>
        <v>41943.142534722225</v>
      </c>
      <c r="T2451" s="13">
        <f>(I2451/86400)+DATE(1970,1,1)</f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>(E2452/D2452)*100</f>
        <v>101.53353333333335</v>
      </c>
      <c r="P2452" s="5">
        <f>E2452/L2452</f>
        <v>149.31401960784314</v>
      </c>
      <c r="Q2452" t="str">
        <f>LEFT(N2452, FIND("/", N2452)-1)</f>
        <v>food</v>
      </c>
      <c r="R2452" t="str">
        <f>RIGHT(N2452, (LEN(N2452) - FIND("/", N2452)))</f>
        <v>small batch</v>
      </c>
      <c r="S2452" s="13">
        <f>(J2452/86400)+DATE(1970,1,1)</f>
        <v>41902.07240740741</v>
      </c>
      <c r="T2452" s="13">
        <f>(I2452/86400)+DATE(1970,1,1)</f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>(E2453/D2453)*100</f>
        <v>115.45</v>
      </c>
      <c r="P2453" s="5">
        <f>E2453/L2453</f>
        <v>62.06989247311828</v>
      </c>
      <c r="Q2453" t="str">
        <f>LEFT(N2453, FIND("/", N2453)-1)</f>
        <v>food</v>
      </c>
      <c r="R2453" t="str">
        <f>RIGHT(N2453, (LEN(N2453) - FIND("/", N2453)))</f>
        <v>small batch</v>
      </c>
      <c r="S2453" s="13">
        <f>(J2453/86400)+DATE(1970,1,1)</f>
        <v>42779.908449074079</v>
      </c>
      <c r="T2453" s="13">
        <f>(I2453/86400)+DATE(1970,1,1)</f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>(E2454/D2454)*100</f>
        <v>133.5</v>
      </c>
      <c r="P2454" s="5">
        <f>E2454/L2454</f>
        <v>53.4</v>
      </c>
      <c r="Q2454" t="str">
        <f>LEFT(N2454, FIND("/", N2454)-1)</f>
        <v>food</v>
      </c>
      <c r="R2454" t="str">
        <f>RIGHT(N2454, (LEN(N2454) - FIND("/", N2454)))</f>
        <v>small batch</v>
      </c>
      <c r="S2454" s="13">
        <f>(J2454/86400)+DATE(1970,1,1)</f>
        <v>42338.84375</v>
      </c>
      <c r="T2454" s="13">
        <f>(I2454/86400)+DATE(1970,1,1)</f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>(E2455/D2455)*100</f>
        <v>154.69999999999999</v>
      </c>
      <c r="P2455" s="5">
        <f>E2455/L2455</f>
        <v>69.268656716417908</v>
      </c>
      <c r="Q2455" t="str">
        <f>LEFT(N2455, FIND("/", N2455)-1)</f>
        <v>food</v>
      </c>
      <c r="R2455" t="str">
        <f>RIGHT(N2455, (LEN(N2455) - FIND("/", N2455)))</f>
        <v>small batch</v>
      </c>
      <c r="S2455" s="13">
        <f>(J2455/86400)+DATE(1970,1,1)</f>
        <v>42738.692233796297</v>
      </c>
      <c r="T2455" s="13">
        <f>(I2455/86400)+DATE(1970,1,1)</f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>(E2456/D2456)*100</f>
        <v>100.84571428571429</v>
      </c>
      <c r="P2456" s="5">
        <f>E2456/L2456</f>
        <v>271.50769230769231</v>
      </c>
      <c r="Q2456" t="str">
        <f>LEFT(N2456, FIND("/", N2456)-1)</f>
        <v>food</v>
      </c>
      <c r="R2456" t="str">
        <f>RIGHT(N2456, (LEN(N2456) - FIND("/", N2456)))</f>
        <v>small batch</v>
      </c>
      <c r="S2456" s="13">
        <f>(J2456/86400)+DATE(1970,1,1)</f>
        <v>42770.201481481483</v>
      </c>
      <c r="T2456" s="13">
        <f>(I2456/86400)+DATE(1970,1,1)</f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>(E2457/D2457)*100</f>
        <v>182</v>
      </c>
      <c r="P2457" s="5">
        <f>E2457/L2457</f>
        <v>34.125</v>
      </c>
      <c r="Q2457" t="str">
        <f>LEFT(N2457, FIND("/", N2457)-1)</f>
        <v>food</v>
      </c>
      <c r="R2457" t="str">
        <f>RIGHT(N2457, (LEN(N2457) - FIND("/", N2457)))</f>
        <v>small batch</v>
      </c>
      <c r="S2457" s="13">
        <f>(J2457/86400)+DATE(1970,1,1)</f>
        <v>42452.781828703708</v>
      </c>
      <c r="T2457" s="13">
        <f>(I2457/86400)+DATE(1970,1,1)</f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>(E2458/D2458)*100</f>
        <v>180.86666666666667</v>
      </c>
      <c r="P2458" s="5">
        <f>E2458/L2458</f>
        <v>40.492537313432834</v>
      </c>
      <c r="Q2458" t="str">
        <f>LEFT(N2458, FIND("/", N2458)-1)</f>
        <v>food</v>
      </c>
      <c r="R2458" t="str">
        <f>RIGHT(N2458, (LEN(N2458) - FIND("/", N2458)))</f>
        <v>small batch</v>
      </c>
      <c r="S2458" s="13">
        <f>(J2458/86400)+DATE(1970,1,1)</f>
        <v>42761.961099537039</v>
      </c>
      <c r="T2458" s="13">
        <f>(I2458/86400)+DATE(1970,1,1)</f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>(E2459/D2459)*100</f>
        <v>102.30434782608695</v>
      </c>
      <c r="P2459" s="5">
        <f>E2459/L2459</f>
        <v>189.75806451612902</v>
      </c>
      <c r="Q2459" t="str">
        <f>LEFT(N2459, FIND("/", N2459)-1)</f>
        <v>food</v>
      </c>
      <c r="R2459" t="str">
        <f>RIGHT(N2459, (LEN(N2459) - FIND("/", N2459)))</f>
        <v>small batch</v>
      </c>
      <c r="S2459" s="13">
        <f>(J2459/86400)+DATE(1970,1,1)</f>
        <v>42423.602500000001</v>
      </c>
      <c r="T2459" s="13">
        <f>(I2459/86400)+DATE(1970,1,1)</f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>(E2460/D2460)*100</f>
        <v>110.17999999999999</v>
      </c>
      <c r="P2460" s="5">
        <f>E2460/L2460</f>
        <v>68.862499999999997</v>
      </c>
      <c r="Q2460" t="str">
        <f>LEFT(N2460, FIND("/", N2460)-1)</f>
        <v>food</v>
      </c>
      <c r="R2460" t="str">
        <f>RIGHT(N2460, (LEN(N2460) - FIND("/", N2460)))</f>
        <v>small batch</v>
      </c>
      <c r="S2460" s="13">
        <f>(J2460/86400)+DATE(1970,1,1)</f>
        <v>42495.871736111112</v>
      </c>
      <c r="T2460" s="13">
        <f>(I2460/86400)+DATE(1970,1,1)</f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>(E2461/D2461)*100</f>
        <v>102.25</v>
      </c>
      <c r="P2461" s="5">
        <f>E2461/L2461</f>
        <v>108.77659574468085</v>
      </c>
      <c r="Q2461" t="str">
        <f>LEFT(N2461, FIND("/", N2461)-1)</f>
        <v>food</v>
      </c>
      <c r="R2461" t="str">
        <f>RIGHT(N2461, (LEN(N2461) - FIND("/", N2461)))</f>
        <v>small batch</v>
      </c>
      <c r="S2461" s="13">
        <f>(J2461/86400)+DATE(1970,1,1)</f>
        <v>42407.637557870374</v>
      </c>
      <c r="T2461" s="13">
        <f>(I2461/86400)+DATE(1970,1,1)</f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>(E2462/D2462)*100</f>
        <v>100.78823529411764</v>
      </c>
      <c r="P2462" s="5">
        <f>E2462/L2462</f>
        <v>125.98529411764706</v>
      </c>
      <c r="Q2462" t="str">
        <f>LEFT(N2462, FIND("/", N2462)-1)</f>
        <v>food</v>
      </c>
      <c r="R2462" t="str">
        <f>RIGHT(N2462, (LEN(N2462) - FIND("/", N2462)))</f>
        <v>small batch</v>
      </c>
      <c r="S2462" s="13">
        <f>(J2462/86400)+DATE(1970,1,1)</f>
        <v>42704.187118055561</v>
      </c>
      <c r="T2462" s="13">
        <f>(I2462/86400)+DATE(1970,1,1)</f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>(E2463/D2463)*100</f>
        <v>103.8</v>
      </c>
      <c r="P2463" s="5">
        <f>E2463/L2463</f>
        <v>90.523255813953483</v>
      </c>
      <c r="Q2463" t="str">
        <f>LEFT(N2463, FIND("/", N2463)-1)</f>
        <v>music</v>
      </c>
      <c r="R2463" t="str">
        <f>RIGHT(N2463, (LEN(N2463) - FIND("/", N2463)))</f>
        <v>indie rock</v>
      </c>
      <c r="S2463" s="13">
        <f>(J2463/86400)+DATE(1970,1,1)</f>
        <v>40784.012696759259</v>
      </c>
      <c r="T2463" s="13">
        <f>(I2463/86400)+DATE(1970,1,1)</f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>(E2464/D2464)*100</f>
        <v>110.70833333333334</v>
      </c>
      <c r="P2464" s="5">
        <f>E2464/L2464</f>
        <v>28.880434782608695</v>
      </c>
      <c r="Q2464" t="str">
        <f>LEFT(N2464, FIND("/", N2464)-1)</f>
        <v>music</v>
      </c>
      <c r="R2464" t="str">
        <f>RIGHT(N2464, (LEN(N2464) - FIND("/", N2464)))</f>
        <v>indie rock</v>
      </c>
      <c r="S2464" s="13">
        <f>(J2464/86400)+DATE(1970,1,1)</f>
        <v>41089.186296296299</v>
      </c>
      <c r="T2464" s="13">
        <f>(I2464/86400)+DATE(1970,1,1)</f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>(E2465/D2465)*100</f>
        <v>116.25000000000001</v>
      </c>
      <c r="P2465" s="5">
        <f>E2465/L2465</f>
        <v>31</v>
      </c>
      <c r="Q2465" t="str">
        <f>LEFT(N2465, FIND("/", N2465)-1)</f>
        <v>music</v>
      </c>
      <c r="R2465" t="str">
        <f>RIGHT(N2465, (LEN(N2465) - FIND("/", N2465)))</f>
        <v>indie rock</v>
      </c>
      <c r="S2465" s="13">
        <f>(J2465/86400)+DATE(1970,1,1)</f>
        <v>41341.111400462964</v>
      </c>
      <c r="T2465" s="13">
        <f>(I2465/86400)+DATE(1970,1,1)</f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>(E2466/D2466)*100</f>
        <v>111.1</v>
      </c>
      <c r="P2466" s="5">
        <f>E2466/L2466</f>
        <v>51.674418604651166</v>
      </c>
      <c r="Q2466" t="str">
        <f>LEFT(N2466, FIND("/", N2466)-1)</f>
        <v>music</v>
      </c>
      <c r="R2466" t="str">
        <f>RIGHT(N2466, (LEN(N2466) - FIND("/", N2466)))</f>
        <v>indie rock</v>
      </c>
      <c r="S2466" s="13">
        <f>(J2466/86400)+DATE(1970,1,1)</f>
        <v>42248.90042824074</v>
      </c>
      <c r="T2466" s="13">
        <f>(I2466/86400)+DATE(1970,1,1)</f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>(E2467/D2467)*100</f>
        <v>180.14285714285714</v>
      </c>
      <c r="P2467" s="5">
        <f>E2467/L2467</f>
        <v>26.270833333333332</v>
      </c>
      <c r="Q2467" t="str">
        <f>LEFT(N2467, FIND("/", N2467)-1)</f>
        <v>music</v>
      </c>
      <c r="R2467" t="str">
        <f>RIGHT(N2467, (LEN(N2467) - FIND("/", N2467)))</f>
        <v>indie rock</v>
      </c>
      <c r="S2467" s="13">
        <f>(J2467/86400)+DATE(1970,1,1)</f>
        <v>41145.719305555554</v>
      </c>
      <c r="T2467" s="13">
        <f>(I2467/86400)+DATE(1970,1,1)</f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>(E2468/D2468)*100</f>
        <v>100</v>
      </c>
      <c r="P2468" s="5">
        <f>E2468/L2468</f>
        <v>48.07692307692308</v>
      </c>
      <c r="Q2468" t="str">
        <f>LEFT(N2468, FIND("/", N2468)-1)</f>
        <v>music</v>
      </c>
      <c r="R2468" t="str">
        <f>RIGHT(N2468, (LEN(N2468) - FIND("/", N2468)))</f>
        <v>indie rock</v>
      </c>
      <c r="S2468" s="13">
        <f>(J2468/86400)+DATE(1970,1,1)</f>
        <v>41373.102465277778</v>
      </c>
      <c r="T2468" s="13">
        <f>(I2468/86400)+DATE(1970,1,1)</f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>(E2469/D2469)*100</f>
        <v>118.5</v>
      </c>
      <c r="P2469" s="5">
        <f>E2469/L2469</f>
        <v>27.558139534883722</v>
      </c>
      <c r="Q2469" t="str">
        <f>LEFT(N2469, FIND("/", N2469)-1)</f>
        <v>music</v>
      </c>
      <c r="R2469" t="str">
        <f>RIGHT(N2469, (LEN(N2469) - FIND("/", N2469)))</f>
        <v>indie rock</v>
      </c>
      <c r="S2469" s="13">
        <f>(J2469/86400)+DATE(1970,1,1)</f>
        <v>41025.874201388891</v>
      </c>
      <c r="T2469" s="13">
        <f>(I2469/86400)+DATE(1970,1,1)</f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>(E2470/D2470)*100</f>
        <v>107.21700000000001</v>
      </c>
      <c r="P2470" s="5">
        <f>E2470/L2470</f>
        <v>36.97137931034483</v>
      </c>
      <c r="Q2470" t="str">
        <f>LEFT(N2470, FIND("/", N2470)-1)</f>
        <v>music</v>
      </c>
      <c r="R2470" t="str">
        <f>RIGHT(N2470, (LEN(N2470) - FIND("/", N2470)))</f>
        <v>indie rock</v>
      </c>
      <c r="S2470" s="13">
        <f>(J2470/86400)+DATE(1970,1,1)</f>
        <v>41174.154178240744</v>
      </c>
      <c r="T2470" s="13">
        <f>(I2470/86400)+DATE(1970,1,1)</f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>(E2471/D2471)*100</f>
        <v>113.66666666666667</v>
      </c>
      <c r="P2471" s="5">
        <f>E2471/L2471</f>
        <v>29.021276595744681</v>
      </c>
      <c r="Q2471" t="str">
        <f>LEFT(N2471, FIND("/", N2471)-1)</f>
        <v>music</v>
      </c>
      <c r="R2471" t="str">
        <f>RIGHT(N2471, (LEN(N2471) - FIND("/", N2471)))</f>
        <v>indie rock</v>
      </c>
      <c r="S2471" s="13">
        <f>(J2471/86400)+DATE(1970,1,1)</f>
        <v>40557.429733796293</v>
      </c>
      <c r="T2471" s="13">
        <f>(I2471/86400)+DATE(1970,1,1)</f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>(E2472/D2472)*100</f>
        <v>103.16400000000002</v>
      </c>
      <c r="P2472" s="5">
        <f>E2472/L2472</f>
        <v>28.65666666666667</v>
      </c>
      <c r="Q2472" t="str">
        <f>LEFT(N2472, FIND("/", N2472)-1)</f>
        <v>music</v>
      </c>
      <c r="R2472" t="str">
        <f>RIGHT(N2472, (LEN(N2472) - FIND("/", N2472)))</f>
        <v>indie rock</v>
      </c>
      <c r="S2472" s="13">
        <f>(J2472/86400)+DATE(1970,1,1)</f>
        <v>41023.07471064815</v>
      </c>
      <c r="T2472" s="13">
        <f>(I2472/86400)+DATE(1970,1,1)</f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>(E2473/D2473)*100</f>
        <v>128</v>
      </c>
      <c r="P2473" s="5">
        <f>E2473/L2473</f>
        <v>37.647058823529413</v>
      </c>
      <c r="Q2473" t="str">
        <f>LEFT(N2473, FIND("/", N2473)-1)</f>
        <v>music</v>
      </c>
      <c r="R2473" t="str">
        <f>RIGHT(N2473, (LEN(N2473) - FIND("/", N2473)))</f>
        <v>indie rock</v>
      </c>
      <c r="S2473" s="13">
        <f>(J2473/86400)+DATE(1970,1,1)</f>
        <v>40893.992962962962</v>
      </c>
      <c r="T2473" s="13">
        <f>(I2473/86400)+DATE(1970,1,1)</f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>(E2474/D2474)*100</f>
        <v>135.76026666666667</v>
      </c>
      <c r="P2474" s="5">
        <f>E2474/L2474</f>
        <v>97.904038461538462</v>
      </c>
      <c r="Q2474" t="str">
        <f>LEFT(N2474, FIND("/", N2474)-1)</f>
        <v>music</v>
      </c>
      <c r="R2474" t="str">
        <f>RIGHT(N2474, (LEN(N2474) - FIND("/", N2474)))</f>
        <v>indie rock</v>
      </c>
      <c r="S2474" s="13">
        <f>(J2474/86400)+DATE(1970,1,1)</f>
        <v>40354.11550925926</v>
      </c>
      <c r="T2474" s="13">
        <f>(I2474/86400)+DATE(1970,1,1)</f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>(E2475/D2475)*100</f>
        <v>100</v>
      </c>
      <c r="P2475" s="5">
        <f>E2475/L2475</f>
        <v>42.553191489361701</v>
      </c>
      <c r="Q2475" t="str">
        <f>LEFT(N2475, FIND("/", N2475)-1)</f>
        <v>music</v>
      </c>
      <c r="R2475" t="str">
        <f>RIGHT(N2475, (LEN(N2475) - FIND("/", N2475)))</f>
        <v>indie rock</v>
      </c>
      <c r="S2475" s="13">
        <f>(J2475/86400)+DATE(1970,1,1)</f>
        <v>41193.748483796298</v>
      </c>
      <c r="T2475" s="13">
        <f>(I2475/86400)+DATE(1970,1,1)</f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>(E2476/D2476)*100</f>
        <v>100.00360000000002</v>
      </c>
      <c r="P2476" s="5">
        <f>E2476/L2476</f>
        <v>131.58368421052631</v>
      </c>
      <c r="Q2476" t="str">
        <f>LEFT(N2476, FIND("/", N2476)-1)</f>
        <v>music</v>
      </c>
      <c r="R2476" t="str">
        <f>RIGHT(N2476, (LEN(N2476) - FIND("/", N2476)))</f>
        <v>indie rock</v>
      </c>
      <c r="S2476" s="13">
        <f>(J2476/86400)+DATE(1970,1,1)</f>
        <v>40417.011296296296</v>
      </c>
      <c r="T2476" s="13">
        <f>(I2476/86400)+DATE(1970,1,1)</f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>(E2477/D2477)*100</f>
        <v>104.71999999999998</v>
      </c>
      <c r="P2477" s="5">
        <f>E2477/L2477</f>
        <v>32.320987654320987</v>
      </c>
      <c r="Q2477" t="str">
        <f>LEFT(N2477, FIND("/", N2477)-1)</f>
        <v>music</v>
      </c>
      <c r="R2477" t="str">
        <f>RIGHT(N2477, (LEN(N2477) - FIND("/", N2477)))</f>
        <v>indie rock</v>
      </c>
      <c r="S2477" s="13">
        <f>(J2477/86400)+DATE(1970,1,1)</f>
        <v>40310.287673611107</v>
      </c>
      <c r="T2477" s="13">
        <f>(I2477/86400)+DATE(1970,1,1)</f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>(E2478/D2478)*100</f>
        <v>105.02249999999999</v>
      </c>
      <c r="P2478" s="5">
        <f>E2478/L2478</f>
        <v>61.103999999999999</v>
      </c>
      <c r="Q2478" t="str">
        <f>LEFT(N2478, FIND("/", N2478)-1)</f>
        <v>music</v>
      </c>
      <c r="R2478" t="str">
        <f>RIGHT(N2478, (LEN(N2478) - FIND("/", N2478)))</f>
        <v>indie rock</v>
      </c>
      <c r="S2478" s="13">
        <f>(J2478/86400)+DATE(1970,1,1)</f>
        <v>41913.328356481477</v>
      </c>
      <c r="T2478" s="13">
        <f>(I2478/86400)+DATE(1970,1,1)</f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>(E2479/D2479)*100</f>
        <v>171.33333333333334</v>
      </c>
      <c r="P2479" s="5">
        <f>E2479/L2479</f>
        <v>31.341463414634145</v>
      </c>
      <c r="Q2479" t="str">
        <f>LEFT(N2479, FIND("/", N2479)-1)</f>
        <v>music</v>
      </c>
      <c r="R2479" t="str">
        <f>RIGHT(N2479, (LEN(N2479) - FIND("/", N2479)))</f>
        <v>indie rock</v>
      </c>
      <c r="S2479" s="13">
        <f>(J2479/86400)+DATE(1970,1,1)</f>
        <v>41088.691493055558</v>
      </c>
      <c r="T2479" s="13">
        <f>(I2479/86400)+DATE(1970,1,1)</f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>(E2480/D2480)*100</f>
        <v>127.49999999999999</v>
      </c>
      <c r="P2480" s="5">
        <f>E2480/L2480</f>
        <v>129.1139240506329</v>
      </c>
      <c r="Q2480" t="str">
        <f>LEFT(N2480, FIND("/", N2480)-1)</f>
        <v>music</v>
      </c>
      <c r="R2480" t="str">
        <f>RIGHT(N2480, (LEN(N2480) - FIND("/", N2480)))</f>
        <v>indie rock</v>
      </c>
      <c r="S2480" s="13">
        <f>(J2480/86400)+DATE(1970,1,1)</f>
        <v>41257.950381944444</v>
      </c>
      <c r="T2480" s="13">
        <f>(I2480/86400)+DATE(1970,1,1)</f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>(E2481/D2481)*100</f>
        <v>133.44333333333333</v>
      </c>
      <c r="P2481" s="5">
        <f>E2481/L2481</f>
        <v>25.020624999999999</v>
      </c>
      <c r="Q2481" t="str">
        <f>LEFT(N2481, FIND("/", N2481)-1)</f>
        <v>music</v>
      </c>
      <c r="R2481" t="str">
        <f>RIGHT(N2481, (LEN(N2481) - FIND("/", N2481)))</f>
        <v>indie rock</v>
      </c>
      <c r="S2481" s="13">
        <f>(J2481/86400)+DATE(1970,1,1)</f>
        <v>41107.726782407408</v>
      </c>
      <c r="T2481" s="13">
        <f>(I2481/86400)+DATE(1970,1,1)</f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>(E2482/D2482)*100</f>
        <v>100</v>
      </c>
      <c r="P2482" s="5">
        <f>E2482/L2482</f>
        <v>250</v>
      </c>
      <c r="Q2482" t="str">
        <f>LEFT(N2482, FIND("/", N2482)-1)</f>
        <v>music</v>
      </c>
      <c r="R2482" t="str">
        <f>RIGHT(N2482, (LEN(N2482) - FIND("/", N2482)))</f>
        <v>indie rock</v>
      </c>
      <c r="S2482" s="13">
        <f>(J2482/86400)+DATE(1970,1,1)</f>
        <v>42227.936157407406</v>
      </c>
      <c r="T2482" s="13">
        <f>(I2482/86400)+DATE(1970,1,1)</f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>(E2483/D2483)*100</f>
        <v>112.91099999999999</v>
      </c>
      <c r="P2483" s="5">
        <f>E2483/L2483</f>
        <v>47.541473684210523</v>
      </c>
      <c r="Q2483" t="str">
        <f>LEFT(N2483, FIND("/", N2483)-1)</f>
        <v>music</v>
      </c>
      <c r="R2483" t="str">
        <f>RIGHT(N2483, (LEN(N2483) - FIND("/", N2483)))</f>
        <v>indie rock</v>
      </c>
      <c r="S2483" s="13">
        <f>(J2483/86400)+DATE(1970,1,1)</f>
        <v>40999.645925925928</v>
      </c>
      <c r="T2483" s="13">
        <f>(I2483/86400)+DATE(1970,1,1)</f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>(E2484/D2484)*100</f>
        <v>100.1</v>
      </c>
      <c r="P2484" s="5">
        <f>E2484/L2484</f>
        <v>40.04</v>
      </c>
      <c r="Q2484" t="str">
        <f>LEFT(N2484, FIND("/", N2484)-1)</f>
        <v>music</v>
      </c>
      <c r="R2484" t="str">
        <f>RIGHT(N2484, (LEN(N2484) - FIND("/", N2484)))</f>
        <v>indie rock</v>
      </c>
      <c r="S2484" s="13">
        <f>(J2484/86400)+DATE(1970,1,1)</f>
        <v>40711.782210648147</v>
      </c>
      <c r="T2484" s="13">
        <f>(I2484/86400)+DATE(1970,1,1)</f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>(E2485/D2485)*100</f>
        <v>113.72727272727272</v>
      </c>
      <c r="P2485" s="5">
        <f>E2485/L2485</f>
        <v>65.84210526315789</v>
      </c>
      <c r="Q2485" t="str">
        <f>LEFT(N2485, FIND("/", N2485)-1)</f>
        <v>music</v>
      </c>
      <c r="R2485" t="str">
        <f>RIGHT(N2485, (LEN(N2485) - FIND("/", N2485)))</f>
        <v>indie rock</v>
      </c>
      <c r="S2485" s="13">
        <f>(J2485/86400)+DATE(1970,1,1)</f>
        <v>40970.750034722223</v>
      </c>
      <c r="T2485" s="13">
        <f>(I2485/86400)+DATE(1970,1,1)</f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>(E2486/D2486)*100</f>
        <v>119.31742857142855</v>
      </c>
      <c r="P2486" s="5">
        <f>E2486/L2486</f>
        <v>46.401222222222216</v>
      </c>
      <c r="Q2486" t="str">
        <f>LEFT(N2486, FIND("/", N2486)-1)</f>
        <v>music</v>
      </c>
      <c r="R2486" t="str">
        <f>RIGHT(N2486, (LEN(N2486) - FIND("/", N2486)))</f>
        <v>indie rock</v>
      </c>
      <c r="S2486" s="13">
        <f>(J2486/86400)+DATE(1970,1,1)</f>
        <v>40771.916701388887</v>
      </c>
      <c r="T2486" s="13">
        <f>(I2486/86400)+DATE(1970,1,1)</f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>(E2487/D2487)*100</f>
        <v>103.25</v>
      </c>
      <c r="P2487" s="5">
        <f>E2487/L2487</f>
        <v>50.365853658536587</v>
      </c>
      <c r="Q2487" t="str">
        <f>LEFT(N2487, FIND("/", N2487)-1)</f>
        <v>music</v>
      </c>
      <c r="R2487" t="str">
        <f>RIGHT(N2487, (LEN(N2487) - FIND("/", N2487)))</f>
        <v>indie rock</v>
      </c>
      <c r="S2487" s="13">
        <f>(J2487/86400)+DATE(1970,1,1)</f>
        <v>40793.998599537037</v>
      </c>
      <c r="T2487" s="13">
        <f>(I2487/86400)+DATE(1970,1,1)</f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>(E2488/D2488)*100</f>
        <v>265.66666666666669</v>
      </c>
      <c r="P2488" s="5">
        <f>E2488/L2488</f>
        <v>26.566666666666666</v>
      </c>
      <c r="Q2488" t="str">
        <f>LEFT(N2488, FIND("/", N2488)-1)</f>
        <v>music</v>
      </c>
      <c r="R2488" t="str">
        <f>RIGHT(N2488, (LEN(N2488) - FIND("/", N2488)))</f>
        <v>indie rock</v>
      </c>
      <c r="S2488" s="13">
        <f>(J2488/86400)+DATE(1970,1,1)</f>
        <v>40991.708055555559</v>
      </c>
      <c r="T2488" s="13">
        <f>(I2488/86400)+DATE(1970,1,1)</f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>(E2489/D2489)*100</f>
        <v>100.05066666666667</v>
      </c>
      <c r="P2489" s="5">
        <f>E2489/L2489</f>
        <v>39.493684210526318</v>
      </c>
      <c r="Q2489" t="str">
        <f>LEFT(N2489, FIND("/", N2489)-1)</f>
        <v>music</v>
      </c>
      <c r="R2489" t="str">
        <f>RIGHT(N2489, (LEN(N2489) - FIND("/", N2489)))</f>
        <v>indie rock</v>
      </c>
      <c r="S2489" s="13">
        <f>(J2489/86400)+DATE(1970,1,1)</f>
        <v>41026.083298611113</v>
      </c>
      <c r="T2489" s="13">
        <f>(I2489/86400)+DATE(1970,1,1)</f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>(E2490/D2490)*100</f>
        <v>106.69999999999999</v>
      </c>
      <c r="P2490" s="5">
        <f>E2490/L2490</f>
        <v>49.246153846153845</v>
      </c>
      <c r="Q2490" t="str">
        <f>LEFT(N2490, FIND("/", N2490)-1)</f>
        <v>music</v>
      </c>
      <c r="R2490" t="str">
        <f>RIGHT(N2490, (LEN(N2490) - FIND("/", N2490)))</f>
        <v>indie rock</v>
      </c>
      <c r="S2490" s="13">
        <f>(J2490/86400)+DATE(1970,1,1)</f>
        <v>40833.633194444446</v>
      </c>
      <c r="T2490" s="13">
        <f>(I2490/86400)+DATE(1970,1,1)</f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>(E2491/D2491)*100</f>
        <v>133.67142857142858</v>
      </c>
      <c r="P2491" s="5">
        <f>E2491/L2491</f>
        <v>62.38</v>
      </c>
      <c r="Q2491" t="str">
        <f>LEFT(N2491, FIND("/", N2491)-1)</f>
        <v>music</v>
      </c>
      <c r="R2491" t="str">
        <f>RIGHT(N2491, (LEN(N2491) - FIND("/", N2491)))</f>
        <v>indie rock</v>
      </c>
      <c r="S2491" s="13">
        <f>(J2491/86400)+DATE(1970,1,1)</f>
        <v>41373.690266203703</v>
      </c>
      <c r="T2491" s="13">
        <f>(I2491/86400)+DATE(1970,1,1)</f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>(E2492/D2492)*100</f>
        <v>121.39999999999999</v>
      </c>
      <c r="P2492" s="5">
        <f>E2492/L2492</f>
        <v>37.9375</v>
      </c>
      <c r="Q2492" t="str">
        <f>LEFT(N2492, FIND("/", N2492)-1)</f>
        <v>music</v>
      </c>
      <c r="R2492" t="str">
        <f>RIGHT(N2492, (LEN(N2492) - FIND("/", N2492)))</f>
        <v>indie rock</v>
      </c>
      <c r="S2492" s="13">
        <f>(J2492/86400)+DATE(1970,1,1)</f>
        <v>41023.227731481486</v>
      </c>
      <c r="T2492" s="13">
        <f>(I2492/86400)+DATE(1970,1,1)</f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>(E2493/D2493)*100</f>
        <v>103.2</v>
      </c>
      <c r="P2493" s="5">
        <f>E2493/L2493</f>
        <v>51.6</v>
      </c>
      <c r="Q2493" t="str">
        <f>LEFT(N2493, FIND("/", N2493)-1)</f>
        <v>music</v>
      </c>
      <c r="R2493" t="str">
        <f>RIGHT(N2493, (LEN(N2493) - FIND("/", N2493)))</f>
        <v>indie rock</v>
      </c>
      <c r="S2493" s="13">
        <f>(J2493/86400)+DATE(1970,1,1)</f>
        <v>40542.839282407411</v>
      </c>
      <c r="T2493" s="13">
        <f>(I2493/86400)+DATE(1970,1,1)</f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>(E2494/D2494)*100</f>
        <v>125</v>
      </c>
      <c r="P2494" s="5">
        <f>E2494/L2494</f>
        <v>27.777777777777779</v>
      </c>
      <c r="Q2494" t="str">
        <f>LEFT(N2494, FIND("/", N2494)-1)</f>
        <v>music</v>
      </c>
      <c r="R2494" t="str">
        <f>RIGHT(N2494, (LEN(N2494) - FIND("/", N2494)))</f>
        <v>indie rock</v>
      </c>
      <c r="S2494" s="13">
        <f>(J2494/86400)+DATE(1970,1,1)</f>
        <v>41024.985972222225</v>
      </c>
      <c r="T2494" s="13">
        <f>(I2494/86400)+DATE(1970,1,1)</f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>(E2495/D2495)*100</f>
        <v>128.69999999999999</v>
      </c>
      <c r="P2495" s="5">
        <f>E2495/L2495</f>
        <v>99.382239382239376</v>
      </c>
      <c r="Q2495" t="str">
        <f>LEFT(N2495, FIND("/", N2495)-1)</f>
        <v>music</v>
      </c>
      <c r="R2495" t="str">
        <f>RIGHT(N2495, (LEN(N2495) - FIND("/", N2495)))</f>
        <v>indie rock</v>
      </c>
      <c r="S2495" s="13">
        <f>(J2495/86400)+DATE(1970,1,1)</f>
        <v>41348.168287037035</v>
      </c>
      <c r="T2495" s="13">
        <f>(I2495/86400)+DATE(1970,1,1)</f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>(E2496/D2496)*100</f>
        <v>101.00533333333333</v>
      </c>
      <c r="P2496" s="5">
        <f>E2496/L2496</f>
        <v>38.848205128205123</v>
      </c>
      <c r="Q2496" t="str">
        <f>LEFT(N2496, FIND("/", N2496)-1)</f>
        <v>music</v>
      </c>
      <c r="R2496" t="str">
        <f>RIGHT(N2496, (LEN(N2496) - FIND("/", N2496)))</f>
        <v>indie rock</v>
      </c>
      <c r="S2496" s="13">
        <f>(J2496/86400)+DATE(1970,1,1)</f>
        <v>41022.645185185189</v>
      </c>
      <c r="T2496" s="13">
        <f>(I2496/86400)+DATE(1970,1,1)</f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>(E2497/D2497)*100</f>
        <v>127.53666666666665</v>
      </c>
      <c r="P2497" s="5">
        <f>E2497/L2497</f>
        <v>45.548809523809524</v>
      </c>
      <c r="Q2497" t="str">
        <f>LEFT(N2497, FIND("/", N2497)-1)</f>
        <v>music</v>
      </c>
      <c r="R2497" t="str">
        <f>RIGHT(N2497, (LEN(N2497) - FIND("/", N2497)))</f>
        <v>indie rock</v>
      </c>
      <c r="S2497" s="13">
        <f>(J2497/86400)+DATE(1970,1,1)</f>
        <v>41036.946469907409</v>
      </c>
      <c r="T2497" s="13">
        <f>(I2497/86400)+DATE(1970,1,1)</f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>(E2498/D2498)*100</f>
        <v>100</v>
      </c>
      <c r="P2498" s="5">
        <f>E2498/L2498</f>
        <v>600</v>
      </c>
      <c r="Q2498" t="str">
        <f>LEFT(N2498, FIND("/", N2498)-1)</f>
        <v>music</v>
      </c>
      <c r="R2498" t="str">
        <f>RIGHT(N2498, (LEN(N2498) - FIND("/", N2498)))</f>
        <v>indie rock</v>
      </c>
      <c r="S2498" s="13">
        <f>(J2498/86400)+DATE(1970,1,1)</f>
        <v>41327.996435185181</v>
      </c>
      <c r="T2498" s="13">
        <f>(I2498/86400)+DATE(1970,1,1)</f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>(E2499/D2499)*100</f>
        <v>112.7715</v>
      </c>
      <c r="P2499" s="5">
        <f>E2499/L2499</f>
        <v>80.551071428571419</v>
      </c>
      <c r="Q2499" t="str">
        <f>LEFT(N2499, FIND("/", N2499)-1)</f>
        <v>music</v>
      </c>
      <c r="R2499" t="str">
        <f>RIGHT(N2499, (LEN(N2499) - FIND("/", N2499)))</f>
        <v>indie rock</v>
      </c>
      <c r="S2499" s="13">
        <f>(J2499/86400)+DATE(1970,1,1)</f>
        <v>40730.878912037035</v>
      </c>
      <c r="T2499" s="13">
        <f>(I2499/86400)+DATE(1970,1,1)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>(E2500/D2500)*100</f>
        <v>105.60000000000001</v>
      </c>
      <c r="P2500" s="5">
        <f>E2500/L2500</f>
        <v>52.8</v>
      </c>
      <c r="Q2500" t="str">
        <f>LEFT(N2500, FIND("/", N2500)-1)</f>
        <v>music</v>
      </c>
      <c r="R2500" t="str">
        <f>RIGHT(N2500, (LEN(N2500) - FIND("/", N2500)))</f>
        <v>indie rock</v>
      </c>
      <c r="S2500" s="13">
        <f>(J2500/86400)+DATE(1970,1,1)</f>
        <v>42017.967442129629</v>
      </c>
      <c r="T2500" s="13">
        <f>(I2500/86400)+DATE(1970,1,1)</f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>(E2501/D2501)*100</f>
        <v>202.625</v>
      </c>
      <c r="P2501" s="5">
        <f>E2501/L2501</f>
        <v>47.676470588235297</v>
      </c>
      <c r="Q2501" t="str">
        <f>LEFT(N2501, FIND("/", N2501)-1)</f>
        <v>music</v>
      </c>
      <c r="R2501" t="str">
        <f>RIGHT(N2501, (LEN(N2501) - FIND("/", N2501)))</f>
        <v>indie rock</v>
      </c>
      <c r="S2501" s="13">
        <f>(J2501/86400)+DATE(1970,1,1)</f>
        <v>41226.648576388892</v>
      </c>
      <c r="T2501" s="13">
        <f>(I2501/86400)+DATE(1970,1,1)</f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>(E2502/D2502)*100</f>
        <v>113.33333333333333</v>
      </c>
      <c r="P2502" s="5">
        <f>E2502/L2502</f>
        <v>23.448275862068964</v>
      </c>
      <c r="Q2502" t="str">
        <f>LEFT(N2502, FIND("/", N2502)-1)</f>
        <v>music</v>
      </c>
      <c r="R2502" t="str">
        <f>RIGHT(N2502, (LEN(N2502) - FIND("/", N2502)))</f>
        <v>indie rock</v>
      </c>
      <c r="S2502" s="13">
        <f>(J2502/86400)+DATE(1970,1,1)</f>
        <v>41053.772858796292</v>
      </c>
      <c r="T2502" s="13">
        <f>(I2502/86400)+DATE(1970,1,1)</f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>(E2503/D2503)*100</f>
        <v>2.5545454545454547</v>
      </c>
      <c r="P2503" s="5">
        <f>E2503/L2503</f>
        <v>40.142857142857146</v>
      </c>
      <c r="Q2503" t="str">
        <f>LEFT(N2503, FIND("/", N2503)-1)</f>
        <v>food</v>
      </c>
      <c r="R2503" t="str">
        <f>RIGHT(N2503, (LEN(N2503) - FIND("/", N2503)))</f>
        <v>restaurants</v>
      </c>
      <c r="S2503" s="13">
        <f>(J2503/86400)+DATE(1970,1,1)</f>
        <v>42244.776666666672</v>
      </c>
      <c r="T2503" s="13">
        <f>(I2503/86400)+DATE(1970,1,1)</f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>(E2504/D2504)*100</f>
        <v>7.8181818181818186E-2</v>
      </c>
      <c r="P2504" s="5">
        <f>E2504/L2504</f>
        <v>17.2</v>
      </c>
      <c r="Q2504" t="str">
        <f>LEFT(N2504, FIND("/", N2504)-1)</f>
        <v>food</v>
      </c>
      <c r="R2504" t="str">
        <f>RIGHT(N2504, (LEN(N2504) - FIND("/", N2504)))</f>
        <v>restaurants</v>
      </c>
      <c r="S2504" s="13">
        <f>(J2504/86400)+DATE(1970,1,1)</f>
        <v>41858.825439814813</v>
      </c>
      <c r="T2504" s="13">
        <f>(I2504/86400)+DATE(1970,1,1)</f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>(E2505/D2505)*100</f>
        <v>0</v>
      </c>
      <c r="P2505" s="5" t="e">
        <f>E2505/L2505</f>
        <v>#DIV/0!</v>
      </c>
      <c r="Q2505" t="str">
        <f>LEFT(N2505, FIND("/", N2505)-1)</f>
        <v>food</v>
      </c>
      <c r="R2505" t="str">
        <f>RIGHT(N2505, (LEN(N2505) - FIND("/", N2505)))</f>
        <v>restaurants</v>
      </c>
      <c r="S2505" s="13">
        <f>(J2505/86400)+DATE(1970,1,1)</f>
        <v>42498.899398148147</v>
      </c>
      <c r="T2505" s="13">
        <f>(I2505/86400)+DATE(1970,1,1)</f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>(E2506/D2506)*100</f>
        <v>0</v>
      </c>
      <c r="P2506" s="5" t="e">
        <f>E2506/L2506</f>
        <v>#DIV/0!</v>
      </c>
      <c r="Q2506" t="str">
        <f>LEFT(N2506, FIND("/", N2506)-1)</f>
        <v>food</v>
      </c>
      <c r="R2506" t="str">
        <f>RIGHT(N2506, (LEN(N2506) - FIND("/", N2506)))</f>
        <v>restaurants</v>
      </c>
      <c r="S2506" s="13">
        <f>(J2506/86400)+DATE(1970,1,1)</f>
        <v>41928.015439814815</v>
      </c>
      <c r="T2506" s="13">
        <f>(I2506/86400)+DATE(1970,1,1)</f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>(E2507/D2507)*100</f>
        <v>0</v>
      </c>
      <c r="P2507" s="5" t="e">
        <f>E2507/L2507</f>
        <v>#DIV/0!</v>
      </c>
      <c r="Q2507" t="str">
        <f>LEFT(N2507, FIND("/", N2507)-1)</f>
        <v>food</v>
      </c>
      <c r="R2507" t="str">
        <f>RIGHT(N2507, (LEN(N2507) - FIND("/", N2507)))</f>
        <v>restaurants</v>
      </c>
      <c r="S2507" s="13">
        <f>(J2507/86400)+DATE(1970,1,1)</f>
        <v>42047.05574074074</v>
      </c>
      <c r="T2507" s="13">
        <f>(I2507/86400)+DATE(1970,1,1)</f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>(E2508/D2508)*100</f>
        <v>0.6</v>
      </c>
      <c r="P2508" s="5">
        <f>E2508/L2508</f>
        <v>15</v>
      </c>
      <c r="Q2508" t="str">
        <f>LEFT(N2508, FIND("/", N2508)-1)</f>
        <v>food</v>
      </c>
      <c r="R2508" t="str">
        <f>RIGHT(N2508, (LEN(N2508) - FIND("/", N2508)))</f>
        <v>restaurants</v>
      </c>
      <c r="S2508" s="13">
        <f>(J2508/86400)+DATE(1970,1,1)</f>
        <v>42258.297094907408</v>
      </c>
      <c r="T2508" s="13">
        <f>(I2508/86400)+DATE(1970,1,1)</f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>(E2509/D2509)*100</f>
        <v>0</v>
      </c>
      <c r="P2509" s="5" t="e">
        <f>E2509/L2509</f>
        <v>#DIV/0!</v>
      </c>
      <c r="Q2509" t="str">
        <f>LEFT(N2509, FIND("/", N2509)-1)</f>
        <v>food</v>
      </c>
      <c r="R2509" t="str">
        <f>RIGHT(N2509, (LEN(N2509) - FIND("/", N2509)))</f>
        <v>restaurants</v>
      </c>
      <c r="S2509" s="13">
        <f>(J2509/86400)+DATE(1970,1,1)</f>
        <v>42105.072962962964</v>
      </c>
      <c r="T2509" s="13">
        <f>(I2509/86400)+DATE(1970,1,1)</f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>(E2510/D2510)*100</f>
        <v>0</v>
      </c>
      <c r="P2510" s="5" t="e">
        <f>E2510/L2510</f>
        <v>#DIV/0!</v>
      </c>
      <c r="Q2510" t="str">
        <f>LEFT(N2510, FIND("/", N2510)-1)</f>
        <v>food</v>
      </c>
      <c r="R2510" t="str">
        <f>RIGHT(N2510, (LEN(N2510) - FIND("/", N2510)))</f>
        <v>restaurants</v>
      </c>
      <c r="S2510" s="13">
        <f>(J2510/86400)+DATE(1970,1,1)</f>
        <v>41835.951782407406</v>
      </c>
      <c r="T2510" s="13">
        <f>(I2510/86400)+DATE(1970,1,1)</f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>(E2511/D2511)*100</f>
        <v>1.0526315789473684</v>
      </c>
      <c r="P2511" s="5">
        <f>E2511/L2511</f>
        <v>35.714285714285715</v>
      </c>
      <c r="Q2511" t="str">
        <f>LEFT(N2511, FIND("/", N2511)-1)</f>
        <v>food</v>
      </c>
      <c r="R2511" t="str">
        <f>RIGHT(N2511, (LEN(N2511) - FIND("/", N2511)))</f>
        <v>restaurants</v>
      </c>
      <c r="S2511" s="13">
        <f>(J2511/86400)+DATE(1970,1,1)</f>
        <v>42058.809594907405</v>
      </c>
      <c r="T2511" s="13">
        <f>(I2511/86400)+DATE(1970,1,1)</f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>(E2512/D2512)*100</f>
        <v>0.15</v>
      </c>
      <c r="P2512" s="5">
        <f>E2512/L2512</f>
        <v>37.5</v>
      </c>
      <c r="Q2512" t="str">
        <f>LEFT(N2512, FIND("/", N2512)-1)</f>
        <v>food</v>
      </c>
      <c r="R2512" t="str">
        <f>RIGHT(N2512, (LEN(N2512) - FIND("/", N2512)))</f>
        <v>restaurants</v>
      </c>
      <c r="S2512" s="13">
        <f>(J2512/86400)+DATE(1970,1,1)</f>
        <v>42078.997361111113</v>
      </c>
      <c r="T2512" s="13">
        <f>(I2512/86400)+DATE(1970,1,1)</f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>(E2513/D2513)*100</f>
        <v>0</v>
      </c>
      <c r="P2513" s="5" t="e">
        <f>E2513/L2513</f>
        <v>#DIV/0!</v>
      </c>
      <c r="Q2513" t="str">
        <f>LEFT(N2513, FIND("/", N2513)-1)</f>
        <v>food</v>
      </c>
      <c r="R2513" t="str">
        <f>RIGHT(N2513, (LEN(N2513) - FIND("/", N2513)))</f>
        <v>restaurants</v>
      </c>
      <c r="S2513" s="13">
        <f>(J2513/86400)+DATE(1970,1,1)</f>
        <v>42371.446909722217</v>
      </c>
      <c r="T2513" s="13">
        <f>(I2513/86400)+DATE(1970,1,1)</f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>(E2514/D2514)*100</f>
        <v>0</v>
      </c>
      <c r="P2514" s="5" t="e">
        <f>E2514/L2514</f>
        <v>#DIV/0!</v>
      </c>
      <c r="Q2514" t="str">
        <f>LEFT(N2514, FIND("/", N2514)-1)</f>
        <v>food</v>
      </c>
      <c r="R2514" t="str">
        <f>RIGHT(N2514, (LEN(N2514) - FIND("/", N2514)))</f>
        <v>restaurants</v>
      </c>
      <c r="S2514" s="13">
        <f>(J2514/86400)+DATE(1970,1,1)</f>
        <v>41971.876863425925</v>
      </c>
      <c r="T2514" s="13">
        <f>(I2514/86400)+DATE(1970,1,1)</f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>(E2515/D2515)*100</f>
        <v>0</v>
      </c>
      <c r="P2515" s="5" t="e">
        <f>E2515/L2515</f>
        <v>#DIV/0!</v>
      </c>
      <c r="Q2515" t="str">
        <f>LEFT(N2515, FIND("/", N2515)-1)</f>
        <v>food</v>
      </c>
      <c r="R2515" t="str">
        <f>RIGHT(N2515, (LEN(N2515) - FIND("/", N2515)))</f>
        <v>restaurants</v>
      </c>
      <c r="S2515" s="13">
        <f>(J2515/86400)+DATE(1970,1,1)</f>
        <v>42732.00681712963</v>
      </c>
      <c r="T2515" s="13">
        <f>(I2515/86400)+DATE(1970,1,1)</f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>(E2516/D2516)*100</f>
        <v>1.7500000000000002</v>
      </c>
      <c r="P2516" s="5">
        <f>E2516/L2516</f>
        <v>52.5</v>
      </c>
      <c r="Q2516" t="str">
        <f>LEFT(N2516, FIND("/", N2516)-1)</f>
        <v>food</v>
      </c>
      <c r="R2516" t="str">
        <f>RIGHT(N2516, (LEN(N2516) - FIND("/", N2516)))</f>
        <v>restaurants</v>
      </c>
      <c r="S2516" s="13">
        <f>(J2516/86400)+DATE(1970,1,1)</f>
        <v>41854.389780092592</v>
      </c>
      <c r="T2516" s="13">
        <f>(I2516/86400)+DATE(1970,1,1)</f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>(E2517/D2517)*100</f>
        <v>18.600000000000001</v>
      </c>
      <c r="P2517" s="5">
        <f>E2517/L2517</f>
        <v>77.5</v>
      </c>
      <c r="Q2517" t="str">
        <f>LEFT(N2517, FIND("/", N2517)-1)</f>
        <v>food</v>
      </c>
      <c r="R2517" t="str">
        <f>RIGHT(N2517, (LEN(N2517) - FIND("/", N2517)))</f>
        <v>restaurants</v>
      </c>
      <c r="S2517" s="13">
        <f>(J2517/86400)+DATE(1970,1,1)</f>
        <v>42027.839733796296</v>
      </c>
      <c r="T2517" s="13">
        <f>(I2517/86400)+DATE(1970,1,1)</f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>(E2518/D2518)*100</f>
        <v>0</v>
      </c>
      <c r="P2518" s="5" t="e">
        <f>E2518/L2518</f>
        <v>#DIV/0!</v>
      </c>
      <c r="Q2518" t="str">
        <f>LEFT(N2518, FIND("/", N2518)-1)</f>
        <v>food</v>
      </c>
      <c r="R2518" t="str">
        <f>RIGHT(N2518, (LEN(N2518) - FIND("/", N2518)))</f>
        <v>restaurants</v>
      </c>
      <c r="S2518" s="13">
        <f>(J2518/86400)+DATE(1970,1,1)</f>
        <v>41942.653379629628</v>
      </c>
      <c r="T2518" s="13">
        <f>(I2518/86400)+DATE(1970,1,1)</f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>(E2519/D2519)*100</f>
        <v>9.8166666666666664</v>
      </c>
      <c r="P2519" s="5">
        <f>E2519/L2519</f>
        <v>53.545454545454547</v>
      </c>
      <c r="Q2519" t="str">
        <f>LEFT(N2519, FIND("/", N2519)-1)</f>
        <v>food</v>
      </c>
      <c r="R2519" t="str">
        <f>RIGHT(N2519, (LEN(N2519) - FIND("/", N2519)))</f>
        <v>restaurants</v>
      </c>
      <c r="S2519" s="13">
        <f>(J2519/86400)+DATE(1970,1,1)</f>
        <v>42052.802430555559</v>
      </c>
      <c r="T2519" s="13">
        <f>(I2519/86400)+DATE(1970,1,1)</f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>(E2520/D2520)*100</f>
        <v>0</v>
      </c>
      <c r="P2520" s="5" t="e">
        <f>E2520/L2520</f>
        <v>#DIV/0!</v>
      </c>
      <c r="Q2520" t="str">
        <f>LEFT(N2520, FIND("/", N2520)-1)</f>
        <v>food</v>
      </c>
      <c r="R2520" t="str">
        <f>RIGHT(N2520, (LEN(N2520) - FIND("/", N2520)))</f>
        <v>restaurants</v>
      </c>
      <c r="S2520" s="13">
        <f>(J2520/86400)+DATE(1970,1,1)</f>
        <v>41926.680879629632</v>
      </c>
      <c r="T2520" s="13">
        <f>(I2520/86400)+DATE(1970,1,1)</f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>(E2521/D2521)*100</f>
        <v>4.3333333333333335E-2</v>
      </c>
      <c r="P2521" s="5">
        <f>E2521/L2521</f>
        <v>16.25</v>
      </c>
      <c r="Q2521" t="str">
        <f>LEFT(N2521, FIND("/", N2521)-1)</f>
        <v>food</v>
      </c>
      <c r="R2521" t="str">
        <f>RIGHT(N2521, (LEN(N2521) - FIND("/", N2521)))</f>
        <v>restaurants</v>
      </c>
      <c r="S2521" s="13">
        <f>(J2521/86400)+DATE(1970,1,1)</f>
        <v>41809.155138888891</v>
      </c>
      <c r="T2521" s="13">
        <f>(I2521/86400)+DATE(1970,1,1)</f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>(E2522/D2522)*100</f>
        <v>0</v>
      </c>
      <c r="P2522" s="5" t="e">
        <f>E2522/L2522</f>
        <v>#DIV/0!</v>
      </c>
      <c r="Q2522" t="str">
        <f>LEFT(N2522, FIND("/", N2522)-1)</f>
        <v>food</v>
      </c>
      <c r="R2522" t="str">
        <f>RIGHT(N2522, (LEN(N2522) - FIND("/", N2522)))</f>
        <v>restaurants</v>
      </c>
      <c r="S2522" s="13">
        <f>(J2522/86400)+DATE(1970,1,1)</f>
        <v>42612.600520833337</v>
      </c>
      <c r="T2522" s="13">
        <f>(I2522/86400)+DATE(1970,1,1)</f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>(E2523/D2523)*100</f>
        <v>109.48792</v>
      </c>
      <c r="P2523" s="5">
        <f>E2523/L2523</f>
        <v>103.68174242424243</v>
      </c>
      <c r="Q2523" t="str">
        <f>LEFT(N2523, FIND("/", N2523)-1)</f>
        <v>music</v>
      </c>
      <c r="R2523" t="str">
        <f>RIGHT(N2523, (LEN(N2523) - FIND("/", N2523)))</f>
        <v>classical music</v>
      </c>
      <c r="S2523" s="13">
        <f>(J2523/86400)+DATE(1970,1,1)</f>
        <v>42269.967835648145</v>
      </c>
      <c r="T2523" s="13">
        <f>(I2523/86400)+DATE(1970,1,1)</f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>(E2524/D2524)*100</f>
        <v>100</v>
      </c>
      <c r="P2524" s="5">
        <f>E2524/L2524</f>
        <v>185.18518518518519</v>
      </c>
      <c r="Q2524" t="str">
        <f>LEFT(N2524, FIND("/", N2524)-1)</f>
        <v>music</v>
      </c>
      <c r="R2524" t="str">
        <f>RIGHT(N2524, (LEN(N2524) - FIND("/", N2524)))</f>
        <v>classical music</v>
      </c>
      <c r="S2524" s="13">
        <f>(J2524/86400)+DATE(1970,1,1)</f>
        <v>42460.573611111111</v>
      </c>
      <c r="T2524" s="13">
        <f>(I2524/86400)+DATE(1970,1,1)</f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>(E2525/D2525)*100</f>
        <v>156.44444444444446</v>
      </c>
      <c r="P2525" s="5">
        <f>E2525/L2525</f>
        <v>54.153846153846153</v>
      </c>
      <c r="Q2525" t="str">
        <f>LEFT(N2525, FIND("/", N2525)-1)</f>
        <v>music</v>
      </c>
      <c r="R2525" t="str">
        <f>RIGHT(N2525, (LEN(N2525) - FIND("/", N2525)))</f>
        <v>classical music</v>
      </c>
      <c r="S2525" s="13">
        <f>(J2525/86400)+DATE(1970,1,1)</f>
        <v>41930.975601851853</v>
      </c>
      <c r="T2525" s="13">
        <f>(I2525/86400)+DATE(1970,1,1)</f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>(E2526/D2526)*100</f>
        <v>101.6</v>
      </c>
      <c r="P2526" s="5">
        <f>E2526/L2526</f>
        <v>177.2093023255814</v>
      </c>
      <c r="Q2526" t="str">
        <f>LEFT(N2526, FIND("/", N2526)-1)</f>
        <v>music</v>
      </c>
      <c r="R2526" t="str">
        <f>RIGHT(N2526, (LEN(N2526) - FIND("/", N2526)))</f>
        <v>classical music</v>
      </c>
      <c r="S2526" s="13">
        <f>(J2526/86400)+DATE(1970,1,1)</f>
        <v>41961.807372685187</v>
      </c>
      <c r="T2526" s="13">
        <f>(I2526/86400)+DATE(1970,1,1)</f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>(E2527/D2527)*100</f>
        <v>100.325</v>
      </c>
      <c r="P2527" s="5">
        <f>E2527/L2527</f>
        <v>100.325</v>
      </c>
      <c r="Q2527" t="str">
        <f>LEFT(N2527, FIND("/", N2527)-1)</f>
        <v>music</v>
      </c>
      <c r="R2527" t="str">
        <f>RIGHT(N2527, (LEN(N2527) - FIND("/", N2527)))</f>
        <v>classical music</v>
      </c>
      <c r="S2527" s="13">
        <f>(J2527/86400)+DATE(1970,1,1)</f>
        <v>41058.844571759255</v>
      </c>
      <c r="T2527" s="13">
        <f>(I2527/86400)+DATE(1970,1,1)</f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>(E2528/D2528)*100</f>
        <v>112.94999999999999</v>
      </c>
      <c r="P2528" s="5">
        <f>E2528/L2528</f>
        <v>136.90909090909091</v>
      </c>
      <c r="Q2528" t="str">
        <f>LEFT(N2528, FIND("/", N2528)-1)</f>
        <v>music</v>
      </c>
      <c r="R2528" t="str">
        <f>RIGHT(N2528, (LEN(N2528) - FIND("/", N2528)))</f>
        <v>classical music</v>
      </c>
      <c r="S2528" s="13">
        <f>(J2528/86400)+DATE(1970,1,1)</f>
        <v>41953.091134259259</v>
      </c>
      <c r="T2528" s="13">
        <f>(I2528/86400)+DATE(1970,1,1)</f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>(E2529/D2529)*100</f>
        <v>102.125</v>
      </c>
      <c r="P2529" s="5">
        <f>E2529/L2529</f>
        <v>57.535211267605632</v>
      </c>
      <c r="Q2529" t="str">
        <f>LEFT(N2529, FIND("/", N2529)-1)</f>
        <v>music</v>
      </c>
      <c r="R2529" t="str">
        <f>RIGHT(N2529, (LEN(N2529) - FIND("/", N2529)))</f>
        <v>classical music</v>
      </c>
      <c r="S2529" s="13">
        <f>(J2529/86400)+DATE(1970,1,1)</f>
        <v>41546.75105324074</v>
      </c>
      <c r="T2529" s="13">
        <f>(I2529/86400)+DATE(1970,1,1)</f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>(E2530/D2530)*100</f>
        <v>107.24974999999999</v>
      </c>
      <c r="P2530" s="5">
        <f>E2530/L2530</f>
        <v>52.962839506172834</v>
      </c>
      <c r="Q2530" t="str">
        <f>LEFT(N2530, FIND("/", N2530)-1)</f>
        <v>music</v>
      </c>
      <c r="R2530" t="str">
        <f>RIGHT(N2530, (LEN(N2530) - FIND("/", N2530)))</f>
        <v>classical music</v>
      </c>
      <c r="S2530" s="13">
        <f>(J2530/86400)+DATE(1970,1,1)</f>
        <v>42217.834525462968</v>
      </c>
      <c r="T2530" s="13">
        <f>(I2530/86400)+DATE(1970,1,1)</f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>(E2531/D2531)*100</f>
        <v>104.28333333333333</v>
      </c>
      <c r="P2531" s="5">
        <f>E2531/L2531</f>
        <v>82.328947368421055</v>
      </c>
      <c r="Q2531" t="str">
        <f>LEFT(N2531, FIND("/", N2531)-1)</f>
        <v>music</v>
      </c>
      <c r="R2531" t="str">
        <f>RIGHT(N2531, (LEN(N2531) - FIND("/", N2531)))</f>
        <v>classical music</v>
      </c>
      <c r="S2531" s="13">
        <f>(J2531/86400)+DATE(1970,1,1)</f>
        <v>40948.080729166664</v>
      </c>
      <c r="T2531" s="13">
        <f>(I2531/86400)+DATE(1970,1,1)</f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>(E2532/D2532)*100</f>
        <v>100</v>
      </c>
      <c r="P2532" s="5">
        <f>E2532/L2532</f>
        <v>135.41666666666666</v>
      </c>
      <c r="Q2532" t="str">
        <f>LEFT(N2532, FIND("/", N2532)-1)</f>
        <v>music</v>
      </c>
      <c r="R2532" t="str">
        <f>RIGHT(N2532, (LEN(N2532) - FIND("/", N2532)))</f>
        <v>classical music</v>
      </c>
      <c r="S2532" s="13">
        <f>(J2532/86400)+DATE(1970,1,1)</f>
        <v>42081.864641203705</v>
      </c>
      <c r="T2532" s="13">
        <f>(I2532/86400)+DATE(1970,1,1)</f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>(E2533/D2533)*100</f>
        <v>100.4</v>
      </c>
      <c r="P2533" s="5">
        <f>E2533/L2533</f>
        <v>74.06557377049181</v>
      </c>
      <c r="Q2533" t="str">
        <f>LEFT(N2533, FIND("/", N2533)-1)</f>
        <v>music</v>
      </c>
      <c r="R2533" t="str">
        <f>RIGHT(N2533, (LEN(N2533) - FIND("/", N2533)))</f>
        <v>classical music</v>
      </c>
      <c r="S2533" s="13">
        <f>(J2533/86400)+DATE(1970,1,1)</f>
        <v>42208.680023148147</v>
      </c>
      <c r="T2533" s="13">
        <f>(I2533/86400)+DATE(1970,1,1)</f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>(E2534/D2534)*100</f>
        <v>126.125</v>
      </c>
      <c r="P2534" s="5">
        <f>E2534/L2534</f>
        <v>84.083333333333329</v>
      </c>
      <c r="Q2534" t="str">
        <f>LEFT(N2534, FIND("/", N2534)-1)</f>
        <v>music</v>
      </c>
      <c r="R2534" t="str">
        <f>RIGHT(N2534, (LEN(N2534) - FIND("/", N2534)))</f>
        <v>classical music</v>
      </c>
      <c r="S2534" s="13">
        <f>(J2534/86400)+DATE(1970,1,1)</f>
        <v>41107.849143518521</v>
      </c>
      <c r="T2534" s="13">
        <f>(I2534/86400)+DATE(1970,1,1)</f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>(E2535/D2535)*100</f>
        <v>110.66666666666667</v>
      </c>
      <c r="P2535" s="5">
        <f>E2535/L2535</f>
        <v>61.029411764705884</v>
      </c>
      <c r="Q2535" t="str">
        <f>LEFT(N2535, FIND("/", N2535)-1)</f>
        <v>music</v>
      </c>
      <c r="R2535" t="str">
        <f>RIGHT(N2535, (LEN(N2535) - FIND("/", N2535)))</f>
        <v>classical music</v>
      </c>
      <c r="S2535" s="13">
        <f>(J2535/86400)+DATE(1970,1,1)</f>
        <v>41304.751284722224</v>
      </c>
      <c r="T2535" s="13">
        <f>(I2535/86400)+DATE(1970,1,1)</f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>(E2536/D2536)*100</f>
        <v>105</v>
      </c>
      <c r="P2536" s="5">
        <f>E2536/L2536</f>
        <v>150</v>
      </c>
      <c r="Q2536" t="str">
        <f>LEFT(N2536, FIND("/", N2536)-1)</f>
        <v>music</v>
      </c>
      <c r="R2536" t="str">
        <f>RIGHT(N2536, (LEN(N2536) - FIND("/", N2536)))</f>
        <v>classical music</v>
      </c>
      <c r="S2536" s="13">
        <f>(J2536/86400)+DATE(1970,1,1)</f>
        <v>40127.700370370367</v>
      </c>
      <c r="T2536" s="13">
        <f>(I2536/86400)+DATE(1970,1,1)</f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>(E2537/D2537)*100</f>
        <v>103.77499999999999</v>
      </c>
      <c r="P2537" s="5">
        <f>E2537/L2537</f>
        <v>266.08974358974359</v>
      </c>
      <c r="Q2537" t="str">
        <f>LEFT(N2537, FIND("/", N2537)-1)</f>
        <v>music</v>
      </c>
      <c r="R2537" t="str">
        <f>RIGHT(N2537, (LEN(N2537) - FIND("/", N2537)))</f>
        <v>classical music</v>
      </c>
      <c r="S2537" s="13">
        <f>(J2537/86400)+DATE(1970,1,1)</f>
        <v>41943.791030092594</v>
      </c>
      <c r="T2537" s="13">
        <f>(I2537/86400)+DATE(1970,1,1)</f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>(E2538/D2538)*100</f>
        <v>115.99999999999999</v>
      </c>
      <c r="P2538" s="5">
        <f>E2538/L2538</f>
        <v>7.25</v>
      </c>
      <c r="Q2538" t="str">
        <f>LEFT(N2538, FIND("/", N2538)-1)</f>
        <v>music</v>
      </c>
      <c r="R2538" t="str">
        <f>RIGHT(N2538, (LEN(N2538) - FIND("/", N2538)))</f>
        <v>classical music</v>
      </c>
      <c r="S2538" s="13">
        <f>(J2538/86400)+DATE(1970,1,1)</f>
        <v>41464.106087962966</v>
      </c>
      <c r="T2538" s="13">
        <f>(I2538/86400)+DATE(1970,1,1)</f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>(E2539/D2539)*100</f>
        <v>110.00000000000001</v>
      </c>
      <c r="P2539" s="5">
        <f>E2539/L2539</f>
        <v>100</v>
      </c>
      <c r="Q2539" t="str">
        <f>LEFT(N2539, FIND("/", N2539)-1)</f>
        <v>music</v>
      </c>
      <c r="R2539" t="str">
        <f>RIGHT(N2539, (LEN(N2539) - FIND("/", N2539)))</f>
        <v>classical music</v>
      </c>
      <c r="S2539" s="13">
        <f>(J2539/86400)+DATE(1970,1,1)</f>
        <v>40696.648784722223</v>
      </c>
      <c r="T2539" s="13">
        <f>(I2539/86400)+DATE(1970,1,1)</f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>(E2540/D2540)*100</f>
        <v>113.01761111111111</v>
      </c>
      <c r="P2540" s="5">
        <f>E2540/L2540</f>
        <v>109.96308108108107</v>
      </c>
      <c r="Q2540" t="str">
        <f>LEFT(N2540, FIND("/", N2540)-1)</f>
        <v>music</v>
      </c>
      <c r="R2540" t="str">
        <f>RIGHT(N2540, (LEN(N2540) - FIND("/", N2540)))</f>
        <v>classical music</v>
      </c>
      <c r="S2540" s="13">
        <f>(J2540/86400)+DATE(1970,1,1)</f>
        <v>41298.509965277779</v>
      </c>
      <c r="T2540" s="13">
        <f>(I2540/86400)+DATE(1970,1,1)</f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>(E2541/D2541)*100</f>
        <v>100.25</v>
      </c>
      <c r="P2541" s="5">
        <f>E2541/L2541</f>
        <v>169.91525423728814</v>
      </c>
      <c r="Q2541" t="str">
        <f>LEFT(N2541, FIND("/", N2541)-1)</f>
        <v>music</v>
      </c>
      <c r="R2541" t="str">
        <f>RIGHT(N2541, (LEN(N2541) - FIND("/", N2541)))</f>
        <v>classical music</v>
      </c>
      <c r="S2541" s="13">
        <f>(J2541/86400)+DATE(1970,1,1)</f>
        <v>41977.902222222227</v>
      </c>
      <c r="T2541" s="13">
        <f>(I2541/86400)+DATE(1970,1,1)</f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>(E2542/D2542)*100</f>
        <v>103.4</v>
      </c>
      <c r="P2542" s="5">
        <f>E2542/L2542</f>
        <v>95.740740740740748</v>
      </c>
      <c r="Q2542" t="str">
        <f>LEFT(N2542, FIND("/", N2542)-1)</f>
        <v>music</v>
      </c>
      <c r="R2542" t="str">
        <f>RIGHT(N2542, (LEN(N2542) - FIND("/", N2542)))</f>
        <v>classical music</v>
      </c>
      <c r="S2542" s="13">
        <f>(J2542/86400)+DATE(1970,1,1)</f>
        <v>40785.675011574072</v>
      </c>
      <c r="T2542" s="13">
        <f>(I2542/86400)+DATE(1970,1,1)</f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>(E2543/D2543)*100</f>
        <v>107.02857142857142</v>
      </c>
      <c r="P2543" s="5">
        <f>E2543/L2543</f>
        <v>59.460317460317462</v>
      </c>
      <c r="Q2543" t="str">
        <f>LEFT(N2543, FIND("/", N2543)-1)</f>
        <v>music</v>
      </c>
      <c r="R2543" t="str">
        <f>RIGHT(N2543, (LEN(N2543) - FIND("/", N2543)))</f>
        <v>classical music</v>
      </c>
      <c r="S2543" s="13">
        <f>(J2543/86400)+DATE(1970,1,1)</f>
        <v>41483.449282407411</v>
      </c>
      <c r="T2543" s="13">
        <f>(I2543/86400)+DATE(1970,1,1)</f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>(E2544/D2544)*100</f>
        <v>103.57142857142858</v>
      </c>
      <c r="P2544" s="5">
        <f>E2544/L2544</f>
        <v>55.769230769230766</v>
      </c>
      <c r="Q2544" t="str">
        <f>LEFT(N2544, FIND("/", N2544)-1)</f>
        <v>music</v>
      </c>
      <c r="R2544" t="str">
        <f>RIGHT(N2544, (LEN(N2544) - FIND("/", N2544)))</f>
        <v>classical music</v>
      </c>
      <c r="S2544" s="13">
        <f>(J2544/86400)+DATE(1970,1,1)</f>
        <v>41509.426585648151</v>
      </c>
      <c r="T2544" s="13">
        <f>(I2544/86400)+DATE(1970,1,1)</f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>(E2545/D2545)*100</f>
        <v>156.4</v>
      </c>
      <c r="P2545" s="5">
        <f>E2545/L2545</f>
        <v>30.076923076923077</v>
      </c>
      <c r="Q2545" t="str">
        <f>LEFT(N2545, FIND("/", N2545)-1)</f>
        <v>music</v>
      </c>
      <c r="R2545" t="str">
        <f>RIGHT(N2545, (LEN(N2545) - FIND("/", N2545)))</f>
        <v>classical music</v>
      </c>
      <c r="S2545" s="13">
        <f>(J2545/86400)+DATE(1970,1,1)</f>
        <v>40514.107615740737</v>
      </c>
      <c r="T2545" s="13">
        <f>(I2545/86400)+DATE(1970,1,1)</f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>(E2546/D2546)*100</f>
        <v>100.82</v>
      </c>
      <c r="P2546" s="5">
        <f>E2546/L2546</f>
        <v>88.438596491228068</v>
      </c>
      <c r="Q2546" t="str">
        <f>LEFT(N2546, FIND("/", N2546)-1)</f>
        <v>music</v>
      </c>
      <c r="R2546" t="str">
        <f>RIGHT(N2546, (LEN(N2546) - FIND("/", N2546)))</f>
        <v>classical music</v>
      </c>
      <c r="S2546" s="13">
        <f>(J2546/86400)+DATE(1970,1,1)</f>
        <v>41068.520474537036</v>
      </c>
      <c r="T2546" s="13">
        <f>(I2546/86400)+DATE(1970,1,1)</f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>(E2547/D2547)*100</f>
        <v>195.3</v>
      </c>
      <c r="P2547" s="5">
        <f>E2547/L2547</f>
        <v>64.032786885245898</v>
      </c>
      <c r="Q2547" t="str">
        <f>LEFT(N2547, FIND("/", N2547)-1)</f>
        <v>music</v>
      </c>
      <c r="R2547" t="str">
        <f>RIGHT(N2547, (LEN(N2547) - FIND("/", N2547)))</f>
        <v>classical music</v>
      </c>
      <c r="S2547" s="13">
        <f>(J2547/86400)+DATE(1970,1,1)</f>
        <v>42027.138171296298</v>
      </c>
      <c r="T2547" s="13">
        <f>(I2547/86400)+DATE(1970,1,1)</f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>(E2548/D2548)*100</f>
        <v>111.71428571428572</v>
      </c>
      <c r="P2548" s="5">
        <f>E2548/L2548</f>
        <v>60.153846153846153</v>
      </c>
      <c r="Q2548" t="str">
        <f>LEFT(N2548, FIND("/", N2548)-1)</f>
        <v>music</v>
      </c>
      <c r="R2548" t="str">
        <f>RIGHT(N2548, (LEN(N2548) - FIND("/", N2548)))</f>
        <v>classical music</v>
      </c>
      <c r="S2548" s="13">
        <f>(J2548/86400)+DATE(1970,1,1)</f>
        <v>41524.858553240745</v>
      </c>
      <c r="T2548" s="13">
        <f>(I2548/86400)+DATE(1970,1,1)</f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>(E2549/D2549)*100</f>
        <v>119.85454545454546</v>
      </c>
      <c r="P2549" s="5">
        <f>E2549/L2549</f>
        <v>49.194029850746269</v>
      </c>
      <c r="Q2549" t="str">
        <f>LEFT(N2549, FIND("/", N2549)-1)</f>
        <v>music</v>
      </c>
      <c r="R2549" t="str">
        <f>RIGHT(N2549, (LEN(N2549) - FIND("/", N2549)))</f>
        <v>classical music</v>
      </c>
      <c r="S2549" s="13">
        <f>(J2549/86400)+DATE(1970,1,1)</f>
        <v>40973.773182870369</v>
      </c>
      <c r="T2549" s="13">
        <f>(I2549/86400)+DATE(1970,1,1)</f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>(E2550/D2550)*100</f>
        <v>101.85</v>
      </c>
      <c r="P2550" s="5">
        <f>E2550/L2550</f>
        <v>165.16216216216216</v>
      </c>
      <c r="Q2550" t="str">
        <f>LEFT(N2550, FIND("/", N2550)-1)</f>
        <v>music</v>
      </c>
      <c r="R2550" t="str">
        <f>RIGHT(N2550, (LEN(N2550) - FIND("/", N2550)))</f>
        <v>classical music</v>
      </c>
      <c r="S2550" s="13">
        <f>(J2550/86400)+DATE(1970,1,1)</f>
        <v>42618.625428240739</v>
      </c>
      <c r="T2550" s="13">
        <f>(I2550/86400)+DATE(1970,1,1)</f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>(E2551/D2551)*100</f>
        <v>102.80254777070064</v>
      </c>
      <c r="P2551" s="5">
        <f>E2551/L2551</f>
        <v>43.621621621621621</v>
      </c>
      <c r="Q2551" t="str">
        <f>LEFT(N2551, FIND("/", N2551)-1)</f>
        <v>music</v>
      </c>
      <c r="R2551" t="str">
        <f>RIGHT(N2551, (LEN(N2551) - FIND("/", N2551)))</f>
        <v>classical music</v>
      </c>
      <c r="S2551" s="13">
        <f>(J2551/86400)+DATE(1970,1,1)</f>
        <v>41390.757754629631</v>
      </c>
      <c r="T2551" s="13">
        <f>(I2551/86400)+DATE(1970,1,1)</f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>(E2552/D2552)*100</f>
        <v>100.84615384615385</v>
      </c>
      <c r="P2552" s="5">
        <f>E2552/L2552</f>
        <v>43.7</v>
      </c>
      <c r="Q2552" t="str">
        <f>LEFT(N2552, FIND("/", N2552)-1)</f>
        <v>music</v>
      </c>
      <c r="R2552" t="str">
        <f>RIGHT(N2552, (LEN(N2552) - FIND("/", N2552)))</f>
        <v>classical music</v>
      </c>
      <c r="S2552" s="13">
        <f>(J2552/86400)+DATE(1970,1,1)</f>
        <v>42228.634328703702</v>
      </c>
      <c r="T2552" s="13">
        <f>(I2552/86400)+DATE(1970,1,1)</f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>(E2553/D2553)*100</f>
        <v>102.73469387755102</v>
      </c>
      <c r="P2553" s="5">
        <f>E2553/L2553</f>
        <v>67.419642857142861</v>
      </c>
      <c r="Q2553" t="str">
        <f>LEFT(N2553, FIND("/", N2553)-1)</f>
        <v>music</v>
      </c>
      <c r="R2553" t="str">
        <f>RIGHT(N2553, (LEN(N2553) - FIND("/", N2553)))</f>
        <v>classical music</v>
      </c>
      <c r="S2553" s="13">
        <f>(J2553/86400)+DATE(1970,1,1)</f>
        <v>40961.252141203702</v>
      </c>
      <c r="T2553" s="13">
        <f>(I2553/86400)+DATE(1970,1,1)</f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>(E2554/D2554)*100</f>
        <v>106.5</v>
      </c>
      <c r="P2554" s="5">
        <f>E2554/L2554</f>
        <v>177.5</v>
      </c>
      <c r="Q2554" t="str">
        <f>LEFT(N2554, FIND("/", N2554)-1)</f>
        <v>music</v>
      </c>
      <c r="R2554" t="str">
        <f>RIGHT(N2554, (LEN(N2554) - FIND("/", N2554)))</f>
        <v>classical music</v>
      </c>
      <c r="S2554" s="13">
        <f>(J2554/86400)+DATE(1970,1,1)</f>
        <v>42769.809965277775</v>
      </c>
      <c r="T2554" s="13">
        <f>(I2554/86400)+DATE(1970,1,1)</f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>(E2555/D2555)*100</f>
        <v>155.53333333333333</v>
      </c>
      <c r="P2555" s="5">
        <f>E2555/L2555</f>
        <v>38.883333333333333</v>
      </c>
      <c r="Q2555" t="str">
        <f>LEFT(N2555, FIND("/", N2555)-1)</f>
        <v>music</v>
      </c>
      <c r="R2555" t="str">
        <f>RIGHT(N2555, (LEN(N2555) - FIND("/", N2555)))</f>
        <v>classical music</v>
      </c>
      <c r="S2555" s="13">
        <f>(J2555/86400)+DATE(1970,1,1)</f>
        <v>41113.199155092589</v>
      </c>
      <c r="T2555" s="13">
        <f>(I2555/86400)+DATE(1970,1,1)</f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>(E2556/D2556)*100</f>
        <v>122.8</v>
      </c>
      <c r="P2556" s="5">
        <f>E2556/L2556</f>
        <v>54.985074626865675</v>
      </c>
      <c r="Q2556" t="str">
        <f>LEFT(N2556, FIND("/", N2556)-1)</f>
        <v>music</v>
      </c>
      <c r="R2556" t="str">
        <f>RIGHT(N2556, (LEN(N2556) - FIND("/", N2556)))</f>
        <v>classical music</v>
      </c>
      <c r="S2556" s="13">
        <f>(J2556/86400)+DATE(1970,1,1)</f>
        <v>42125.078275462962</v>
      </c>
      <c r="T2556" s="13">
        <f>(I2556/86400)+DATE(1970,1,1)</f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>(E2557/D2557)*100</f>
        <v>107.35</v>
      </c>
      <c r="P2557" s="5">
        <f>E2557/L2557</f>
        <v>61.342857142857142</v>
      </c>
      <c r="Q2557" t="str">
        <f>LEFT(N2557, FIND("/", N2557)-1)</f>
        <v>music</v>
      </c>
      <c r="R2557" t="str">
        <f>RIGHT(N2557, (LEN(N2557) - FIND("/", N2557)))</f>
        <v>classical music</v>
      </c>
      <c r="S2557" s="13">
        <f>(J2557/86400)+DATE(1970,1,1)</f>
        <v>41026.655011574076</v>
      </c>
      <c r="T2557" s="13">
        <f>(I2557/86400)+DATE(1970,1,1)</f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>(E2558/D2558)*100</f>
        <v>105.50335570469798</v>
      </c>
      <c r="P2558" s="5">
        <f>E2558/L2558</f>
        <v>23.117647058823529</v>
      </c>
      <c r="Q2558" t="str">
        <f>LEFT(N2558, FIND("/", N2558)-1)</f>
        <v>music</v>
      </c>
      <c r="R2558" t="str">
        <f>RIGHT(N2558, (LEN(N2558) - FIND("/", N2558)))</f>
        <v>classical music</v>
      </c>
      <c r="S2558" s="13">
        <f>(J2558/86400)+DATE(1970,1,1)</f>
        <v>41222.991400462961</v>
      </c>
      <c r="T2558" s="13">
        <f>(I2558/86400)+DATE(1970,1,1)</f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>(E2559/D2559)*100</f>
        <v>118.44444444444444</v>
      </c>
      <c r="P2559" s="5">
        <f>E2559/L2559</f>
        <v>29.611111111111111</v>
      </c>
      <c r="Q2559" t="str">
        <f>LEFT(N2559, FIND("/", N2559)-1)</f>
        <v>music</v>
      </c>
      <c r="R2559" t="str">
        <f>RIGHT(N2559, (LEN(N2559) - FIND("/", N2559)))</f>
        <v>classical music</v>
      </c>
      <c r="S2559" s="13">
        <f>(J2559/86400)+DATE(1970,1,1)</f>
        <v>41744.745208333334</v>
      </c>
      <c r="T2559" s="13">
        <f>(I2559/86400)+DATE(1970,1,1)</f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>(E2560/D2560)*100</f>
        <v>108.88</v>
      </c>
      <c r="P2560" s="5">
        <f>E2560/L2560</f>
        <v>75.611111111111114</v>
      </c>
      <c r="Q2560" t="str">
        <f>LEFT(N2560, FIND("/", N2560)-1)</f>
        <v>music</v>
      </c>
      <c r="R2560" t="str">
        <f>RIGHT(N2560, (LEN(N2560) - FIND("/", N2560)))</f>
        <v>classical music</v>
      </c>
      <c r="S2560" s="13">
        <f>(J2560/86400)+DATE(1970,1,1)</f>
        <v>42093.860023148147</v>
      </c>
      <c r="T2560" s="13">
        <f>(I2560/86400)+DATE(1970,1,1)</f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>(E2561/D2561)*100</f>
        <v>111.25</v>
      </c>
      <c r="P2561" s="5">
        <f>E2561/L2561</f>
        <v>35.6</v>
      </c>
      <c r="Q2561" t="str">
        <f>LEFT(N2561, FIND("/", N2561)-1)</f>
        <v>music</v>
      </c>
      <c r="R2561" t="str">
        <f>RIGHT(N2561, (LEN(N2561) - FIND("/", N2561)))</f>
        <v>classical music</v>
      </c>
      <c r="S2561" s="13">
        <f>(J2561/86400)+DATE(1970,1,1)</f>
        <v>40829.873657407406</v>
      </c>
      <c r="T2561" s="13">
        <f>(I2561/86400)+DATE(1970,1,1)</f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>(E2562/D2562)*100</f>
        <v>100.1</v>
      </c>
      <c r="P2562" s="5">
        <f>E2562/L2562</f>
        <v>143</v>
      </c>
      <c r="Q2562" t="str">
        <f>LEFT(N2562, FIND("/", N2562)-1)</f>
        <v>music</v>
      </c>
      <c r="R2562" t="str">
        <f>RIGHT(N2562, (LEN(N2562) - FIND("/", N2562)))</f>
        <v>classical music</v>
      </c>
      <c r="S2562" s="13">
        <f>(J2562/86400)+DATE(1970,1,1)</f>
        <v>42039.951087962967</v>
      </c>
      <c r="T2562" s="13">
        <f>(I2562/86400)+DATE(1970,1,1)</f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>(E2563/D2563)*100</f>
        <v>0</v>
      </c>
      <c r="P2563" s="5" t="e">
        <f>E2563/L2563</f>
        <v>#DIV/0!</v>
      </c>
      <c r="Q2563" t="str">
        <f>LEFT(N2563, FIND("/", N2563)-1)</f>
        <v>food</v>
      </c>
      <c r="R2563" t="str">
        <f>RIGHT(N2563, (LEN(N2563) - FIND("/", N2563)))</f>
        <v>food trucks</v>
      </c>
      <c r="S2563" s="13">
        <f>(J2563/86400)+DATE(1970,1,1)</f>
        <v>42260.528807870374</v>
      </c>
      <c r="T2563" s="13">
        <f>(I2563/86400)+DATE(1970,1,1)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>(E2564/D2564)*100</f>
        <v>0.75</v>
      </c>
      <c r="P2564" s="5">
        <f>E2564/L2564</f>
        <v>25</v>
      </c>
      <c r="Q2564" t="str">
        <f>LEFT(N2564, FIND("/", N2564)-1)</f>
        <v>food</v>
      </c>
      <c r="R2564" t="str">
        <f>RIGHT(N2564, (LEN(N2564) - FIND("/", N2564)))</f>
        <v>food trucks</v>
      </c>
      <c r="S2564" s="13">
        <f>(J2564/86400)+DATE(1970,1,1)</f>
        <v>42594.524756944447</v>
      </c>
      <c r="T2564" s="13">
        <f>(I2564/86400)+DATE(1970,1,1)</f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>(E2565/D2565)*100</f>
        <v>0</v>
      </c>
      <c r="P2565" s="5" t="e">
        <f>E2565/L2565</f>
        <v>#DIV/0!</v>
      </c>
      <c r="Q2565" t="str">
        <f>LEFT(N2565, FIND("/", N2565)-1)</f>
        <v>food</v>
      </c>
      <c r="R2565" t="str">
        <f>RIGHT(N2565, (LEN(N2565) - FIND("/", N2565)))</f>
        <v>food trucks</v>
      </c>
      <c r="S2565" s="13">
        <f>(J2565/86400)+DATE(1970,1,1)</f>
        <v>42155.139479166668</v>
      </c>
      <c r="T2565" s="13">
        <f>(I2565/86400)+DATE(1970,1,1)</f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>(E2566/D2566)*100</f>
        <v>0</v>
      </c>
      <c r="P2566" s="5" t="e">
        <f>E2566/L2566</f>
        <v>#DIV/0!</v>
      </c>
      <c r="Q2566" t="str">
        <f>LEFT(N2566, FIND("/", N2566)-1)</f>
        <v>food</v>
      </c>
      <c r="R2566" t="str">
        <f>RIGHT(N2566, (LEN(N2566) - FIND("/", N2566)))</f>
        <v>food trucks</v>
      </c>
      <c r="S2566" s="13">
        <f>(J2566/86400)+DATE(1970,1,1)</f>
        <v>41822.040497685186</v>
      </c>
      <c r="T2566" s="13">
        <f>(I2566/86400)+DATE(1970,1,1)</f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>(E2567/D2567)*100</f>
        <v>1</v>
      </c>
      <c r="P2567" s="5">
        <f>E2567/L2567</f>
        <v>100</v>
      </c>
      <c r="Q2567" t="str">
        <f>LEFT(N2567, FIND("/", N2567)-1)</f>
        <v>food</v>
      </c>
      <c r="R2567" t="str">
        <f>RIGHT(N2567, (LEN(N2567) - FIND("/", N2567)))</f>
        <v>food trucks</v>
      </c>
      <c r="S2567" s="13">
        <f>(J2567/86400)+DATE(1970,1,1)</f>
        <v>42440.650335648148</v>
      </c>
      <c r="T2567" s="13">
        <f>(I2567/86400)+DATE(1970,1,1)</f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>(E2568/D2568)*100</f>
        <v>0</v>
      </c>
      <c r="P2568" s="5" t="e">
        <f>E2568/L2568</f>
        <v>#DIV/0!</v>
      </c>
      <c r="Q2568" t="str">
        <f>LEFT(N2568, FIND("/", N2568)-1)</f>
        <v>food</v>
      </c>
      <c r="R2568" t="str">
        <f>RIGHT(N2568, (LEN(N2568) - FIND("/", N2568)))</f>
        <v>food trucks</v>
      </c>
      <c r="S2568" s="13">
        <f>(J2568/86400)+DATE(1970,1,1)</f>
        <v>41842.980879629627</v>
      </c>
      <c r="T2568" s="13">
        <f>(I2568/86400)+DATE(1970,1,1)</f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>(E2569/D2569)*100</f>
        <v>0.26666666666666666</v>
      </c>
      <c r="P2569" s="5">
        <f>E2569/L2569</f>
        <v>60</v>
      </c>
      <c r="Q2569" t="str">
        <f>LEFT(N2569, FIND("/", N2569)-1)</f>
        <v>food</v>
      </c>
      <c r="R2569" t="str">
        <f>RIGHT(N2569, (LEN(N2569) - FIND("/", N2569)))</f>
        <v>food trucks</v>
      </c>
      <c r="S2569" s="13">
        <f>(J2569/86400)+DATE(1970,1,1)</f>
        <v>42087.878912037035</v>
      </c>
      <c r="T2569" s="13">
        <f>(I2569/86400)+DATE(1970,1,1)</f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>(E2570/D2570)*100</f>
        <v>0.5</v>
      </c>
      <c r="P2570" s="5">
        <f>E2570/L2570</f>
        <v>50</v>
      </c>
      <c r="Q2570" t="str">
        <f>LEFT(N2570, FIND("/", N2570)-1)</f>
        <v>food</v>
      </c>
      <c r="R2570" t="str">
        <f>RIGHT(N2570, (LEN(N2570) - FIND("/", N2570)))</f>
        <v>food trucks</v>
      </c>
      <c r="S2570" s="13">
        <f>(J2570/86400)+DATE(1970,1,1)</f>
        <v>42584.666597222225</v>
      </c>
      <c r="T2570" s="13">
        <f>(I2570/86400)+DATE(1970,1,1)</f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>(E2571/D2571)*100</f>
        <v>2.2307692307692308</v>
      </c>
      <c r="P2571" s="5">
        <f>E2571/L2571</f>
        <v>72.5</v>
      </c>
      <c r="Q2571" t="str">
        <f>LEFT(N2571, FIND("/", N2571)-1)</f>
        <v>food</v>
      </c>
      <c r="R2571" t="str">
        <f>RIGHT(N2571, (LEN(N2571) - FIND("/", N2571)))</f>
        <v>food trucks</v>
      </c>
      <c r="S2571" s="13">
        <f>(J2571/86400)+DATE(1970,1,1)</f>
        <v>42234.105462962965</v>
      </c>
      <c r="T2571" s="13">
        <f>(I2571/86400)+DATE(1970,1,1)</f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>(E2572/D2572)*100</f>
        <v>0.84285714285714297</v>
      </c>
      <c r="P2572" s="5">
        <f>E2572/L2572</f>
        <v>29.5</v>
      </c>
      <c r="Q2572" t="str">
        <f>LEFT(N2572, FIND("/", N2572)-1)</f>
        <v>food</v>
      </c>
      <c r="R2572" t="str">
        <f>RIGHT(N2572, (LEN(N2572) - FIND("/", N2572)))</f>
        <v>food trucks</v>
      </c>
      <c r="S2572" s="13">
        <f>(J2572/86400)+DATE(1970,1,1)</f>
        <v>42744.903182870374</v>
      </c>
      <c r="T2572" s="13">
        <f>(I2572/86400)+DATE(1970,1,1)</f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>(E2573/D2573)*100</f>
        <v>0.25</v>
      </c>
      <c r="P2573" s="5">
        <f>E2573/L2573</f>
        <v>62.5</v>
      </c>
      <c r="Q2573" t="str">
        <f>LEFT(N2573, FIND("/", N2573)-1)</f>
        <v>food</v>
      </c>
      <c r="R2573" t="str">
        <f>RIGHT(N2573, (LEN(N2573) - FIND("/", N2573)))</f>
        <v>food trucks</v>
      </c>
      <c r="S2573" s="13">
        <f>(J2573/86400)+DATE(1970,1,1)</f>
        <v>42449.341678240744</v>
      </c>
      <c r="T2573" s="13">
        <f>(I2573/86400)+DATE(1970,1,1)</f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>(E2574/D2574)*100</f>
        <v>0</v>
      </c>
      <c r="P2574" s="5" t="e">
        <f>E2574/L2574</f>
        <v>#DIV/0!</v>
      </c>
      <c r="Q2574" t="str">
        <f>LEFT(N2574, FIND("/", N2574)-1)</f>
        <v>food</v>
      </c>
      <c r="R2574" t="str">
        <f>RIGHT(N2574, (LEN(N2574) - FIND("/", N2574)))</f>
        <v>food trucks</v>
      </c>
      <c r="S2574" s="13">
        <f>(J2574/86400)+DATE(1970,1,1)</f>
        <v>42077.119409722218</v>
      </c>
      <c r="T2574" s="13">
        <f>(I2574/86400)+DATE(1970,1,1)</f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>(E2575/D2575)*100</f>
        <v>0</v>
      </c>
      <c r="P2575" s="5" t="e">
        <f>E2575/L2575</f>
        <v>#DIV/0!</v>
      </c>
      <c r="Q2575" t="str">
        <f>LEFT(N2575, FIND("/", N2575)-1)</f>
        <v>food</v>
      </c>
      <c r="R2575" t="str">
        <f>RIGHT(N2575, (LEN(N2575) - FIND("/", N2575)))</f>
        <v>food trucks</v>
      </c>
      <c r="S2575" s="13">
        <f>(J2575/86400)+DATE(1970,1,1)</f>
        <v>41829.592002314814</v>
      </c>
      <c r="T2575" s="13">
        <f>(I2575/86400)+DATE(1970,1,1)</f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>(E2576/D2576)*100</f>
        <v>0</v>
      </c>
      <c r="P2576" s="5" t="e">
        <f>E2576/L2576</f>
        <v>#DIV/0!</v>
      </c>
      <c r="Q2576" t="str">
        <f>LEFT(N2576, FIND("/", N2576)-1)</f>
        <v>food</v>
      </c>
      <c r="R2576" t="str">
        <f>RIGHT(N2576, (LEN(N2576) - FIND("/", N2576)))</f>
        <v>food trucks</v>
      </c>
      <c r="S2576" s="13">
        <f>(J2576/86400)+DATE(1970,1,1)</f>
        <v>42487.825752314813</v>
      </c>
      <c r="T2576" s="13">
        <f>(I2576/86400)+DATE(1970,1,1)</f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>(E2577/D2577)*100</f>
        <v>0</v>
      </c>
      <c r="P2577" s="5" t="e">
        <f>E2577/L2577</f>
        <v>#DIV/0!</v>
      </c>
      <c r="Q2577" t="str">
        <f>LEFT(N2577, FIND("/", N2577)-1)</f>
        <v>food</v>
      </c>
      <c r="R2577" t="str">
        <f>RIGHT(N2577, (LEN(N2577) - FIND("/", N2577)))</f>
        <v>food trucks</v>
      </c>
      <c r="S2577" s="13">
        <f>(J2577/86400)+DATE(1970,1,1)</f>
        <v>41986.108726851853</v>
      </c>
      <c r="T2577" s="13">
        <f>(I2577/86400)+DATE(1970,1,1)</f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>(E2578/D2578)*100</f>
        <v>0</v>
      </c>
      <c r="P2578" s="5" t="e">
        <f>E2578/L2578</f>
        <v>#DIV/0!</v>
      </c>
      <c r="Q2578" t="str">
        <f>LEFT(N2578, FIND("/", N2578)-1)</f>
        <v>food</v>
      </c>
      <c r="R2578" t="str">
        <f>RIGHT(N2578, (LEN(N2578) - FIND("/", N2578)))</f>
        <v>food trucks</v>
      </c>
      <c r="S2578" s="13">
        <f>(J2578/86400)+DATE(1970,1,1)</f>
        <v>42060.00980324074</v>
      </c>
      <c r="T2578" s="13">
        <f>(I2578/86400)+DATE(1970,1,1)</f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>(E2579/D2579)*100</f>
        <v>0</v>
      </c>
      <c r="P2579" s="5" t="e">
        <f>E2579/L2579</f>
        <v>#DIV/0!</v>
      </c>
      <c r="Q2579" t="str">
        <f>LEFT(N2579, FIND("/", N2579)-1)</f>
        <v>food</v>
      </c>
      <c r="R2579" t="str">
        <f>RIGHT(N2579, (LEN(N2579) - FIND("/", N2579)))</f>
        <v>food trucks</v>
      </c>
      <c r="S2579" s="13">
        <f>(J2579/86400)+DATE(1970,1,1)</f>
        <v>41830.820567129631</v>
      </c>
      <c r="T2579" s="13">
        <f>(I2579/86400)+DATE(1970,1,1)</f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>(E2580/D2580)*100</f>
        <v>0</v>
      </c>
      <c r="P2580" s="5" t="e">
        <f>E2580/L2580</f>
        <v>#DIV/0!</v>
      </c>
      <c r="Q2580" t="str">
        <f>LEFT(N2580, FIND("/", N2580)-1)</f>
        <v>food</v>
      </c>
      <c r="R2580" t="str">
        <f>RIGHT(N2580, (LEN(N2580) - FIND("/", N2580)))</f>
        <v>food trucks</v>
      </c>
      <c r="S2580" s="13">
        <f>(J2580/86400)+DATE(1970,1,1)</f>
        <v>42238.022905092592</v>
      </c>
      <c r="T2580" s="13">
        <f>(I2580/86400)+DATE(1970,1,1)</f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>(E2581/D2581)*100</f>
        <v>0.13849999999999998</v>
      </c>
      <c r="P2581" s="5">
        <f>E2581/L2581</f>
        <v>23.083333333333332</v>
      </c>
      <c r="Q2581" t="str">
        <f>LEFT(N2581, FIND("/", N2581)-1)</f>
        <v>food</v>
      </c>
      <c r="R2581" t="str">
        <f>RIGHT(N2581, (LEN(N2581) - FIND("/", N2581)))</f>
        <v>food trucks</v>
      </c>
      <c r="S2581" s="13">
        <f>(J2581/86400)+DATE(1970,1,1)</f>
        <v>41837.829895833333</v>
      </c>
      <c r="T2581" s="13">
        <f>(I2581/86400)+DATE(1970,1,1)</f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>(E2582/D2582)*100</f>
        <v>0.6</v>
      </c>
      <c r="P2582" s="5">
        <f>E2582/L2582</f>
        <v>25.5</v>
      </c>
      <c r="Q2582" t="str">
        <f>LEFT(N2582, FIND("/", N2582)-1)</f>
        <v>food</v>
      </c>
      <c r="R2582" t="str">
        <f>RIGHT(N2582, (LEN(N2582) - FIND("/", N2582)))</f>
        <v>food trucks</v>
      </c>
      <c r="S2582" s="13">
        <f>(J2582/86400)+DATE(1970,1,1)</f>
        <v>42110.326423611114</v>
      </c>
      <c r="T2582" s="13">
        <f>(I2582/86400)+DATE(1970,1,1)</f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>(E2583/D2583)*100</f>
        <v>10.6</v>
      </c>
      <c r="P2583" s="5">
        <f>E2583/L2583</f>
        <v>48.18181818181818</v>
      </c>
      <c r="Q2583" t="str">
        <f>LEFT(N2583, FIND("/", N2583)-1)</f>
        <v>food</v>
      </c>
      <c r="R2583" t="str">
        <f>RIGHT(N2583, (LEN(N2583) - FIND("/", N2583)))</f>
        <v>food trucks</v>
      </c>
      <c r="S2583" s="13">
        <f>(J2583/86400)+DATE(1970,1,1)</f>
        <v>42294.628449074073</v>
      </c>
      <c r="T2583" s="13">
        <f>(I2583/86400)+DATE(1970,1,1)</f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>(E2584/D2584)*100</f>
        <v>1.1111111111111111E-3</v>
      </c>
      <c r="P2584" s="5">
        <f>E2584/L2584</f>
        <v>1</v>
      </c>
      <c r="Q2584" t="str">
        <f>LEFT(N2584, FIND("/", N2584)-1)</f>
        <v>food</v>
      </c>
      <c r="R2584" t="str">
        <f>RIGHT(N2584, (LEN(N2584) - FIND("/", N2584)))</f>
        <v>food trucks</v>
      </c>
      <c r="S2584" s="13">
        <f>(J2584/86400)+DATE(1970,1,1)</f>
        <v>42642.988819444443</v>
      </c>
      <c r="T2584" s="13">
        <f>(I2584/86400)+DATE(1970,1,1)</f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>(E2585/D2585)*100</f>
        <v>0.5</v>
      </c>
      <c r="P2585" s="5">
        <f>E2585/L2585</f>
        <v>1</v>
      </c>
      <c r="Q2585" t="str">
        <f>LEFT(N2585, FIND("/", N2585)-1)</f>
        <v>food</v>
      </c>
      <c r="R2585" t="str">
        <f>RIGHT(N2585, (LEN(N2585) - FIND("/", N2585)))</f>
        <v>food trucks</v>
      </c>
      <c r="S2585" s="13">
        <f>(J2585/86400)+DATE(1970,1,1)</f>
        <v>42019.76944444445</v>
      </c>
      <c r="T2585" s="13">
        <f>(I2585/86400)+DATE(1970,1,1)</f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>(E2586/D2586)*100</f>
        <v>0</v>
      </c>
      <c r="P2586" s="5" t="e">
        <f>E2586/L2586</f>
        <v>#DIV/0!</v>
      </c>
      <c r="Q2586" t="str">
        <f>LEFT(N2586, FIND("/", N2586)-1)</f>
        <v>food</v>
      </c>
      <c r="R2586" t="str">
        <f>RIGHT(N2586, (LEN(N2586) - FIND("/", N2586)))</f>
        <v>food trucks</v>
      </c>
      <c r="S2586" s="13">
        <f>(J2586/86400)+DATE(1970,1,1)</f>
        <v>42140.173252314809</v>
      </c>
      <c r="T2586" s="13">
        <f>(I2586/86400)+DATE(1970,1,1)</f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>(E2587/D2587)*100</f>
        <v>0.16666666666666669</v>
      </c>
      <c r="P2587" s="5">
        <f>E2587/L2587</f>
        <v>50</v>
      </c>
      <c r="Q2587" t="str">
        <f>LEFT(N2587, FIND("/", N2587)-1)</f>
        <v>food</v>
      </c>
      <c r="R2587" t="str">
        <f>RIGHT(N2587, (LEN(N2587) - FIND("/", N2587)))</f>
        <v>food trucks</v>
      </c>
      <c r="S2587" s="13">
        <f>(J2587/86400)+DATE(1970,1,1)</f>
        <v>41795.963333333333</v>
      </c>
      <c r="T2587" s="13">
        <f>(I2587/86400)+DATE(1970,1,1)</f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>(E2588/D2588)*100</f>
        <v>0.16666666666666669</v>
      </c>
      <c r="P2588" s="5">
        <f>E2588/L2588</f>
        <v>5</v>
      </c>
      <c r="Q2588" t="str">
        <f>LEFT(N2588, FIND("/", N2588)-1)</f>
        <v>food</v>
      </c>
      <c r="R2588" t="str">
        <f>RIGHT(N2588, (LEN(N2588) - FIND("/", N2588)))</f>
        <v>food trucks</v>
      </c>
      <c r="S2588" s="13">
        <f>(J2588/86400)+DATE(1970,1,1)</f>
        <v>42333.330277777779</v>
      </c>
      <c r="T2588" s="13">
        <f>(I2588/86400)+DATE(1970,1,1)</f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>(E2589/D2589)*100</f>
        <v>2.4340000000000002</v>
      </c>
      <c r="P2589" s="5">
        <f>E2589/L2589</f>
        <v>202.83333333333334</v>
      </c>
      <c r="Q2589" t="str">
        <f>LEFT(N2589, FIND("/", N2589)-1)</f>
        <v>food</v>
      </c>
      <c r="R2589" t="str">
        <f>RIGHT(N2589, (LEN(N2589) - FIND("/", N2589)))</f>
        <v>food trucks</v>
      </c>
      <c r="S2589" s="13">
        <f>(J2589/86400)+DATE(1970,1,1)</f>
        <v>42338.675381944442</v>
      </c>
      <c r="T2589" s="13">
        <f>(I2589/86400)+DATE(1970,1,1)</f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>(E2590/D2590)*100</f>
        <v>3.8833333333333329</v>
      </c>
      <c r="P2590" s="5">
        <f>E2590/L2590</f>
        <v>29.125</v>
      </c>
      <c r="Q2590" t="str">
        <f>LEFT(N2590, FIND("/", N2590)-1)</f>
        <v>food</v>
      </c>
      <c r="R2590" t="str">
        <f>RIGHT(N2590, (LEN(N2590) - FIND("/", N2590)))</f>
        <v>food trucks</v>
      </c>
      <c r="S2590" s="13">
        <f>(J2590/86400)+DATE(1970,1,1)</f>
        <v>42042.676226851851</v>
      </c>
      <c r="T2590" s="13">
        <f>(I2590/86400)+DATE(1970,1,1)</f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>(E2591/D2591)*100</f>
        <v>0.01</v>
      </c>
      <c r="P2591" s="5">
        <f>E2591/L2591</f>
        <v>5</v>
      </c>
      <c r="Q2591" t="str">
        <f>LEFT(N2591, FIND("/", N2591)-1)</f>
        <v>food</v>
      </c>
      <c r="R2591" t="str">
        <f>RIGHT(N2591, (LEN(N2591) - FIND("/", N2591)))</f>
        <v>food trucks</v>
      </c>
      <c r="S2591" s="13">
        <f>(J2591/86400)+DATE(1970,1,1)</f>
        <v>42422.536192129628</v>
      </c>
      <c r="T2591" s="13">
        <f>(I2591/86400)+DATE(1970,1,1)</f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>(E2592/D2592)*100</f>
        <v>0</v>
      </c>
      <c r="P2592" s="5" t="e">
        <f>E2592/L2592</f>
        <v>#DIV/0!</v>
      </c>
      <c r="Q2592" t="str">
        <f>LEFT(N2592, FIND("/", N2592)-1)</f>
        <v>food</v>
      </c>
      <c r="R2592" t="str">
        <f>RIGHT(N2592, (LEN(N2592) - FIND("/", N2592)))</f>
        <v>food trucks</v>
      </c>
      <c r="S2592" s="13">
        <f>(J2592/86400)+DATE(1970,1,1)</f>
        <v>42388.589085648149</v>
      </c>
      <c r="T2592" s="13">
        <f>(I2592/86400)+DATE(1970,1,1)</f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>(E2593/D2593)*100</f>
        <v>1.7333333333333332</v>
      </c>
      <c r="P2593" s="5">
        <f>E2593/L2593</f>
        <v>13</v>
      </c>
      <c r="Q2593" t="str">
        <f>LEFT(N2593, FIND("/", N2593)-1)</f>
        <v>food</v>
      </c>
      <c r="R2593" t="str">
        <f>RIGHT(N2593, (LEN(N2593) - FIND("/", N2593)))</f>
        <v>food trucks</v>
      </c>
      <c r="S2593" s="13">
        <f>(J2593/86400)+DATE(1970,1,1)</f>
        <v>42382.906527777777</v>
      </c>
      <c r="T2593" s="13">
        <f>(I2593/86400)+DATE(1970,1,1)</f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>(E2594/D2594)*100</f>
        <v>0.16666666666666669</v>
      </c>
      <c r="P2594" s="5">
        <f>E2594/L2594</f>
        <v>50</v>
      </c>
      <c r="Q2594" t="str">
        <f>LEFT(N2594, FIND("/", N2594)-1)</f>
        <v>food</v>
      </c>
      <c r="R2594" t="str">
        <f>RIGHT(N2594, (LEN(N2594) - FIND("/", N2594)))</f>
        <v>food trucks</v>
      </c>
      <c r="S2594" s="13">
        <f>(J2594/86400)+DATE(1970,1,1)</f>
        <v>41887.801168981481</v>
      </c>
      <c r="T2594" s="13">
        <f>(I2594/86400)+DATE(1970,1,1)</f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>(E2595/D2595)*100</f>
        <v>0</v>
      </c>
      <c r="P2595" s="5" t="e">
        <f>E2595/L2595</f>
        <v>#DIV/0!</v>
      </c>
      <c r="Q2595" t="str">
        <f>LEFT(N2595, FIND("/", N2595)-1)</f>
        <v>food</v>
      </c>
      <c r="R2595" t="str">
        <f>RIGHT(N2595, (LEN(N2595) - FIND("/", N2595)))</f>
        <v>food trucks</v>
      </c>
      <c r="S2595" s="13">
        <f>(J2595/86400)+DATE(1970,1,1)</f>
        <v>42089.845208333332</v>
      </c>
      <c r="T2595" s="13">
        <f>(I2595/86400)+DATE(1970,1,1)</f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>(E2596/D2596)*100</f>
        <v>1.25E-3</v>
      </c>
      <c r="P2596" s="5">
        <f>E2596/L2596</f>
        <v>1</v>
      </c>
      <c r="Q2596" t="str">
        <f>LEFT(N2596, FIND("/", N2596)-1)</f>
        <v>food</v>
      </c>
      <c r="R2596" t="str">
        <f>RIGHT(N2596, (LEN(N2596) - FIND("/", N2596)))</f>
        <v>food trucks</v>
      </c>
      <c r="S2596" s="13">
        <f>(J2596/86400)+DATE(1970,1,1)</f>
        <v>41828.967916666668</v>
      </c>
      <c r="T2596" s="13">
        <f>(I2596/86400)+DATE(1970,1,1)</f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>(E2597/D2597)*100</f>
        <v>12.166666666666668</v>
      </c>
      <c r="P2597" s="5">
        <f>E2597/L2597</f>
        <v>96.05263157894737</v>
      </c>
      <c r="Q2597" t="str">
        <f>LEFT(N2597, FIND("/", N2597)-1)</f>
        <v>food</v>
      </c>
      <c r="R2597" t="str">
        <f>RIGHT(N2597, (LEN(N2597) - FIND("/", N2597)))</f>
        <v>food trucks</v>
      </c>
      <c r="S2597" s="13">
        <f>(J2597/86400)+DATE(1970,1,1)</f>
        <v>42760.244212962964</v>
      </c>
      <c r="T2597" s="13">
        <f>(I2597/86400)+DATE(1970,1,1)</f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>(E2598/D2598)*100</f>
        <v>23.588571428571427</v>
      </c>
      <c r="P2598" s="5">
        <f>E2598/L2598</f>
        <v>305.77777777777777</v>
      </c>
      <c r="Q2598" t="str">
        <f>LEFT(N2598, FIND("/", N2598)-1)</f>
        <v>food</v>
      </c>
      <c r="R2598" t="str">
        <f>RIGHT(N2598, (LEN(N2598) - FIND("/", N2598)))</f>
        <v>food trucks</v>
      </c>
      <c r="S2598" s="13">
        <f>(J2598/86400)+DATE(1970,1,1)</f>
        <v>41828.664456018516</v>
      </c>
      <c r="T2598" s="13">
        <f>(I2598/86400)+DATE(1970,1,1)</f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>(E2599/D2599)*100</f>
        <v>5.6666666666666661</v>
      </c>
      <c r="P2599" s="5">
        <f>E2599/L2599</f>
        <v>12.142857142857142</v>
      </c>
      <c r="Q2599" t="str">
        <f>LEFT(N2599, FIND("/", N2599)-1)</f>
        <v>food</v>
      </c>
      <c r="R2599" t="str">
        <f>RIGHT(N2599, (LEN(N2599) - FIND("/", N2599)))</f>
        <v>food trucks</v>
      </c>
      <c r="S2599" s="13">
        <f>(J2599/86400)+DATE(1970,1,1)</f>
        <v>42510.341631944444</v>
      </c>
      <c r="T2599" s="13">
        <f>(I2599/86400)+DATE(1970,1,1)</f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>(E2600/D2600)*100</f>
        <v>39</v>
      </c>
      <c r="P2600" s="5">
        <f>E2600/L2600</f>
        <v>83.571428571428569</v>
      </c>
      <c r="Q2600" t="str">
        <f>LEFT(N2600, FIND("/", N2600)-1)</f>
        <v>food</v>
      </c>
      <c r="R2600" t="str">
        <f>RIGHT(N2600, (LEN(N2600) - FIND("/", N2600)))</f>
        <v>food trucks</v>
      </c>
      <c r="S2600" s="13">
        <f>(J2600/86400)+DATE(1970,1,1)</f>
        <v>42240.840289351851</v>
      </c>
      <c r="T2600" s="13">
        <f>(I2600/86400)+DATE(1970,1,1)</f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>(E2601/D2601)*100</f>
        <v>0.99546510341776351</v>
      </c>
      <c r="P2601" s="5">
        <f>E2601/L2601</f>
        <v>18</v>
      </c>
      <c r="Q2601" t="str">
        <f>LEFT(N2601, FIND("/", N2601)-1)</f>
        <v>food</v>
      </c>
      <c r="R2601" t="str">
        <f>RIGHT(N2601, (LEN(N2601) - FIND("/", N2601)))</f>
        <v>food trucks</v>
      </c>
      <c r="S2601" s="13">
        <f>(J2601/86400)+DATE(1970,1,1)</f>
        <v>41809.754016203704</v>
      </c>
      <c r="T2601" s="13">
        <f>(I2601/86400)+DATE(1970,1,1)</f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>(E2602/D2602)*100</f>
        <v>6.9320000000000004</v>
      </c>
      <c r="P2602" s="5">
        <f>E2602/L2602</f>
        <v>115.53333333333333</v>
      </c>
      <c r="Q2602" t="str">
        <f>LEFT(N2602, FIND("/", N2602)-1)</f>
        <v>food</v>
      </c>
      <c r="R2602" t="str">
        <f>RIGHT(N2602, (LEN(N2602) - FIND("/", N2602)))</f>
        <v>food trucks</v>
      </c>
      <c r="S2602" s="13">
        <f>(J2602/86400)+DATE(1970,1,1)</f>
        <v>42394.900462962964</v>
      </c>
      <c r="T2602" s="13">
        <f>(I2602/86400)+DATE(1970,1,1)</f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>(E2603/D2603)*100</f>
        <v>661.4</v>
      </c>
      <c r="P2603" s="5">
        <f>E2603/L2603</f>
        <v>21.900662251655628</v>
      </c>
      <c r="Q2603" t="str">
        <f>LEFT(N2603, FIND("/", N2603)-1)</f>
        <v>technology</v>
      </c>
      <c r="R2603" t="str">
        <f>RIGHT(N2603, (LEN(N2603) - FIND("/", N2603)))</f>
        <v>space exploration</v>
      </c>
      <c r="S2603" s="13">
        <f>(J2603/86400)+DATE(1970,1,1)</f>
        <v>41150.902187500003</v>
      </c>
      <c r="T2603" s="13">
        <f>(I2603/86400)+DATE(1970,1,1)</f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>(E2604/D2604)*100</f>
        <v>326.0916666666667</v>
      </c>
      <c r="P2604" s="5">
        <f>E2604/L2604</f>
        <v>80.022494887525568</v>
      </c>
      <c r="Q2604" t="str">
        <f>LEFT(N2604, FIND("/", N2604)-1)</f>
        <v>technology</v>
      </c>
      <c r="R2604" t="str">
        <f>RIGHT(N2604, (LEN(N2604) - FIND("/", N2604)))</f>
        <v>space exploration</v>
      </c>
      <c r="S2604" s="13">
        <f>(J2604/86400)+DATE(1970,1,1)</f>
        <v>41915.747314814813</v>
      </c>
      <c r="T2604" s="13">
        <f>(I2604/86400)+DATE(1970,1,1)</f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>(E2605/D2605)*100</f>
        <v>101.48571428571429</v>
      </c>
      <c r="P2605" s="5">
        <f>E2605/L2605</f>
        <v>35.520000000000003</v>
      </c>
      <c r="Q2605" t="str">
        <f>LEFT(N2605, FIND("/", N2605)-1)</f>
        <v>technology</v>
      </c>
      <c r="R2605" t="str">
        <f>RIGHT(N2605, (LEN(N2605) - FIND("/", N2605)))</f>
        <v>space exploration</v>
      </c>
      <c r="S2605" s="13">
        <f>(J2605/86400)+DATE(1970,1,1)</f>
        <v>41617.912662037037</v>
      </c>
      <c r="T2605" s="13">
        <f>(I2605/86400)+DATE(1970,1,1)</f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>(E2606/D2606)*100</f>
        <v>104.21799999999999</v>
      </c>
      <c r="P2606" s="5">
        <f>E2606/L2606</f>
        <v>64.933333333333323</v>
      </c>
      <c r="Q2606" t="str">
        <f>LEFT(N2606, FIND("/", N2606)-1)</f>
        <v>technology</v>
      </c>
      <c r="R2606" t="str">
        <f>RIGHT(N2606, (LEN(N2606) - FIND("/", N2606)))</f>
        <v>space exploration</v>
      </c>
      <c r="S2606" s="13">
        <f>(J2606/86400)+DATE(1970,1,1)</f>
        <v>40998.051192129627</v>
      </c>
      <c r="T2606" s="13">
        <f>(I2606/86400)+DATE(1970,1,1)</f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>(E2607/D2607)*100</f>
        <v>107.42157000000002</v>
      </c>
      <c r="P2607" s="5">
        <f>E2607/L2607</f>
        <v>60.965703745743475</v>
      </c>
      <c r="Q2607" t="str">
        <f>LEFT(N2607, FIND("/", N2607)-1)</f>
        <v>technology</v>
      </c>
      <c r="R2607" t="str">
        <f>RIGHT(N2607, (LEN(N2607) - FIND("/", N2607)))</f>
        <v>space exploration</v>
      </c>
      <c r="S2607" s="13">
        <f>(J2607/86400)+DATE(1970,1,1)</f>
        <v>42508.541550925926</v>
      </c>
      <c r="T2607" s="13">
        <f>(I2607/86400)+DATE(1970,1,1)</f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>(E2608/D2608)*100</f>
        <v>110.05454545454545</v>
      </c>
      <c r="P2608" s="5">
        <f>E2608/L2608</f>
        <v>31.444155844155844</v>
      </c>
      <c r="Q2608" t="str">
        <f>LEFT(N2608, FIND("/", N2608)-1)</f>
        <v>technology</v>
      </c>
      <c r="R2608" t="str">
        <f>RIGHT(N2608, (LEN(N2608) - FIND("/", N2608)))</f>
        <v>space exploration</v>
      </c>
      <c r="S2608" s="13">
        <f>(J2608/86400)+DATE(1970,1,1)</f>
        <v>41726.712754629625</v>
      </c>
      <c r="T2608" s="13">
        <f>(I2608/86400)+DATE(1970,1,1)</f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>(E2609/D2609)*100</f>
        <v>407.7</v>
      </c>
      <c r="P2609" s="5">
        <f>E2609/L2609</f>
        <v>81.949748743718587</v>
      </c>
      <c r="Q2609" t="str">
        <f>LEFT(N2609, FIND("/", N2609)-1)</f>
        <v>technology</v>
      </c>
      <c r="R2609" t="str">
        <f>RIGHT(N2609, (LEN(N2609) - FIND("/", N2609)))</f>
        <v>space exploration</v>
      </c>
      <c r="S2609" s="13">
        <f>(J2609/86400)+DATE(1970,1,1)</f>
        <v>42184.874675925923</v>
      </c>
      <c r="T2609" s="13">
        <f>(I2609/86400)+DATE(1970,1,1)</f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>(E2610/D2610)*100</f>
        <v>223.92500000000001</v>
      </c>
      <c r="P2610" s="5">
        <f>E2610/L2610</f>
        <v>58.92763157894737</v>
      </c>
      <c r="Q2610" t="str">
        <f>LEFT(N2610, FIND("/", N2610)-1)</f>
        <v>technology</v>
      </c>
      <c r="R2610" t="str">
        <f>RIGHT(N2610, (LEN(N2610) - FIND("/", N2610)))</f>
        <v>space exploration</v>
      </c>
      <c r="S2610" s="13">
        <f>(J2610/86400)+DATE(1970,1,1)</f>
        <v>42767.801712962959</v>
      </c>
      <c r="T2610" s="13">
        <f>(I2610/86400)+DATE(1970,1,1)</f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>(E2611/D2611)*100</f>
        <v>303.80111428571428</v>
      </c>
      <c r="P2611" s="5">
        <f>E2611/L2611</f>
        <v>157.29347633136095</v>
      </c>
      <c r="Q2611" t="str">
        <f>LEFT(N2611, FIND("/", N2611)-1)</f>
        <v>technology</v>
      </c>
      <c r="R2611" t="str">
        <f>RIGHT(N2611, (LEN(N2611) - FIND("/", N2611)))</f>
        <v>space exploration</v>
      </c>
      <c r="S2611" s="13">
        <f>(J2611/86400)+DATE(1970,1,1)</f>
        <v>41075.237858796296</v>
      </c>
      <c r="T2611" s="13">
        <f>(I2611/86400)+DATE(1970,1,1)</f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>(E2612/D2612)*100</f>
        <v>141.3251043268175</v>
      </c>
      <c r="P2612" s="5">
        <f>E2612/L2612</f>
        <v>55.758509532062391</v>
      </c>
      <c r="Q2612" t="str">
        <f>LEFT(N2612, FIND("/", N2612)-1)</f>
        <v>technology</v>
      </c>
      <c r="R2612" t="str">
        <f>RIGHT(N2612, (LEN(N2612) - FIND("/", N2612)))</f>
        <v>space exploration</v>
      </c>
      <c r="S2612" s="13">
        <f>(J2612/86400)+DATE(1970,1,1)</f>
        <v>42564.881076388891</v>
      </c>
      <c r="T2612" s="13">
        <f>(I2612/86400)+DATE(1970,1,1)</f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>(E2613/D2613)*100</f>
        <v>2790.6363636363635</v>
      </c>
      <c r="P2613" s="5">
        <f>E2613/L2613</f>
        <v>83.802893802893806</v>
      </c>
      <c r="Q2613" t="str">
        <f>LEFT(N2613, FIND("/", N2613)-1)</f>
        <v>technology</v>
      </c>
      <c r="R2613" t="str">
        <f>RIGHT(N2613, (LEN(N2613) - FIND("/", N2613)))</f>
        <v>space exploration</v>
      </c>
      <c r="S2613" s="13">
        <f>(J2613/86400)+DATE(1970,1,1)</f>
        <v>42704.335810185185</v>
      </c>
      <c r="T2613" s="13">
        <f>(I2613/86400)+DATE(1970,1,1)</f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>(E2614/D2614)*100</f>
        <v>171.76130000000001</v>
      </c>
      <c r="P2614" s="5">
        <f>E2614/L2614</f>
        <v>58.422210884353746</v>
      </c>
      <c r="Q2614" t="str">
        <f>LEFT(N2614, FIND("/", N2614)-1)</f>
        <v>technology</v>
      </c>
      <c r="R2614" t="str">
        <f>RIGHT(N2614, (LEN(N2614) - FIND("/", N2614)))</f>
        <v>space exploration</v>
      </c>
      <c r="S2614" s="13">
        <f>(J2614/86400)+DATE(1970,1,1)</f>
        <v>41982.143171296295</v>
      </c>
      <c r="T2614" s="13">
        <f>(I2614/86400)+DATE(1970,1,1)</f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>(E2615/D2615)*100</f>
        <v>101.01333333333334</v>
      </c>
      <c r="P2615" s="5">
        <f>E2615/L2615</f>
        <v>270.57142857142856</v>
      </c>
      <c r="Q2615" t="str">
        <f>LEFT(N2615, FIND("/", N2615)-1)</f>
        <v>technology</v>
      </c>
      <c r="R2615" t="str">
        <f>RIGHT(N2615, (LEN(N2615) - FIND("/", N2615)))</f>
        <v>space exploration</v>
      </c>
      <c r="S2615" s="13">
        <f>(J2615/86400)+DATE(1970,1,1)</f>
        <v>41143.81821759259</v>
      </c>
      <c r="T2615" s="13">
        <f>(I2615/86400)+DATE(1970,1,1)</f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>(E2616/D2616)*100</f>
        <v>102</v>
      </c>
      <c r="P2616" s="5">
        <f>E2616/L2616</f>
        <v>107.1</v>
      </c>
      <c r="Q2616" t="str">
        <f>LEFT(N2616, FIND("/", N2616)-1)</f>
        <v>technology</v>
      </c>
      <c r="R2616" t="str">
        <f>RIGHT(N2616, (LEN(N2616) - FIND("/", N2616)))</f>
        <v>space exploration</v>
      </c>
      <c r="S2616" s="13">
        <f>(J2616/86400)+DATE(1970,1,1)</f>
        <v>41730.708472222221</v>
      </c>
      <c r="T2616" s="13">
        <f>(I2616/86400)+DATE(1970,1,1)</f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>(E2617/D2617)*100</f>
        <v>169.76511744127936</v>
      </c>
      <c r="P2617" s="5">
        <f>E2617/L2617</f>
        <v>47.180555555555557</v>
      </c>
      <c r="Q2617" t="str">
        <f>LEFT(N2617, FIND("/", N2617)-1)</f>
        <v>technology</v>
      </c>
      <c r="R2617" t="str">
        <f>RIGHT(N2617, (LEN(N2617) - FIND("/", N2617)))</f>
        <v>space exploration</v>
      </c>
      <c r="S2617" s="13">
        <f>(J2617/86400)+DATE(1970,1,1)</f>
        <v>42453.49726851852</v>
      </c>
      <c r="T2617" s="13">
        <f>(I2617/86400)+DATE(1970,1,1)</f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>(E2618/D2618)*100</f>
        <v>114.53400000000001</v>
      </c>
      <c r="P2618" s="5">
        <f>E2618/L2618</f>
        <v>120.30882352941177</v>
      </c>
      <c r="Q2618" t="str">
        <f>LEFT(N2618, FIND("/", N2618)-1)</f>
        <v>technology</v>
      </c>
      <c r="R2618" t="str">
        <f>RIGHT(N2618, (LEN(N2618) - FIND("/", N2618)))</f>
        <v>space exploration</v>
      </c>
      <c r="S2618" s="13">
        <f>(J2618/86400)+DATE(1970,1,1)</f>
        <v>42211.99454861111</v>
      </c>
      <c r="T2618" s="13">
        <f>(I2618/86400)+DATE(1970,1,1)</f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>(E2619/D2619)*100</f>
        <v>877.6</v>
      </c>
      <c r="P2619" s="5">
        <f>E2619/L2619</f>
        <v>27.59748427672956</v>
      </c>
      <c r="Q2619" t="str">
        <f>LEFT(N2619, FIND("/", N2619)-1)</f>
        <v>technology</v>
      </c>
      <c r="R2619" t="str">
        <f>RIGHT(N2619, (LEN(N2619) - FIND("/", N2619)))</f>
        <v>space exploration</v>
      </c>
      <c r="S2619" s="13">
        <f>(J2619/86400)+DATE(1970,1,1)</f>
        <v>41902.874432870369</v>
      </c>
      <c r="T2619" s="13">
        <f>(I2619/86400)+DATE(1970,1,1)</f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>(E2620/D2620)*100</f>
        <v>105.38666666666667</v>
      </c>
      <c r="P2620" s="5">
        <f>E2620/L2620</f>
        <v>205.2987012987013</v>
      </c>
      <c r="Q2620" t="str">
        <f>LEFT(N2620, FIND("/", N2620)-1)</f>
        <v>technology</v>
      </c>
      <c r="R2620" t="str">
        <f>RIGHT(N2620, (LEN(N2620) - FIND("/", N2620)))</f>
        <v>space exploration</v>
      </c>
      <c r="S2620" s="13">
        <f>(J2620/86400)+DATE(1970,1,1)</f>
        <v>42279.792372685188</v>
      </c>
      <c r="T2620" s="13">
        <f>(I2620/86400)+DATE(1970,1,1)</f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>(E2621/D2621)*100</f>
        <v>188.39999999999998</v>
      </c>
      <c r="P2621" s="5">
        <f>E2621/L2621</f>
        <v>35.547169811320757</v>
      </c>
      <c r="Q2621" t="str">
        <f>LEFT(N2621, FIND("/", N2621)-1)</f>
        <v>technology</v>
      </c>
      <c r="R2621" t="str">
        <f>RIGHT(N2621, (LEN(N2621) - FIND("/", N2621)))</f>
        <v>space exploration</v>
      </c>
      <c r="S2621" s="13">
        <f>(J2621/86400)+DATE(1970,1,1)</f>
        <v>42273.884305555555</v>
      </c>
      <c r="T2621" s="13">
        <f>(I2621/86400)+DATE(1970,1,1)</f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>(E2622/D2622)*100</f>
        <v>143.65230769230772</v>
      </c>
      <c r="P2622" s="5">
        <f>E2622/L2622</f>
        <v>74.639488409272587</v>
      </c>
      <c r="Q2622" t="str">
        <f>LEFT(N2622, FIND("/", N2622)-1)</f>
        <v>technology</v>
      </c>
      <c r="R2622" t="str">
        <f>RIGHT(N2622, (LEN(N2622) - FIND("/", N2622)))</f>
        <v>space exploration</v>
      </c>
      <c r="S2622" s="13">
        <f>(J2622/86400)+DATE(1970,1,1)</f>
        <v>42251.16715277778</v>
      </c>
      <c r="T2622" s="13">
        <f>(I2622/86400)+DATE(1970,1,1)</f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>(E2623/D2623)*100</f>
        <v>145.88</v>
      </c>
      <c r="P2623" s="5">
        <f>E2623/L2623</f>
        <v>47.058064516129029</v>
      </c>
      <c r="Q2623" t="str">
        <f>LEFT(N2623, FIND("/", N2623)-1)</f>
        <v>technology</v>
      </c>
      <c r="R2623" t="str">
        <f>RIGHT(N2623, (LEN(N2623) - FIND("/", N2623)))</f>
        <v>space exploration</v>
      </c>
      <c r="S2623" s="13">
        <f>(J2623/86400)+DATE(1970,1,1)</f>
        <v>42115.747546296298</v>
      </c>
      <c r="T2623" s="13">
        <f>(I2623/86400)+DATE(1970,1,1)</f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>(E2624/D2624)*100</f>
        <v>131.184</v>
      </c>
      <c r="P2624" s="5">
        <f>E2624/L2624</f>
        <v>26.591351351351353</v>
      </c>
      <c r="Q2624" t="str">
        <f>LEFT(N2624, FIND("/", N2624)-1)</f>
        <v>technology</v>
      </c>
      <c r="R2624" t="str">
        <f>RIGHT(N2624, (LEN(N2624) - FIND("/", N2624)))</f>
        <v>space exploration</v>
      </c>
      <c r="S2624" s="13">
        <f>(J2624/86400)+DATE(1970,1,1)</f>
        <v>42689.74324074074</v>
      </c>
      <c r="T2624" s="13">
        <f>(I2624/86400)+DATE(1970,1,1)</f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>(E2625/D2625)*100</f>
        <v>113.99999999999999</v>
      </c>
      <c r="P2625" s="5">
        <f>E2625/L2625</f>
        <v>36.774193548387096</v>
      </c>
      <c r="Q2625" t="str">
        <f>LEFT(N2625, FIND("/", N2625)-1)</f>
        <v>technology</v>
      </c>
      <c r="R2625" t="str">
        <f>RIGHT(N2625, (LEN(N2625) - FIND("/", N2625)))</f>
        <v>space exploration</v>
      </c>
      <c r="S2625" s="13">
        <f>(J2625/86400)+DATE(1970,1,1)</f>
        <v>42692.256550925929</v>
      </c>
      <c r="T2625" s="13">
        <f>(I2625/86400)+DATE(1970,1,1)</f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>(E2626/D2626)*100</f>
        <v>1379.4206249999997</v>
      </c>
      <c r="P2626" s="5">
        <f>E2626/L2626</f>
        <v>31.820544982698959</v>
      </c>
      <c r="Q2626" t="str">
        <f>LEFT(N2626, FIND("/", N2626)-1)</f>
        <v>technology</v>
      </c>
      <c r="R2626" t="str">
        <f>RIGHT(N2626, (LEN(N2626) - FIND("/", N2626)))</f>
        <v>space exploration</v>
      </c>
      <c r="S2626" s="13">
        <f>(J2626/86400)+DATE(1970,1,1)</f>
        <v>41144.421550925923</v>
      </c>
      <c r="T2626" s="13">
        <f>(I2626/86400)+DATE(1970,1,1)</f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>(E2627/D2627)*100</f>
        <v>956</v>
      </c>
      <c r="P2627" s="5">
        <f>E2627/L2627</f>
        <v>27.576923076923077</v>
      </c>
      <c r="Q2627" t="str">
        <f>LEFT(N2627, FIND("/", N2627)-1)</f>
        <v>technology</v>
      </c>
      <c r="R2627" t="str">
        <f>RIGHT(N2627, (LEN(N2627) - FIND("/", N2627)))</f>
        <v>space exploration</v>
      </c>
      <c r="S2627" s="13">
        <f>(J2627/86400)+DATE(1970,1,1)</f>
        <v>42658.810277777782</v>
      </c>
      <c r="T2627" s="13">
        <f>(I2627/86400)+DATE(1970,1,1)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>(E2628/D2628)*100</f>
        <v>112.00000000000001</v>
      </c>
      <c r="P2628" s="5">
        <f>E2628/L2628</f>
        <v>56</v>
      </c>
      <c r="Q2628" t="str">
        <f>LEFT(N2628, FIND("/", N2628)-1)</f>
        <v>technology</v>
      </c>
      <c r="R2628" t="str">
        <f>RIGHT(N2628, (LEN(N2628) - FIND("/", N2628)))</f>
        <v>space exploration</v>
      </c>
      <c r="S2628" s="13">
        <f>(J2628/86400)+DATE(1970,1,1)</f>
        <v>42128.628113425926</v>
      </c>
      <c r="T2628" s="13">
        <f>(I2628/86400)+DATE(1970,1,1)</f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>(E2629/D2629)*100</f>
        <v>646.66666666666663</v>
      </c>
      <c r="P2629" s="5">
        <f>E2629/L2629</f>
        <v>21.555555555555557</v>
      </c>
      <c r="Q2629" t="str">
        <f>LEFT(N2629, FIND("/", N2629)-1)</f>
        <v>technology</v>
      </c>
      <c r="R2629" t="str">
        <f>RIGHT(N2629, (LEN(N2629) - FIND("/", N2629)))</f>
        <v>space exploration</v>
      </c>
      <c r="S2629" s="13">
        <f>(J2629/86400)+DATE(1970,1,1)</f>
        <v>42304.829409722224</v>
      </c>
      <c r="T2629" s="13">
        <f>(I2629/86400)+DATE(1970,1,1)</f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>(E2630/D2630)*100</f>
        <v>110.36948748510132</v>
      </c>
      <c r="P2630" s="5">
        <f>E2630/L2630</f>
        <v>44.095238095238095</v>
      </c>
      <c r="Q2630" t="str">
        <f>LEFT(N2630, FIND("/", N2630)-1)</f>
        <v>technology</v>
      </c>
      <c r="R2630" t="str">
        <f>RIGHT(N2630, (LEN(N2630) - FIND("/", N2630)))</f>
        <v>space exploration</v>
      </c>
      <c r="S2630" s="13">
        <f>(J2630/86400)+DATE(1970,1,1)</f>
        <v>41953.966053240743</v>
      </c>
      <c r="T2630" s="13">
        <f>(I2630/86400)+DATE(1970,1,1)</f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>(E2631/D2631)*100</f>
        <v>127.74000000000001</v>
      </c>
      <c r="P2631" s="5">
        <f>E2631/L2631</f>
        <v>63.87</v>
      </c>
      <c r="Q2631" t="str">
        <f>LEFT(N2631, FIND("/", N2631)-1)</f>
        <v>technology</v>
      </c>
      <c r="R2631" t="str">
        <f>RIGHT(N2631, (LEN(N2631) - FIND("/", N2631)))</f>
        <v>space exploration</v>
      </c>
      <c r="S2631" s="13">
        <f>(J2631/86400)+DATE(1970,1,1)</f>
        <v>42108.538449074069</v>
      </c>
      <c r="T2631" s="13">
        <f>(I2631/86400)+DATE(1970,1,1)</f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>(E2632/D2632)*100</f>
        <v>157.9</v>
      </c>
      <c r="P2632" s="5">
        <f>E2632/L2632</f>
        <v>38.987654320987652</v>
      </c>
      <c r="Q2632" t="str">
        <f>LEFT(N2632, FIND("/", N2632)-1)</f>
        <v>technology</v>
      </c>
      <c r="R2632" t="str">
        <f>RIGHT(N2632, (LEN(N2632) - FIND("/", N2632)))</f>
        <v>space exploration</v>
      </c>
      <c r="S2632" s="13">
        <f>(J2632/86400)+DATE(1970,1,1)</f>
        <v>42524.105462962965</v>
      </c>
      <c r="T2632" s="13">
        <f>(I2632/86400)+DATE(1970,1,1)</f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>(E2633/D2633)*100</f>
        <v>114.66525000000001</v>
      </c>
      <c r="P2633" s="5">
        <f>E2633/L2633</f>
        <v>80.185489510489504</v>
      </c>
      <c r="Q2633" t="str">
        <f>LEFT(N2633, FIND("/", N2633)-1)</f>
        <v>technology</v>
      </c>
      <c r="R2633" t="str">
        <f>RIGHT(N2633, (LEN(N2633) - FIND("/", N2633)))</f>
        <v>space exploration</v>
      </c>
      <c r="S2633" s="13">
        <f>(J2633/86400)+DATE(1970,1,1)</f>
        <v>42218.169293981482</v>
      </c>
      <c r="T2633" s="13">
        <f>(I2633/86400)+DATE(1970,1,1)</f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>(E2634/D2634)*100</f>
        <v>137.00934579439252</v>
      </c>
      <c r="P2634" s="5">
        <f>E2634/L2634</f>
        <v>34.904761904761905</v>
      </c>
      <c r="Q2634" t="str">
        <f>LEFT(N2634, FIND("/", N2634)-1)</f>
        <v>technology</v>
      </c>
      <c r="R2634" t="str">
        <f>RIGHT(N2634, (LEN(N2634) - FIND("/", N2634)))</f>
        <v>space exploration</v>
      </c>
      <c r="S2634" s="13">
        <f>(J2634/86400)+DATE(1970,1,1)</f>
        <v>42494.061793981484</v>
      </c>
      <c r="T2634" s="13">
        <f>(I2634/86400)+DATE(1970,1,1)</f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>(E2635/D2635)*100</f>
        <v>354.62</v>
      </c>
      <c r="P2635" s="5">
        <f>E2635/L2635</f>
        <v>89.100502512562812</v>
      </c>
      <c r="Q2635" t="str">
        <f>LEFT(N2635, FIND("/", N2635)-1)</f>
        <v>technology</v>
      </c>
      <c r="R2635" t="str">
        <f>RIGHT(N2635, (LEN(N2635) - FIND("/", N2635)))</f>
        <v>space exploration</v>
      </c>
      <c r="S2635" s="13">
        <f>(J2635/86400)+DATE(1970,1,1)</f>
        <v>41667.823287037041</v>
      </c>
      <c r="T2635" s="13">
        <f>(I2635/86400)+DATE(1970,1,1)</f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>(E2636/D2636)*100</f>
        <v>106.02150537634409</v>
      </c>
      <c r="P2636" s="5">
        <f>E2636/L2636</f>
        <v>39.44</v>
      </c>
      <c r="Q2636" t="str">
        <f>LEFT(N2636, FIND("/", N2636)-1)</f>
        <v>technology</v>
      </c>
      <c r="R2636" t="str">
        <f>RIGHT(N2636, (LEN(N2636) - FIND("/", N2636)))</f>
        <v>space exploration</v>
      </c>
      <c r="S2636" s="13">
        <f>(J2636/86400)+DATE(1970,1,1)</f>
        <v>42612.656493055554</v>
      </c>
      <c r="T2636" s="13">
        <f>(I2636/86400)+DATE(1970,1,1)</f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>(E2637/D2637)*100</f>
        <v>100</v>
      </c>
      <c r="P2637" s="5">
        <f>E2637/L2637</f>
        <v>136.9047619047619</v>
      </c>
      <c r="Q2637" t="str">
        <f>LEFT(N2637, FIND("/", N2637)-1)</f>
        <v>technology</v>
      </c>
      <c r="R2637" t="str">
        <f>RIGHT(N2637, (LEN(N2637) - FIND("/", N2637)))</f>
        <v>space exploration</v>
      </c>
      <c r="S2637" s="13">
        <f>(J2637/86400)+DATE(1970,1,1)</f>
        <v>42037.950937500005</v>
      </c>
      <c r="T2637" s="13">
        <f>(I2637/86400)+DATE(1970,1,1)</f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>(E2638/D2638)*100</f>
        <v>187.3</v>
      </c>
      <c r="P2638" s="5">
        <f>E2638/L2638</f>
        <v>37.46</v>
      </c>
      <c r="Q2638" t="str">
        <f>LEFT(N2638, FIND("/", N2638)-1)</f>
        <v>technology</v>
      </c>
      <c r="R2638" t="str">
        <f>RIGHT(N2638, (LEN(N2638) - FIND("/", N2638)))</f>
        <v>space exploration</v>
      </c>
      <c r="S2638" s="13">
        <f>(J2638/86400)+DATE(1970,1,1)</f>
        <v>42636.614745370374</v>
      </c>
      <c r="T2638" s="13">
        <f>(I2638/86400)+DATE(1970,1,1)</f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>(E2639/D2639)*100</f>
        <v>166.2</v>
      </c>
      <c r="P2639" s="5">
        <f>E2639/L2639</f>
        <v>31.96153846153846</v>
      </c>
      <c r="Q2639" t="str">
        <f>LEFT(N2639, FIND("/", N2639)-1)</f>
        <v>technology</v>
      </c>
      <c r="R2639" t="str">
        <f>RIGHT(N2639, (LEN(N2639) - FIND("/", N2639)))</f>
        <v>space exploration</v>
      </c>
      <c r="S2639" s="13">
        <f>(J2639/86400)+DATE(1970,1,1)</f>
        <v>42639.549479166672</v>
      </c>
      <c r="T2639" s="13">
        <f>(I2639/86400)+DATE(1970,1,1)</f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>(E2640/D2640)*100</f>
        <v>101.72910662824208</v>
      </c>
      <c r="P2640" s="5">
        <f>E2640/L2640</f>
        <v>25.214285714285715</v>
      </c>
      <c r="Q2640" t="str">
        <f>LEFT(N2640, FIND("/", N2640)-1)</f>
        <v>technology</v>
      </c>
      <c r="R2640" t="str">
        <f>RIGHT(N2640, (LEN(N2640) - FIND("/", N2640)))</f>
        <v>space exploration</v>
      </c>
      <c r="S2640" s="13">
        <f>(J2640/86400)+DATE(1970,1,1)</f>
        <v>41989.913136574076</v>
      </c>
      <c r="T2640" s="13">
        <f>(I2640/86400)+DATE(1970,1,1)</f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>(E2641/D2641)*100</f>
        <v>164</v>
      </c>
      <c r="P2641" s="5">
        <f>E2641/L2641</f>
        <v>10.040816326530612</v>
      </c>
      <c r="Q2641" t="str">
        <f>LEFT(N2641, FIND("/", N2641)-1)</f>
        <v>technology</v>
      </c>
      <c r="R2641" t="str">
        <f>RIGHT(N2641, (LEN(N2641) - FIND("/", N2641)))</f>
        <v>space exploration</v>
      </c>
      <c r="S2641" s="13">
        <f>(J2641/86400)+DATE(1970,1,1)</f>
        <v>42024.86513888889</v>
      </c>
      <c r="T2641" s="13">
        <f>(I2641/86400)+DATE(1970,1,1)</f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>(E2642/D2642)*100</f>
        <v>105.66666666666666</v>
      </c>
      <c r="P2642" s="5">
        <f>E2642/L2642</f>
        <v>45.94202898550725</v>
      </c>
      <c r="Q2642" t="str">
        <f>LEFT(N2642, FIND("/", N2642)-1)</f>
        <v>technology</v>
      </c>
      <c r="R2642" t="str">
        <f>RIGHT(N2642, (LEN(N2642) - FIND("/", N2642)))</f>
        <v>space exploration</v>
      </c>
      <c r="S2642" s="13">
        <f>(J2642/86400)+DATE(1970,1,1)</f>
        <v>42103.160578703704</v>
      </c>
      <c r="T2642" s="13">
        <f>(I2642/86400)+DATE(1970,1,1)</f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>(E2643/D2643)*100</f>
        <v>1</v>
      </c>
      <c r="P2643" s="5">
        <f>E2643/L2643</f>
        <v>15</v>
      </c>
      <c r="Q2643" t="str">
        <f>LEFT(N2643, FIND("/", N2643)-1)</f>
        <v>technology</v>
      </c>
      <c r="R2643" t="str">
        <f>RIGHT(N2643, (LEN(N2643) - FIND("/", N2643)))</f>
        <v>space exploration</v>
      </c>
      <c r="S2643" s="13">
        <f>(J2643/86400)+DATE(1970,1,1)</f>
        <v>41880.827118055553</v>
      </c>
      <c r="T2643" s="13">
        <f>(I2643/86400)+DATE(1970,1,1)</f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>(E2644/D2644)*100</f>
        <v>0</v>
      </c>
      <c r="P2644" s="5" t="e">
        <f>E2644/L2644</f>
        <v>#DIV/0!</v>
      </c>
      <c r="Q2644" t="str">
        <f>LEFT(N2644, FIND("/", N2644)-1)</f>
        <v>technology</v>
      </c>
      <c r="R2644" t="str">
        <f>RIGHT(N2644, (LEN(N2644) - FIND("/", N2644)))</f>
        <v>space exploration</v>
      </c>
      <c r="S2644" s="13">
        <f>(J2644/86400)+DATE(1970,1,1)</f>
        <v>42536.246620370366</v>
      </c>
      <c r="T2644" s="13">
        <f>(I2644/86400)+DATE(1970,1,1)</f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>(E2645/D2645)*100</f>
        <v>33.559730999999999</v>
      </c>
      <c r="P2645" s="5">
        <f>E2645/L2645</f>
        <v>223.58248500999335</v>
      </c>
      <c r="Q2645" t="str">
        <f>LEFT(N2645, FIND("/", N2645)-1)</f>
        <v>technology</v>
      </c>
      <c r="R2645" t="str">
        <f>RIGHT(N2645, (LEN(N2645) - FIND("/", N2645)))</f>
        <v>space exploration</v>
      </c>
      <c r="S2645" s="13">
        <f>(J2645/86400)+DATE(1970,1,1)</f>
        <v>42689.582349537042</v>
      </c>
      <c r="T2645" s="13">
        <f>(I2645/86400)+DATE(1970,1,1)</f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>(E2646/D2646)*100</f>
        <v>2.0529999999999999</v>
      </c>
      <c r="P2646" s="5">
        <f>E2646/L2646</f>
        <v>39.480769230769234</v>
      </c>
      <c r="Q2646" t="str">
        <f>LEFT(N2646, FIND("/", N2646)-1)</f>
        <v>technology</v>
      </c>
      <c r="R2646" t="str">
        <f>RIGHT(N2646, (LEN(N2646) - FIND("/", N2646)))</f>
        <v>space exploration</v>
      </c>
      <c r="S2646" s="13">
        <f>(J2646/86400)+DATE(1970,1,1)</f>
        <v>42774.792071759264</v>
      </c>
      <c r="T2646" s="13">
        <f>(I2646/86400)+DATE(1970,1,1)</f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>(E2647/D2647)*100</f>
        <v>10.5</v>
      </c>
      <c r="P2647" s="5">
        <f>E2647/L2647</f>
        <v>91.304347826086953</v>
      </c>
      <c r="Q2647" t="str">
        <f>LEFT(N2647, FIND("/", N2647)-1)</f>
        <v>technology</v>
      </c>
      <c r="R2647" t="str">
        <f>RIGHT(N2647, (LEN(N2647) - FIND("/", N2647)))</f>
        <v>space exploration</v>
      </c>
      <c r="S2647" s="13">
        <f>(J2647/86400)+DATE(1970,1,1)</f>
        <v>41921.842627314814</v>
      </c>
      <c r="T2647" s="13">
        <f>(I2647/86400)+DATE(1970,1,1)</f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>(E2648/D2648)*100</f>
        <v>8.4172840000000004</v>
      </c>
      <c r="P2648" s="5">
        <f>E2648/L2648</f>
        <v>78.666205607476627</v>
      </c>
      <c r="Q2648" t="str">
        <f>LEFT(N2648, FIND("/", N2648)-1)</f>
        <v>technology</v>
      </c>
      <c r="R2648" t="str">
        <f>RIGHT(N2648, (LEN(N2648) - FIND("/", N2648)))</f>
        <v>space exploration</v>
      </c>
      <c r="S2648" s="13">
        <f>(J2648/86400)+DATE(1970,1,1)</f>
        <v>42226.313298611116</v>
      </c>
      <c r="T2648" s="13">
        <f>(I2648/86400)+DATE(1970,1,1)</f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>(E2649/D2649)*100</f>
        <v>1.44</v>
      </c>
      <c r="P2649" s="5">
        <f>E2649/L2649</f>
        <v>12</v>
      </c>
      <c r="Q2649" t="str">
        <f>LEFT(N2649, FIND("/", N2649)-1)</f>
        <v>technology</v>
      </c>
      <c r="R2649" t="str">
        <f>RIGHT(N2649, (LEN(N2649) - FIND("/", N2649)))</f>
        <v>space exploration</v>
      </c>
      <c r="S2649" s="13">
        <f>(J2649/86400)+DATE(1970,1,1)</f>
        <v>42200.261793981481</v>
      </c>
      <c r="T2649" s="13">
        <f>(I2649/86400)+DATE(1970,1,1)</f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>(E2650/D2650)*100</f>
        <v>0.88333333333333341</v>
      </c>
      <c r="P2650" s="5">
        <f>E2650/L2650</f>
        <v>17.666666666666668</v>
      </c>
      <c r="Q2650" t="str">
        <f>LEFT(N2650, FIND("/", N2650)-1)</f>
        <v>technology</v>
      </c>
      <c r="R2650" t="str">
        <f>RIGHT(N2650, (LEN(N2650) - FIND("/", N2650)))</f>
        <v>space exploration</v>
      </c>
      <c r="S2650" s="13">
        <f>(J2650/86400)+DATE(1970,1,1)</f>
        <v>42408.714814814812</v>
      </c>
      <c r="T2650" s="13">
        <f>(I2650/86400)+DATE(1970,1,1)</f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>(E2651/D2651)*100</f>
        <v>9.920000000000001E-2</v>
      </c>
      <c r="P2651" s="5">
        <f>E2651/L2651</f>
        <v>41.333333333333336</v>
      </c>
      <c r="Q2651" t="str">
        <f>LEFT(N2651, FIND("/", N2651)-1)</f>
        <v>technology</v>
      </c>
      <c r="R2651" t="str">
        <f>RIGHT(N2651, (LEN(N2651) - FIND("/", N2651)))</f>
        <v>space exploration</v>
      </c>
      <c r="S2651" s="13">
        <f>(J2651/86400)+DATE(1970,1,1)</f>
        <v>42341.99700231482</v>
      </c>
      <c r="T2651" s="13">
        <f>(I2651/86400)+DATE(1970,1,1)</f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>(E2652/D2652)*100</f>
        <v>0.59666666666666668</v>
      </c>
      <c r="P2652" s="5">
        <f>E2652/L2652</f>
        <v>71.599999999999994</v>
      </c>
      <c r="Q2652" t="str">
        <f>LEFT(N2652, FIND("/", N2652)-1)</f>
        <v>technology</v>
      </c>
      <c r="R2652" t="str">
        <f>RIGHT(N2652, (LEN(N2652) - FIND("/", N2652)))</f>
        <v>space exploration</v>
      </c>
      <c r="S2652" s="13">
        <f>(J2652/86400)+DATE(1970,1,1)</f>
        <v>42695.624340277776</v>
      </c>
      <c r="T2652" s="13">
        <f>(I2652/86400)+DATE(1970,1,1)</f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>(E2653/D2653)*100</f>
        <v>1.8689285714285715</v>
      </c>
      <c r="P2653" s="5">
        <f>E2653/L2653</f>
        <v>307.8235294117647</v>
      </c>
      <c r="Q2653" t="str">
        <f>LEFT(N2653, FIND("/", N2653)-1)</f>
        <v>technology</v>
      </c>
      <c r="R2653" t="str">
        <f>RIGHT(N2653, (LEN(N2653) - FIND("/", N2653)))</f>
        <v>space exploration</v>
      </c>
      <c r="S2653" s="13">
        <f>(J2653/86400)+DATE(1970,1,1)</f>
        <v>42327.805659722224</v>
      </c>
      <c r="T2653" s="13">
        <f>(I2653/86400)+DATE(1970,1,1)</f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>(E2654/D2654)*100</f>
        <v>0.88500000000000001</v>
      </c>
      <c r="P2654" s="5">
        <f>E2654/L2654</f>
        <v>80.454545454545453</v>
      </c>
      <c r="Q2654" t="str">
        <f>LEFT(N2654, FIND("/", N2654)-1)</f>
        <v>technology</v>
      </c>
      <c r="R2654" t="str">
        <f>RIGHT(N2654, (LEN(N2654) - FIND("/", N2654)))</f>
        <v>space exploration</v>
      </c>
      <c r="S2654" s="13">
        <f>(J2654/86400)+DATE(1970,1,1)</f>
        <v>41953.158854166672</v>
      </c>
      <c r="T2654" s="13">
        <f>(I2654/86400)+DATE(1970,1,1)</f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>(E2655/D2655)*100</f>
        <v>11.52156862745098</v>
      </c>
      <c r="P2655" s="5">
        <f>E2655/L2655</f>
        <v>83.942857142857136</v>
      </c>
      <c r="Q2655" t="str">
        <f>LEFT(N2655, FIND("/", N2655)-1)</f>
        <v>technology</v>
      </c>
      <c r="R2655" t="str">
        <f>RIGHT(N2655, (LEN(N2655) - FIND("/", N2655)))</f>
        <v>space exploration</v>
      </c>
      <c r="S2655" s="13">
        <f>(J2655/86400)+DATE(1970,1,1)</f>
        <v>41771.651932870373</v>
      </c>
      <c r="T2655" s="13">
        <f>(I2655/86400)+DATE(1970,1,1)</f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>(E2656/D2656)*100</f>
        <v>5.1000000000000004E-2</v>
      </c>
      <c r="P2656" s="5">
        <f>E2656/L2656</f>
        <v>8.5</v>
      </c>
      <c r="Q2656" t="str">
        <f>LEFT(N2656, FIND("/", N2656)-1)</f>
        <v>technology</v>
      </c>
      <c r="R2656" t="str">
        <f>RIGHT(N2656, (LEN(N2656) - FIND("/", N2656)))</f>
        <v>space exploration</v>
      </c>
      <c r="S2656" s="13">
        <f>(J2656/86400)+DATE(1970,1,1)</f>
        <v>42055.600995370369</v>
      </c>
      <c r="T2656" s="13">
        <f>(I2656/86400)+DATE(1970,1,1)</f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>(E2657/D2657)*100</f>
        <v>21.033333333333335</v>
      </c>
      <c r="P2657" s="5">
        <f>E2657/L2657</f>
        <v>73.372093023255815</v>
      </c>
      <c r="Q2657" t="str">
        <f>LEFT(N2657, FIND("/", N2657)-1)</f>
        <v>technology</v>
      </c>
      <c r="R2657" t="str">
        <f>RIGHT(N2657, (LEN(N2657) - FIND("/", N2657)))</f>
        <v>space exploration</v>
      </c>
      <c r="S2657" s="13">
        <f>(J2657/86400)+DATE(1970,1,1)</f>
        <v>42381.866284722222</v>
      </c>
      <c r="T2657" s="13">
        <f>(I2657/86400)+DATE(1970,1,1)</f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>(E2658/D2658)*100</f>
        <v>11.436666666666667</v>
      </c>
      <c r="P2658" s="5">
        <f>E2658/L2658</f>
        <v>112.86184210526316</v>
      </c>
      <c r="Q2658" t="str">
        <f>LEFT(N2658, FIND("/", N2658)-1)</f>
        <v>technology</v>
      </c>
      <c r="R2658" t="str">
        <f>RIGHT(N2658, (LEN(N2658) - FIND("/", N2658)))</f>
        <v>space exploration</v>
      </c>
      <c r="S2658" s="13">
        <f>(J2658/86400)+DATE(1970,1,1)</f>
        <v>42767.688518518524</v>
      </c>
      <c r="T2658" s="13">
        <f>(I2658/86400)+DATE(1970,1,1)</f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>(E2659/D2659)*100</f>
        <v>18.737933333333334</v>
      </c>
      <c r="P2659" s="5">
        <f>E2659/L2659</f>
        <v>95.277627118644077</v>
      </c>
      <c r="Q2659" t="str">
        <f>LEFT(N2659, FIND("/", N2659)-1)</f>
        <v>technology</v>
      </c>
      <c r="R2659" t="str">
        <f>RIGHT(N2659, (LEN(N2659) - FIND("/", N2659)))</f>
        <v>space exploration</v>
      </c>
      <c r="S2659" s="13">
        <f>(J2659/86400)+DATE(1970,1,1)</f>
        <v>42551.928854166668</v>
      </c>
      <c r="T2659" s="13">
        <f>(I2659/86400)+DATE(1970,1,1)</f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>(E2660/D2660)*100</f>
        <v>9.285714285714286E-2</v>
      </c>
      <c r="P2660" s="5">
        <f>E2660/L2660</f>
        <v>22.75</v>
      </c>
      <c r="Q2660" t="str">
        <f>LEFT(N2660, FIND("/", N2660)-1)</f>
        <v>technology</v>
      </c>
      <c r="R2660" t="str">
        <f>RIGHT(N2660, (LEN(N2660) - FIND("/", N2660)))</f>
        <v>space exploration</v>
      </c>
      <c r="S2660" s="13">
        <f>(J2660/86400)+DATE(1970,1,1)</f>
        <v>42551.884189814809</v>
      </c>
      <c r="T2660" s="13">
        <f>(I2660/86400)+DATE(1970,1,1)</f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>(E2661/D2661)*100</f>
        <v>2.7204081632653061</v>
      </c>
      <c r="P2661" s="5">
        <f>E2661/L2661</f>
        <v>133.30000000000001</v>
      </c>
      <c r="Q2661" t="str">
        <f>LEFT(N2661, FIND("/", N2661)-1)</f>
        <v>technology</v>
      </c>
      <c r="R2661" t="str">
        <f>RIGHT(N2661, (LEN(N2661) - FIND("/", N2661)))</f>
        <v>space exploration</v>
      </c>
      <c r="S2661" s="13">
        <f>(J2661/86400)+DATE(1970,1,1)</f>
        <v>42082.069560185184</v>
      </c>
      <c r="T2661" s="13">
        <f>(I2661/86400)+DATE(1970,1,1)</f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>(E2662/D2662)*100</f>
        <v>9.5000000000000001E-2</v>
      </c>
      <c r="P2662" s="5">
        <f>E2662/L2662</f>
        <v>3.8</v>
      </c>
      <c r="Q2662" t="str">
        <f>LEFT(N2662, FIND("/", N2662)-1)</f>
        <v>technology</v>
      </c>
      <c r="R2662" t="str">
        <f>RIGHT(N2662, (LEN(N2662) - FIND("/", N2662)))</f>
        <v>space exploration</v>
      </c>
      <c r="S2662" s="13">
        <f>(J2662/86400)+DATE(1970,1,1)</f>
        <v>42272.713171296295</v>
      </c>
      <c r="T2662" s="13">
        <f>(I2662/86400)+DATE(1970,1,1)</f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>(E2663/D2663)*100</f>
        <v>102.89999999999999</v>
      </c>
      <c r="P2663" s="5">
        <f>E2663/L2663</f>
        <v>85.75</v>
      </c>
      <c r="Q2663" t="str">
        <f>LEFT(N2663, FIND("/", N2663)-1)</f>
        <v>technology</v>
      </c>
      <c r="R2663" t="str">
        <f>RIGHT(N2663, (LEN(N2663) - FIND("/", N2663)))</f>
        <v>makerspaces</v>
      </c>
      <c r="S2663" s="13">
        <f>(J2663/86400)+DATE(1970,1,1)</f>
        <v>41542.958449074074</v>
      </c>
      <c r="T2663" s="13">
        <f>(I2663/86400)+DATE(1970,1,1)</f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>(E2664/D2664)*100</f>
        <v>106.80000000000001</v>
      </c>
      <c r="P2664" s="5">
        <f>E2664/L2664</f>
        <v>267</v>
      </c>
      <c r="Q2664" t="str">
        <f>LEFT(N2664, FIND("/", N2664)-1)</f>
        <v>technology</v>
      </c>
      <c r="R2664" t="str">
        <f>RIGHT(N2664, (LEN(N2664) - FIND("/", N2664)))</f>
        <v>makerspaces</v>
      </c>
      <c r="S2664" s="13">
        <f>(J2664/86400)+DATE(1970,1,1)</f>
        <v>42207.746678240743</v>
      </c>
      <c r="T2664" s="13">
        <f>(I2664/86400)+DATE(1970,1,1)</f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>(E2665/D2665)*100</f>
        <v>104.59625</v>
      </c>
      <c r="P2665" s="5">
        <f>E2665/L2665</f>
        <v>373.55803571428572</v>
      </c>
      <c r="Q2665" t="str">
        <f>LEFT(N2665, FIND("/", N2665)-1)</f>
        <v>technology</v>
      </c>
      <c r="R2665" t="str">
        <f>RIGHT(N2665, (LEN(N2665) - FIND("/", N2665)))</f>
        <v>makerspaces</v>
      </c>
      <c r="S2665" s="13">
        <f>(J2665/86400)+DATE(1970,1,1)</f>
        <v>42222.622766203705</v>
      </c>
      <c r="T2665" s="13">
        <f>(I2665/86400)+DATE(1970,1,1)</f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>(E2666/D2666)*100</f>
        <v>103.42857142857143</v>
      </c>
      <c r="P2666" s="5">
        <f>E2666/L2666</f>
        <v>174.03846153846155</v>
      </c>
      <c r="Q2666" t="str">
        <f>LEFT(N2666, FIND("/", N2666)-1)</f>
        <v>technology</v>
      </c>
      <c r="R2666" t="str">
        <f>RIGHT(N2666, (LEN(N2666) - FIND("/", N2666)))</f>
        <v>makerspaces</v>
      </c>
      <c r="S2666" s="13">
        <f>(J2666/86400)+DATE(1970,1,1)</f>
        <v>42313.02542824074</v>
      </c>
      <c r="T2666" s="13">
        <f>(I2666/86400)+DATE(1970,1,1)</f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>(E2667/D2667)*100</f>
        <v>123.14285714285715</v>
      </c>
      <c r="P2667" s="5">
        <f>E2667/L2667</f>
        <v>93.695652173913047</v>
      </c>
      <c r="Q2667" t="str">
        <f>LEFT(N2667, FIND("/", N2667)-1)</f>
        <v>technology</v>
      </c>
      <c r="R2667" t="str">
        <f>RIGHT(N2667, (LEN(N2667) - FIND("/", N2667)))</f>
        <v>makerspaces</v>
      </c>
      <c r="S2667" s="13">
        <f>(J2667/86400)+DATE(1970,1,1)</f>
        <v>42083.895532407405</v>
      </c>
      <c r="T2667" s="13">
        <f>(I2667/86400)+DATE(1970,1,1)</f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>(E2668/D2668)*100</f>
        <v>159.29509999999999</v>
      </c>
      <c r="P2668" s="5">
        <f>E2668/L2668</f>
        <v>77.327718446601949</v>
      </c>
      <c r="Q2668" t="str">
        <f>LEFT(N2668, FIND("/", N2668)-1)</f>
        <v>technology</v>
      </c>
      <c r="R2668" t="str">
        <f>RIGHT(N2668, (LEN(N2668) - FIND("/", N2668)))</f>
        <v>makerspaces</v>
      </c>
      <c r="S2668" s="13">
        <f>(J2668/86400)+DATE(1970,1,1)</f>
        <v>42235.764340277776</v>
      </c>
      <c r="T2668" s="13">
        <f>(I2668/86400)+DATE(1970,1,1)</f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>(E2669/D2669)*100</f>
        <v>110.66666666666667</v>
      </c>
      <c r="P2669" s="5">
        <f>E2669/L2669</f>
        <v>92.222222222222229</v>
      </c>
      <c r="Q2669" t="str">
        <f>LEFT(N2669, FIND("/", N2669)-1)</f>
        <v>technology</v>
      </c>
      <c r="R2669" t="str">
        <f>RIGHT(N2669, (LEN(N2669) - FIND("/", N2669)))</f>
        <v>makerspaces</v>
      </c>
      <c r="S2669" s="13">
        <f>(J2669/86400)+DATE(1970,1,1)</f>
        <v>42380.926111111112</v>
      </c>
      <c r="T2669" s="13">
        <f>(I2669/86400)+DATE(1970,1,1)</f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>(E2670/D2670)*100</f>
        <v>170.70000000000002</v>
      </c>
      <c r="P2670" s="5">
        <f>E2670/L2670</f>
        <v>60.964285714285715</v>
      </c>
      <c r="Q2670" t="str">
        <f>LEFT(N2670, FIND("/", N2670)-1)</f>
        <v>technology</v>
      </c>
      <c r="R2670" t="str">
        <f>RIGHT(N2670, (LEN(N2670) - FIND("/", N2670)))</f>
        <v>makerspaces</v>
      </c>
      <c r="S2670" s="13">
        <f>(J2670/86400)+DATE(1970,1,1)</f>
        <v>42275.58871527778</v>
      </c>
      <c r="T2670" s="13">
        <f>(I2670/86400)+DATE(1970,1,1)</f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>(E2671/D2671)*100</f>
        <v>125.125</v>
      </c>
      <c r="P2671" s="5">
        <f>E2671/L2671</f>
        <v>91</v>
      </c>
      <c r="Q2671" t="str">
        <f>LEFT(N2671, FIND("/", N2671)-1)</f>
        <v>technology</v>
      </c>
      <c r="R2671" t="str">
        <f>RIGHT(N2671, (LEN(N2671) - FIND("/", N2671)))</f>
        <v>makerspaces</v>
      </c>
      <c r="S2671" s="13">
        <f>(J2671/86400)+DATE(1970,1,1)</f>
        <v>42319.035833333328</v>
      </c>
      <c r="T2671" s="13">
        <f>(I2671/86400)+DATE(1970,1,1)</f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>(E2672/D2672)*100</f>
        <v>6.4158609339642041</v>
      </c>
      <c r="P2672" s="5">
        <f>E2672/L2672</f>
        <v>41.583333333333336</v>
      </c>
      <c r="Q2672" t="str">
        <f>LEFT(N2672, FIND("/", N2672)-1)</f>
        <v>technology</v>
      </c>
      <c r="R2672" t="str">
        <f>RIGHT(N2672, (LEN(N2672) - FIND("/", N2672)))</f>
        <v>makerspaces</v>
      </c>
      <c r="S2672" s="13">
        <f>(J2672/86400)+DATE(1970,1,1)</f>
        <v>41821.020601851851</v>
      </c>
      <c r="T2672" s="13">
        <f>(I2672/86400)+DATE(1970,1,1)</f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>(E2673/D2673)*100</f>
        <v>11.343999999999999</v>
      </c>
      <c r="P2673" s="5">
        <f>E2673/L2673</f>
        <v>33.761904761904759</v>
      </c>
      <c r="Q2673" t="str">
        <f>LEFT(N2673, FIND("/", N2673)-1)</f>
        <v>technology</v>
      </c>
      <c r="R2673" t="str">
        <f>RIGHT(N2673, (LEN(N2673) - FIND("/", N2673)))</f>
        <v>makerspaces</v>
      </c>
      <c r="S2673" s="13">
        <f>(J2673/86400)+DATE(1970,1,1)</f>
        <v>41962.749027777776</v>
      </c>
      <c r="T2673" s="13">
        <f>(I2673/86400)+DATE(1970,1,1)</f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>(E2674/D2674)*100</f>
        <v>33.19</v>
      </c>
      <c r="P2674" s="5">
        <f>E2674/L2674</f>
        <v>70.61702127659575</v>
      </c>
      <c r="Q2674" t="str">
        <f>LEFT(N2674, FIND("/", N2674)-1)</f>
        <v>technology</v>
      </c>
      <c r="R2674" t="str">
        <f>RIGHT(N2674, (LEN(N2674) - FIND("/", N2674)))</f>
        <v>makerspaces</v>
      </c>
      <c r="S2674" s="13">
        <f>(J2674/86400)+DATE(1970,1,1)</f>
        <v>42344.884143518517</v>
      </c>
      <c r="T2674" s="13">
        <f>(I2674/86400)+DATE(1970,1,1)</f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>(E2675/D2675)*100</f>
        <v>27.58</v>
      </c>
      <c r="P2675" s="5">
        <f>E2675/L2675</f>
        <v>167.15151515151516</v>
      </c>
      <c r="Q2675" t="str">
        <f>LEFT(N2675, FIND("/", N2675)-1)</f>
        <v>technology</v>
      </c>
      <c r="R2675" t="str">
        <f>RIGHT(N2675, (LEN(N2675) - FIND("/", N2675)))</f>
        <v>makerspaces</v>
      </c>
      <c r="S2675" s="13">
        <f>(J2675/86400)+DATE(1970,1,1)</f>
        <v>41912.541655092595</v>
      </c>
      <c r="T2675" s="13">
        <f>(I2675/86400)+DATE(1970,1,1)</f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>(E2676/D2676)*100</f>
        <v>62.839999999999996</v>
      </c>
      <c r="P2676" s="5">
        <f>E2676/L2676</f>
        <v>128.61988304093566</v>
      </c>
      <c r="Q2676" t="str">
        <f>LEFT(N2676, FIND("/", N2676)-1)</f>
        <v>technology</v>
      </c>
      <c r="R2676" t="str">
        <f>RIGHT(N2676, (LEN(N2676) - FIND("/", N2676)))</f>
        <v>makerspaces</v>
      </c>
      <c r="S2676" s="13">
        <f>(J2676/86400)+DATE(1970,1,1)</f>
        <v>42529.632754629631</v>
      </c>
      <c r="T2676" s="13">
        <f>(I2676/86400)+DATE(1970,1,1)</f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>(E2677/D2677)*100</f>
        <v>7.5880000000000001</v>
      </c>
      <c r="P2677" s="5">
        <f>E2677/L2677</f>
        <v>65.41379310344827</v>
      </c>
      <c r="Q2677" t="str">
        <f>LEFT(N2677, FIND("/", N2677)-1)</f>
        <v>technology</v>
      </c>
      <c r="R2677" t="str">
        <f>RIGHT(N2677, (LEN(N2677) - FIND("/", N2677)))</f>
        <v>makerspaces</v>
      </c>
      <c r="S2677" s="13">
        <f>(J2677/86400)+DATE(1970,1,1)</f>
        <v>41923.857511574075</v>
      </c>
      <c r="T2677" s="13">
        <f>(I2677/86400)+DATE(1970,1,1)</f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>(E2678/D2678)*100</f>
        <v>50.38095238095238</v>
      </c>
      <c r="P2678" s="5">
        <f>E2678/L2678</f>
        <v>117.55555555555556</v>
      </c>
      <c r="Q2678" t="str">
        <f>LEFT(N2678, FIND("/", N2678)-1)</f>
        <v>technology</v>
      </c>
      <c r="R2678" t="str">
        <f>RIGHT(N2678, (LEN(N2678) - FIND("/", N2678)))</f>
        <v>makerspaces</v>
      </c>
      <c r="S2678" s="13">
        <f>(J2678/86400)+DATE(1970,1,1)</f>
        <v>42482.624699074076</v>
      </c>
      <c r="T2678" s="13">
        <f>(I2678/86400)+DATE(1970,1,1)</f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>(E2679/D2679)*100</f>
        <v>17.512820512820511</v>
      </c>
      <c r="P2679" s="5">
        <f>E2679/L2679</f>
        <v>126.48148148148148</v>
      </c>
      <c r="Q2679" t="str">
        <f>LEFT(N2679, FIND("/", N2679)-1)</f>
        <v>technology</v>
      </c>
      <c r="R2679" t="str">
        <f>RIGHT(N2679, (LEN(N2679) - FIND("/", N2679)))</f>
        <v>makerspaces</v>
      </c>
      <c r="S2679" s="13">
        <f>(J2679/86400)+DATE(1970,1,1)</f>
        <v>41793.029432870375</v>
      </c>
      <c r="T2679" s="13">
        <f>(I2679/86400)+DATE(1970,1,1)</f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>(E2680/D2680)*100</f>
        <v>1.375E-2</v>
      </c>
      <c r="P2680" s="5">
        <f>E2680/L2680</f>
        <v>550</v>
      </c>
      <c r="Q2680" t="str">
        <f>LEFT(N2680, FIND("/", N2680)-1)</f>
        <v>technology</v>
      </c>
      <c r="R2680" t="str">
        <f>RIGHT(N2680, (LEN(N2680) - FIND("/", N2680)))</f>
        <v>makerspaces</v>
      </c>
      <c r="S2680" s="13">
        <f>(J2680/86400)+DATE(1970,1,1)</f>
        <v>42241.798206018517</v>
      </c>
      <c r="T2680" s="13">
        <f>(I2680/86400)+DATE(1970,1,1)</f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>(E2681/D2681)*100</f>
        <v>0.33</v>
      </c>
      <c r="P2681" s="5">
        <f>E2681/L2681</f>
        <v>44</v>
      </c>
      <c r="Q2681" t="str">
        <f>LEFT(N2681, FIND("/", N2681)-1)</f>
        <v>technology</v>
      </c>
      <c r="R2681" t="str">
        <f>RIGHT(N2681, (LEN(N2681) - FIND("/", N2681)))</f>
        <v>makerspaces</v>
      </c>
      <c r="S2681" s="13">
        <f>(J2681/86400)+DATE(1970,1,1)</f>
        <v>42033.001087962963</v>
      </c>
      <c r="T2681" s="13">
        <f>(I2681/86400)+DATE(1970,1,1)</f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>(E2682/D2682)*100</f>
        <v>0.86250000000000004</v>
      </c>
      <c r="P2682" s="5">
        <f>E2682/L2682</f>
        <v>69</v>
      </c>
      <c r="Q2682" t="str">
        <f>LEFT(N2682, FIND("/", N2682)-1)</f>
        <v>technology</v>
      </c>
      <c r="R2682" t="str">
        <f>RIGHT(N2682, (LEN(N2682) - FIND("/", N2682)))</f>
        <v>makerspaces</v>
      </c>
      <c r="S2682" s="13">
        <f>(J2682/86400)+DATE(1970,1,1)</f>
        <v>42436.211701388893</v>
      </c>
      <c r="T2682" s="13">
        <f>(I2682/86400)+DATE(1970,1,1)</f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>(E2683/D2683)*100</f>
        <v>0.6875</v>
      </c>
      <c r="P2683" s="5">
        <f>E2683/L2683</f>
        <v>27.5</v>
      </c>
      <c r="Q2683" t="str">
        <f>LEFT(N2683, FIND("/", N2683)-1)</f>
        <v>food</v>
      </c>
      <c r="R2683" t="str">
        <f>RIGHT(N2683, (LEN(N2683) - FIND("/", N2683)))</f>
        <v>food trucks</v>
      </c>
      <c r="S2683" s="13">
        <f>(J2683/86400)+DATE(1970,1,1)</f>
        <v>41805.895254629628</v>
      </c>
      <c r="T2683" s="13">
        <f>(I2683/86400)+DATE(1970,1,1)</f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>(E2684/D2684)*100</f>
        <v>28.299999999999997</v>
      </c>
      <c r="P2684" s="5">
        <f>E2684/L2684</f>
        <v>84.9</v>
      </c>
      <c r="Q2684" t="str">
        <f>LEFT(N2684, FIND("/", N2684)-1)</f>
        <v>food</v>
      </c>
      <c r="R2684" t="str">
        <f>RIGHT(N2684, (LEN(N2684) - FIND("/", N2684)))</f>
        <v>food trucks</v>
      </c>
      <c r="S2684" s="13">
        <f>(J2684/86400)+DATE(1970,1,1)</f>
        <v>41932.871990740743</v>
      </c>
      <c r="T2684" s="13">
        <f>(I2684/86400)+DATE(1970,1,1)</f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>(E2685/D2685)*100</f>
        <v>0.24</v>
      </c>
      <c r="P2685" s="5">
        <f>E2685/L2685</f>
        <v>12</v>
      </c>
      <c r="Q2685" t="str">
        <f>LEFT(N2685, FIND("/", N2685)-1)</f>
        <v>food</v>
      </c>
      <c r="R2685" t="str">
        <f>RIGHT(N2685, (LEN(N2685) - FIND("/", N2685)))</f>
        <v>food trucks</v>
      </c>
      <c r="S2685" s="13">
        <f>(J2685/86400)+DATE(1970,1,1)</f>
        <v>42034.75509259259</v>
      </c>
      <c r="T2685" s="13">
        <f>(I2685/86400)+DATE(1970,1,1)</f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>(E2686/D2686)*100</f>
        <v>1.1428571428571428</v>
      </c>
      <c r="P2686" s="5">
        <f>E2686/L2686</f>
        <v>200</v>
      </c>
      <c r="Q2686" t="str">
        <f>LEFT(N2686, FIND("/", N2686)-1)</f>
        <v>food</v>
      </c>
      <c r="R2686" t="str">
        <f>RIGHT(N2686, (LEN(N2686) - FIND("/", N2686)))</f>
        <v>food trucks</v>
      </c>
      <c r="S2686" s="13">
        <f>(J2686/86400)+DATE(1970,1,1)</f>
        <v>41820.914641203708</v>
      </c>
      <c r="T2686" s="13">
        <f>(I2686/86400)+DATE(1970,1,1)</f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>(E2687/D2687)*100</f>
        <v>0.02</v>
      </c>
      <c r="P2687" s="5">
        <f>E2687/L2687</f>
        <v>10</v>
      </c>
      <c r="Q2687" t="str">
        <f>LEFT(N2687, FIND("/", N2687)-1)</f>
        <v>food</v>
      </c>
      <c r="R2687" t="str">
        <f>RIGHT(N2687, (LEN(N2687) - FIND("/", N2687)))</f>
        <v>food trucks</v>
      </c>
      <c r="S2687" s="13">
        <f>(J2687/86400)+DATE(1970,1,1)</f>
        <v>42061.69594907407</v>
      </c>
      <c r="T2687" s="13">
        <f>(I2687/86400)+DATE(1970,1,1)</f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>(E2688/D2688)*100</f>
        <v>0</v>
      </c>
      <c r="P2688" s="5" t="e">
        <f>E2688/L2688</f>
        <v>#DIV/0!</v>
      </c>
      <c r="Q2688" t="str">
        <f>LEFT(N2688, FIND("/", N2688)-1)</f>
        <v>food</v>
      </c>
      <c r="R2688" t="str">
        <f>RIGHT(N2688, (LEN(N2688) - FIND("/", N2688)))</f>
        <v>food trucks</v>
      </c>
      <c r="S2688" s="13">
        <f>(J2688/86400)+DATE(1970,1,1)</f>
        <v>41892.974803240737</v>
      </c>
      <c r="T2688" s="13">
        <f>(I2688/86400)+DATE(1970,1,1)</f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>(E2689/D2689)*100</f>
        <v>0</v>
      </c>
      <c r="P2689" s="5" t="e">
        <f>E2689/L2689</f>
        <v>#DIV/0!</v>
      </c>
      <c r="Q2689" t="str">
        <f>LEFT(N2689, FIND("/", N2689)-1)</f>
        <v>food</v>
      </c>
      <c r="R2689" t="str">
        <f>RIGHT(N2689, (LEN(N2689) - FIND("/", N2689)))</f>
        <v>food trucks</v>
      </c>
      <c r="S2689" s="13">
        <f>(J2689/86400)+DATE(1970,1,1)</f>
        <v>42154.64025462963</v>
      </c>
      <c r="T2689" s="13">
        <f>(I2689/86400)+DATE(1970,1,1)</f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>(E2690/D2690)*100</f>
        <v>0.14799999999999999</v>
      </c>
      <c r="P2690" s="5">
        <f>E2690/L2690</f>
        <v>5.2857142857142856</v>
      </c>
      <c r="Q2690" t="str">
        <f>LEFT(N2690, FIND("/", N2690)-1)</f>
        <v>food</v>
      </c>
      <c r="R2690" t="str">
        <f>RIGHT(N2690, (LEN(N2690) - FIND("/", N2690)))</f>
        <v>food trucks</v>
      </c>
      <c r="S2690" s="13">
        <f>(J2690/86400)+DATE(1970,1,1)</f>
        <v>42028.11886574074</v>
      </c>
      <c r="T2690" s="13">
        <f>(I2690/86400)+DATE(1970,1,1)</f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>(E2691/D2691)*100</f>
        <v>2.8571428571428571E-3</v>
      </c>
      <c r="P2691" s="5">
        <f>E2691/L2691</f>
        <v>1</v>
      </c>
      <c r="Q2691" t="str">
        <f>LEFT(N2691, FIND("/", N2691)-1)</f>
        <v>food</v>
      </c>
      <c r="R2691" t="str">
        <f>RIGHT(N2691, (LEN(N2691) - FIND("/", N2691)))</f>
        <v>food trucks</v>
      </c>
      <c r="S2691" s="13">
        <f>(J2691/86400)+DATE(1970,1,1)</f>
        <v>42551.961689814816</v>
      </c>
      <c r="T2691" s="13">
        <f>(I2691/86400)+DATE(1970,1,1)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>(E2692/D2692)*100</f>
        <v>10.7325</v>
      </c>
      <c r="P2692" s="5">
        <f>E2692/L2692</f>
        <v>72.762711864406782</v>
      </c>
      <c r="Q2692" t="str">
        <f>LEFT(N2692, FIND("/", N2692)-1)</f>
        <v>food</v>
      </c>
      <c r="R2692" t="str">
        <f>RIGHT(N2692, (LEN(N2692) - FIND("/", N2692)))</f>
        <v>food trucks</v>
      </c>
      <c r="S2692" s="13">
        <f>(J2692/86400)+DATE(1970,1,1)</f>
        <v>42113.105046296296</v>
      </c>
      <c r="T2692" s="13">
        <f>(I2692/86400)+DATE(1970,1,1)</f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>(E2693/D2693)*100</f>
        <v>5.3846153846153842E-2</v>
      </c>
      <c r="P2693" s="5">
        <f>E2693/L2693</f>
        <v>17.5</v>
      </c>
      <c r="Q2693" t="str">
        <f>LEFT(N2693, FIND("/", N2693)-1)</f>
        <v>food</v>
      </c>
      <c r="R2693" t="str">
        <f>RIGHT(N2693, (LEN(N2693) - FIND("/", N2693)))</f>
        <v>food trucks</v>
      </c>
      <c r="S2693" s="13">
        <f>(J2693/86400)+DATE(1970,1,1)</f>
        <v>42089.724039351851</v>
      </c>
      <c r="T2693" s="13">
        <f>(I2693/86400)+DATE(1970,1,1)</f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>(E2694/D2694)*100</f>
        <v>0.7142857142857143</v>
      </c>
      <c r="P2694" s="5">
        <f>E2694/L2694</f>
        <v>25</v>
      </c>
      <c r="Q2694" t="str">
        <f>LEFT(N2694, FIND("/", N2694)-1)</f>
        <v>food</v>
      </c>
      <c r="R2694" t="str">
        <f>RIGHT(N2694, (LEN(N2694) - FIND("/", N2694)))</f>
        <v>food trucks</v>
      </c>
      <c r="S2694" s="13">
        <f>(J2694/86400)+DATE(1970,1,1)</f>
        <v>42058.334027777775</v>
      </c>
      <c r="T2694" s="13">
        <f>(I2694/86400)+DATE(1970,1,1)</f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>(E2695/D2695)*100</f>
        <v>0.8</v>
      </c>
      <c r="P2695" s="5">
        <f>E2695/L2695</f>
        <v>13.333333333333334</v>
      </c>
      <c r="Q2695" t="str">
        <f>LEFT(N2695, FIND("/", N2695)-1)</f>
        <v>food</v>
      </c>
      <c r="R2695" t="str">
        <f>RIGHT(N2695, (LEN(N2695) - FIND("/", N2695)))</f>
        <v>food trucks</v>
      </c>
      <c r="S2695" s="13">
        <f>(J2695/86400)+DATE(1970,1,1)</f>
        <v>41834.138495370367</v>
      </c>
      <c r="T2695" s="13">
        <f>(I2695/86400)+DATE(1970,1,1)</f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>(E2696/D2696)*100</f>
        <v>3.3333333333333335E-3</v>
      </c>
      <c r="P2696" s="5">
        <f>E2696/L2696</f>
        <v>1</v>
      </c>
      <c r="Q2696" t="str">
        <f>LEFT(N2696, FIND("/", N2696)-1)</f>
        <v>food</v>
      </c>
      <c r="R2696" t="str">
        <f>RIGHT(N2696, (LEN(N2696) - FIND("/", N2696)))</f>
        <v>food trucks</v>
      </c>
      <c r="S2696" s="13">
        <f>(J2696/86400)+DATE(1970,1,1)</f>
        <v>41878.140497685185</v>
      </c>
      <c r="T2696" s="13">
        <f>(I2696/86400)+DATE(1970,1,1)</f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>(E2697/D2697)*100</f>
        <v>0.47333333333333333</v>
      </c>
      <c r="P2697" s="5">
        <f>E2697/L2697</f>
        <v>23.666666666666668</v>
      </c>
      <c r="Q2697" t="str">
        <f>LEFT(N2697, FIND("/", N2697)-1)</f>
        <v>food</v>
      </c>
      <c r="R2697" t="str">
        <f>RIGHT(N2697, (LEN(N2697) - FIND("/", N2697)))</f>
        <v>food trucks</v>
      </c>
      <c r="S2697" s="13">
        <f>(J2697/86400)+DATE(1970,1,1)</f>
        <v>42048.181921296295</v>
      </c>
      <c r="T2697" s="13">
        <f>(I2697/86400)+DATE(1970,1,1)</f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>(E2698/D2698)*100</f>
        <v>5.65</v>
      </c>
      <c r="P2698" s="5">
        <f>E2698/L2698</f>
        <v>89.21052631578948</v>
      </c>
      <c r="Q2698" t="str">
        <f>LEFT(N2698, FIND("/", N2698)-1)</f>
        <v>food</v>
      </c>
      <c r="R2698" t="str">
        <f>RIGHT(N2698, (LEN(N2698) - FIND("/", N2698)))</f>
        <v>food trucks</v>
      </c>
      <c r="S2698" s="13">
        <f>(J2698/86400)+DATE(1970,1,1)</f>
        <v>41964.844444444447</v>
      </c>
      <c r="T2698" s="13">
        <f>(I2698/86400)+DATE(1970,1,1)</f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>(E2699/D2699)*100</f>
        <v>26.35217391304348</v>
      </c>
      <c r="P2699" s="5">
        <f>E2699/L2699</f>
        <v>116.55769230769231</v>
      </c>
      <c r="Q2699" t="str">
        <f>LEFT(N2699, FIND("/", N2699)-1)</f>
        <v>food</v>
      </c>
      <c r="R2699" t="str">
        <f>RIGHT(N2699, (LEN(N2699) - FIND("/", N2699)))</f>
        <v>food trucks</v>
      </c>
      <c r="S2699" s="13">
        <f>(J2699/86400)+DATE(1970,1,1)</f>
        <v>42187.940081018518</v>
      </c>
      <c r="T2699" s="13">
        <f>(I2699/86400)+DATE(1970,1,1)</f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>(E2700/D2700)*100</f>
        <v>0.325125</v>
      </c>
      <c r="P2700" s="5">
        <f>E2700/L2700</f>
        <v>13.005000000000001</v>
      </c>
      <c r="Q2700" t="str">
        <f>LEFT(N2700, FIND("/", N2700)-1)</f>
        <v>food</v>
      </c>
      <c r="R2700" t="str">
        <f>RIGHT(N2700, (LEN(N2700) - FIND("/", N2700)))</f>
        <v>food trucks</v>
      </c>
      <c r="S2700" s="13">
        <f>(J2700/86400)+DATE(1970,1,1)</f>
        <v>41787.898240740738</v>
      </c>
      <c r="T2700" s="13">
        <f>(I2700/86400)+DATE(1970,1,1)</f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>(E2701/D2701)*100</f>
        <v>0</v>
      </c>
      <c r="P2701" s="5" t="e">
        <f>E2701/L2701</f>
        <v>#DIV/0!</v>
      </c>
      <c r="Q2701" t="str">
        <f>LEFT(N2701, FIND("/", N2701)-1)</f>
        <v>food</v>
      </c>
      <c r="R2701" t="str">
        <f>RIGHT(N2701, (LEN(N2701) - FIND("/", N2701)))</f>
        <v>food trucks</v>
      </c>
      <c r="S2701" s="13">
        <f>(J2701/86400)+DATE(1970,1,1)</f>
        <v>41829.896562499998</v>
      </c>
      <c r="T2701" s="13">
        <f>(I2701/86400)+DATE(1970,1,1)</f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>(E2702/D2702)*100</f>
        <v>0.7000700070007001</v>
      </c>
      <c r="P2702" s="5">
        <f>E2702/L2702</f>
        <v>17.5</v>
      </c>
      <c r="Q2702" t="str">
        <f>LEFT(N2702, FIND("/", N2702)-1)</f>
        <v>food</v>
      </c>
      <c r="R2702" t="str">
        <f>RIGHT(N2702, (LEN(N2702) - FIND("/", N2702)))</f>
        <v>food trucks</v>
      </c>
      <c r="S2702" s="13">
        <f>(J2702/86400)+DATE(1970,1,1)</f>
        <v>41870.874675925923</v>
      </c>
      <c r="T2702" s="13">
        <f>(I2702/86400)+DATE(1970,1,1)</f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>(E2703/D2703)*100</f>
        <v>46.176470588235297</v>
      </c>
      <c r="P2703" s="5">
        <f>E2703/L2703</f>
        <v>34.130434782608695</v>
      </c>
      <c r="Q2703" t="str">
        <f>LEFT(N2703, FIND("/", N2703)-1)</f>
        <v>theater</v>
      </c>
      <c r="R2703" t="str">
        <f>RIGHT(N2703, (LEN(N2703) - FIND("/", N2703)))</f>
        <v>spaces</v>
      </c>
      <c r="S2703" s="13">
        <f>(J2703/86400)+DATE(1970,1,1)</f>
        <v>42801.774699074071</v>
      </c>
      <c r="T2703" s="13">
        <f>(I2703/86400)+DATE(1970,1,1)</f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>(E2704/D2704)*100</f>
        <v>34.410000000000004</v>
      </c>
      <c r="P2704" s="5">
        <f>E2704/L2704</f>
        <v>132.34615384615384</v>
      </c>
      <c r="Q2704" t="str">
        <f>LEFT(N2704, FIND("/", N2704)-1)</f>
        <v>theater</v>
      </c>
      <c r="R2704" t="str">
        <f>RIGHT(N2704, (LEN(N2704) - FIND("/", N2704)))</f>
        <v>spaces</v>
      </c>
      <c r="S2704" s="13">
        <f>(J2704/86400)+DATE(1970,1,1)</f>
        <v>42800.801817129628</v>
      </c>
      <c r="T2704" s="13">
        <f>(I2704/86400)+DATE(1970,1,1)</f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>(E2705/D2705)*100</f>
        <v>103.75000000000001</v>
      </c>
      <c r="P2705" s="5">
        <f>E2705/L2705</f>
        <v>922.22222222222217</v>
      </c>
      <c r="Q2705" t="str">
        <f>LEFT(N2705, FIND("/", N2705)-1)</f>
        <v>theater</v>
      </c>
      <c r="R2705" t="str">
        <f>RIGHT(N2705, (LEN(N2705) - FIND("/", N2705)))</f>
        <v>spaces</v>
      </c>
      <c r="S2705" s="13">
        <f>(J2705/86400)+DATE(1970,1,1)</f>
        <v>42756.690162037034</v>
      </c>
      <c r="T2705" s="13">
        <f>(I2705/86400)+DATE(1970,1,1)</f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>(E2706/D2706)*100</f>
        <v>6.0263157894736841</v>
      </c>
      <c r="P2706" s="5">
        <f>E2706/L2706</f>
        <v>163.57142857142858</v>
      </c>
      <c r="Q2706" t="str">
        <f>LEFT(N2706, FIND("/", N2706)-1)</f>
        <v>theater</v>
      </c>
      <c r="R2706" t="str">
        <f>RIGHT(N2706, (LEN(N2706) - FIND("/", N2706)))</f>
        <v>spaces</v>
      </c>
      <c r="S2706" s="13">
        <f>(J2706/86400)+DATE(1970,1,1)</f>
        <v>42787.862430555557</v>
      </c>
      <c r="T2706" s="13">
        <f>(I2706/86400)+DATE(1970,1,1)</f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>(E2707/D2707)*100</f>
        <v>10.539393939393939</v>
      </c>
      <c r="P2707" s="5">
        <f>E2707/L2707</f>
        <v>217.375</v>
      </c>
      <c r="Q2707" t="str">
        <f>LEFT(N2707, FIND("/", N2707)-1)</f>
        <v>theater</v>
      </c>
      <c r="R2707" t="str">
        <f>RIGHT(N2707, (LEN(N2707) - FIND("/", N2707)))</f>
        <v>spaces</v>
      </c>
      <c r="S2707" s="13">
        <f>(J2707/86400)+DATE(1970,1,1)</f>
        <v>42773.916180555556</v>
      </c>
      <c r="T2707" s="13">
        <f>(I2707/86400)+DATE(1970,1,1)</f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>(E2708/D2708)*100</f>
        <v>112.29714285714284</v>
      </c>
      <c r="P2708" s="5">
        <f>E2708/L2708</f>
        <v>149.44486692015209</v>
      </c>
      <c r="Q2708" t="str">
        <f>LEFT(N2708, FIND("/", N2708)-1)</f>
        <v>theater</v>
      </c>
      <c r="R2708" t="str">
        <f>RIGHT(N2708, (LEN(N2708) - FIND("/", N2708)))</f>
        <v>spaces</v>
      </c>
      <c r="S2708" s="13">
        <f>(J2708/86400)+DATE(1970,1,1)</f>
        <v>41899.294942129629</v>
      </c>
      <c r="T2708" s="13">
        <f>(I2708/86400)+DATE(1970,1,1)</f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>(E2709/D2709)*100</f>
        <v>350.84462500000001</v>
      </c>
      <c r="P2709" s="5">
        <f>E2709/L2709</f>
        <v>71.237487309644663</v>
      </c>
      <c r="Q2709" t="str">
        <f>LEFT(N2709, FIND("/", N2709)-1)</f>
        <v>theater</v>
      </c>
      <c r="R2709" t="str">
        <f>RIGHT(N2709, (LEN(N2709) - FIND("/", N2709)))</f>
        <v>spaces</v>
      </c>
      <c r="S2709" s="13">
        <f>(J2709/86400)+DATE(1970,1,1)</f>
        <v>41391.782905092594</v>
      </c>
      <c r="T2709" s="13">
        <f>(I2709/86400)+DATE(1970,1,1)</f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>(E2710/D2710)*100</f>
        <v>233.21535</v>
      </c>
      <c r="P2710" s="5">
        <f>E2710/L2710</f>
        <v>44.464318398474738</v>
      </c>
      <c r="Q2710" t="str">
        <f>LEFT(N2710, FIND("/", N2710)-1)</f>
        <v>theater</v>
      </c>
      <c r="R2710" t="str">
        <f>RIGHT(N2710, (LEN(N2710) - FIND("/", N2710)))</f>
        <v>spaces</v>
      </c>
      <c r="S2710" s="13">
        <f>(J2710/86400)+DATE(1970,1,1)</f>
        <v>42512.698217592595</v>
      </c>
      <c r="T2710" s="13">
        <f>(I2710/86400)+DATE(1970,1,1)</f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>(E2711/D2711)*100</f>
        <v>101.60599999999999</v>
      </c>
      <c r="P2711" s="5">
        <f>E2711/L2711</f>
        <v>164.94480519480518</v>
      </c>
      <c r="Q2711" t="str">
        <f>LEFT(N2711, FIND("/", N2711)-1)</f>
        <v>theater</v>
      </c>
      <c r="R2711" t="str">
        <f>RIGHT(N2711, (LEN(N2711) - FIND("/", N2711)))</f>
        <v>spaces</v>
      </c>
      <c r="S2711" s="13">
        <f>(J2711/86400)+DATE(1970,1,1)</f>
        <v>42612.149780092594</v>
      </c>
      <c r="T2711" s="13">
        <f>(I2711/86400)+DATE(1970,1,1)</f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>(E2712/D2712)*100</f>
        <v>153.90035000000003</v>
      </c>
      <c r="P2712" s="5">
        <f>E2712/L2712</f>
        <v>84.871516544117654</v>
      </c>
      <c r="Q2712" t="str">
        <f>LEFT(N2712, FIND("/", N2712)-1)</f>
        <v>theater</v>
      </c>
      <c r="R2712" t="str">
        <f>RIGHT(N2712, (LEN(N2712) - FIND("/", N2712)))</f>
        <v>spaces</v>
      </c>
      <c r="S2712" s="13">
        <f>(J2712/86400)+DATE(1970,1,1)</f>
        <v>41828.229490740741</v>
      </c>
      <c r="T2712" s="13">
        <f>(I2712/86400)+DATE(1970,1,1)</f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>(E2713/D2713)*100</f>
        <v>100.7161125319693</v>
      </c>
      <c r="P2713" s="5">
        <f>E2713/L2713</f>
        <v>53.945205479452056</v>
      </c>
      <c r="Q2713" t="str">
        <f>LEFT(N2713, FIND("/", N2713)-1)</f>
        <v>theater</v>
      </c>
      <c r="R2713" t="str">
        <f>RIGHT(N2713, (LEN(N2713) - FIND("/", N2713)))</f>
        <v>spaces</v>
      </c>
      <c r="S2713" s="13">
        <f>(J2713/86400)+DATE(1970,1,1)</f>
        <v>41780.745254629626</v>
      </c>
      <c r="T2713" s="13">
        <f>(I2713/86400)+DATE(1970,1,1)</f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>(E2714/D2714)*100</f>
        <v>131.38181818181818</v>
      </c>
      <c r="P2714" s="5">
        <f>E2714/L2714</f>
        <v>50.531468531468533</v>
      </c>
      <c r="Q2714" t="str">
        <f>LEFT(N2714, FIND("/", N2714)-1)</f>
        <v>theater</v>
      </c>
      <c r="R2714" t="str">
        <f>RIGHT(N2714, (LEN(N2714) - FIND("/", N2714)))</f>
        <v>spaces</v>
      </c>
      <c r="S2714" s="13">
        <f>(J2714/86400)+DATE(1970,1,1)</f>
        <v>41432.062037037038</v>
      </c>
      <c r="T2714" s="13">
        <f>(I2714/86400)+DATE(1970,1,1)</f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>(E2715/D2715)*100</f>
        <v>102.24133333333334</v>
      </c>
      <c r="P2715" s="5">
        <f>E2715/L2715</f>
        <v>108.00140845070422</v>
      </c>
      <c r="Q2715" t="str">
        <f>LEFT(N2715, FIND("/", N2715)-1)</f>
        <v>theater</v>
      </c>
      <c r="R2715" t="str">
        <f>RIGHT(N2715, (LEN(N2715) - FIND("/", N2715)))</f>
        <v>spaces</v>
      </c>
      <c r="S2715" s="13">
        <f>(J2715/86400)+DATE(1970,1,1)</f>
        <v>42322.653749999998</v>
      </c>
      <c r="T2715" s="13">
        <f>(I2715/86400)+DATE(1970,1,1)</f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>(E2716/D2716)*100</f>
        <v>116.35599999999999</v>
      </c>
      <c r="P2716" s="5">
        <f>E2716/L2716</f>
        <v>95.373770491803285</v>
      </c>
      <c r="Q2716" t="str">
        <f>LEFT(N2716, FIND("/", N2716)-1)</f>
        <v>theater</v>
      </c>
      <c r="R2716" t="str">
        <f>RIGHT(N2716, (LEN(N2716) - FIND("/", N2716)))</f>
        <v>spaces</v>
      </c>
      <c r="S2716" s="13">
        <f>(J2716/86400)+DATE(1970,1,1)</f>
        <v>42629.655046296291</v>
      </c>
      <c r="T2716" s="13">
        <f>(I2716/86400)+DATE(1970,1,1)</f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>(E2717/D2717)*100</f>
        <v>264.62241666666665</v>
      </c>
      <c r="P2717" s="5">
        <f>E2717/L2717</f>
        <v>57.631016333938291</v>
      </c>
      <c r="Q2717" t="str">
        <f>LEFT(N2717, FIND("/", N2717)-1)</f>
        <v>theater</v>
      </c>
      <c r="R2717" t="str">
        <f>RIGHT(N2717, (LEN(N2717) - FIND("/", N2717)))</f>
        <v>spaces</v>
      </c>
      <c r="S2717" s="13">
        <f>(J2717/86400)+DATE(1970,1,1)</f>
        <v>42387.398472222223</v>
      </c>
      <c r="T2717" s="13">
        <f>(I2717/86400)+DATE(1970,1,1)</f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>(E2718/D2718)*100</f>
        <v>119.98010000000001</v>
      </c>
      <c r="P2718" s="5">
        <f>E2718/L2718</f>
        <v>64.160481283422456</v>
      </c>
      <c r="Q2718" t="str">
        <f>LEFT(N2718, FIND("/", N2718)-1)</f>
        <v>theater</v>
      </c>
      <c r="R2718" t="str">
        <f>RIGHT(N2718, (LEN(N2718) - FIND("/", N2718)))</f>
        <v>spaces</v>
      </c>
      <c r="S2718" s="13">
        <f>(J2718/86400)+DATE(1970,1,1)</f>
        <v>42255.333252314813</v>
      </c>
      <c r="T2718" s="13">
        <f>(I2718/86400)+DATE(1970,1,1)</f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>(E2719/D2719)*100</f>
        <v>120.10400000000001</v>
      </c>
      <c r="P2719" s="5">
        <f>E2719/L2719</f>
        <v>92.387692307692305</v>
      </c>
      <c r="Q2719" t="str">
        <f>LEFT(N2719, FIND("/", N2719)-1)</f>
        <v>theater</v>
      </c>
      <c r="R2719" t="str">
        <f>RIGHT(N2719, (LEN(N2719) - FIND("/", N2719)))</f>
        <v>spaces</v>
      </c>
      <c r="S2719" s="13">
        <f>(J2719/86400)+DATE(1970,1,1)</f>
        <v>41934.914918981478</v>
      </c>
      <c r="T2719" s="13">
        <f>(I2719/86400)+DATE(1970,1,1)</f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>(E2720/D2720)*100</f>
        <v>103.58333333333334</v>
      </c>
      <c r="P2720" s="5">
        <f>E2720/L2720</f>
        <v>125.97972972972973</v>
      </c>
      <c r="Q2720" t="str">
        <f>LEFT(N2720, FIND("/", N2720)-1)</f>
        <v>theater</v>
      </c>
      <c r="R2720" t="str">
        <f>RIGHT(N2720, (LEN(N2720) - FIND("/", N2720)))</f>
        <v>spaces</v>
      </c>
      <c r="S2720" s="13">
        <f>(J2720/86400)+DATE(1970,1,1)</f>
        <v>42465.596585648149</v>
      </c>
      <c r="T2720" s="13">
        <f>(I2720/86400)+DATE(1970,1,1)</f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>(E2721/D2721)*100</f>
        <v>108.83333333333334</v>
      </c>
      <c r="P2721" s="5">
        <f>E2721/L2721</f>
        <v>94.637681159420296</v>
      </c>
      <c r="Q2721" t="str">
        <f>LEFT(N2721, FIND("/", N2721)-1)</f>
        <v>theater</v>
      </c>
      <c r="R2721" t="str">
        <f>RIGHT(N2721, (LEN(N2721) - FIND("/", N2721)))</f>
        <v>spaces</v>
      </c>
      <c r="S2721" s="13">
        <f>(J2721/86400)+DATE(1970,1,1)</f>
        <v>42418.031180555554</v>
      </c>
      <c r="T2721" s="13">
        <f>(I2721/86400)+DATE(1970,1,1)</f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>(E2722/D2722)*100</f>
        <v>118.12400000000001</v>
      </c>
      <c r="P2722" s="5">
        <f>E2722/L2722</f>
        <v>170.69942196531792</v>
      </c>
      <c r="Q2722" t="str">
        <f>LEFT(N2722, FIND("/", N2722)-1)</f>
        <v>theater</v>
      </c>
      <c r="R2722" t="str">
        <f>RIGHT(N2722, (LEN(N2722) - FIND("/", N2722)))</f>
        <v>spaces</v>
      </c>
      <c r="S2722" s="13">
        <f>(J2722/86400)+DATE(1970,1,1)</f>
        <v>42655.465891203705</v>
      </c>
      <c r="T2722" s="13">
        <f>(I2722/86400)+DATE(1970,1,1)</f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>(E2723/D2723)*100</f>
        <v>1462</v>
      </c>
      <c r="P2723" s="5">
        <f>E2723/L2723</f>
        <v>40.762081784386616</v>
      </c>
      <c r="Q2723" t="str">
        <f>LEFT(N2723, FIND("/", N2723)-1)</f>
        <v>technology</v>
      </c>
      <c r="R2723" t="str">
        <f>RIGHT(N2723, (LEN(N2723) - FIND("/", N2723)))</f>
        <v>hardware</v>
      </c>
      <c r="S2723" s="13">
        <f>(J2723/86400)+DATE(1970,1,1)</f>
        <v>41493.543958333335</v>
      </c>
      <c r="T2723" s="13">
        <f>(I2723/86400)+DATE(1970,1,1)</f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>(E2724/D2724)*100</f>
        <v>252.54</v>
      </c>
      <c r="P2724" s="5">
        <f>E2724/L2724</f>
        <v>68.254054054054052</v>
      </c>
      <c r="Q2724" t="str">
        <f>LEFT(N2724, FIND("/", N2724)-1)</f>
        <v>technology</v>
      </c>
      <c r="R2724" t="str">
        <f>RIGHT(N2724, (LEN(N2724) - FIND("/", N2724)))</f>
        <v>hardware</v>
      </c>
      <c r="S2724" s="13">
        <f>(J2724/86400)+DATE(1970,1,1)</f>
        <v>42704.857094907406</v>
      </c>
      <c r="T2724" s="13">
        <f>(I2724/86400)+DATE(1970,1,1)</f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>(E2725/D2725)*100</f>
        <v>140.05000000000001</v>
      </c>
      <c r="P2725" s="5">
        <f>E2725/L2725</f>
        <v>95.48863636363636</v>
      </c>
      <c r="Q2725" t="str">
        <f>LEFT(N2725, FIND("/", N2725)-1)</f>
        <v>technology</v>
      </c>
      <c r="R2725" t="str">
        <f>RIGHT(N2725, (LEN(N2725) - FIND("/", N2725)))</f>
        <v>hardware</v>
      </c>
      <c r="S2725" s="13">
        <f>(J2725/86400)+DATE(1970,1,1)</f>
        <v>41944.83898148148</v>
      </c>
      <c r="T2725" s="13">
        <f>(I2725/86400)+DATE(1970,1,1)</f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>(E2726/D2726)*100</f>
        <v>296.87520259319291</v>
      </c>
      <c r="P2726" s="5">
        <f>E2726/L2726</f>
        <v>7.1902649656526005</v>
      </c>
      <c r="Q2726" t="str">
        <f>LEFT(N2726, FIND("/", N2726)-1)</f>
        <v>technology</v>
      </c>
      <c r="R2726" t="str">
        <f>RIGHT(N2726, (LEN(N2726) - FIND("/", N2726)))</f>
        <v>hardware</v>
      </c>
      <c r="S2726" s="13">
        <f>(J2726/86400)+DATE(1970,1,1)</f>
        <v>42199.32707175926</v>
      </c>
      <c r="T2726" s="13">
        <f>(I2726/86400)+DATE(1970,1,1)</f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>(E2727/D2727)*100</f>
        <v>144.54249999999999</v>
      </c>
      <c r="P2727" s="5">
        <f>E2727/L2727</f>
        <v>511.65486725663715</v>
      </c>
      <c r="Q2727" t="str">
        <f>LEFT(N2727, FIND("/", N2727)-1)</f>
        <v>technology</v>
      </c>
      <c r="R2727" t="str">
        <f>RIGHT(N2727, (LEN(N2727) - FIND("/", N2727)))</f>
        <v>hardware</v>
      </c>
      <c r="S2727" s="13">
        <f>(J2727/86400)+DATE(1970,1,1)</f>
        <v>42745.744618055556</v>
      </c>
      <c r="T2727" s="13">
        <f>(I2727/86400)+DATE(1970,1,1)</f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>(E2728/D2728)*100</f>
        <v>105.745</v>
      </c>
      <c r="P2728" s="5">
        <f>E2728/L2728</f>
        <v>261.74504950495049</v>
      </c>
      <c r="Q2728" t="str">
        <f>LEFT(N2728, FIND("/", N2728)-1)</f>
        <v>technology</v>
      </c>
      <c r="R2728" t="str">
        <f>RIGHT(N2728, (LEN(N2728) - FIND("/", N2728)))</f>
        <v>hardware</v>
      </c>
      <c r="S2728" s="13">
        <f>(J2728/86400)+DATE(1970,1,1)</f>
        <v>42452.579988425925</v>
      </c>
      <c r="T2728" s="13">
        <f>(I2728/86400)+DATE(1970,1,1)</f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>(E2729/D2729)*100</f>
        <v>493.21000000000004</v>
      </c>
      <c r="P2729" s="5">
        <f>E2729/L2729</f>
        <v>69.760961810466767</v>
      </c>
      <c r="Q2729" t="str">
        <f>LEFT(N2729, FIND("/", N2729)-1)</f>
        <v>technology</v>
      </c>
      <c r="R2729" t="str">
        <f>RIGHT(N2729, (LEN(N2729) - FIND("/", N2729)))</f>
        <v>hardware</v>
      </c>
      <c r="S2729" s="13">
        <f>(J2729/86400)+DATE(1970,1,1)</f>
        <v>42198.676655092597</v>
      </c>
      <c r="T2729" s="13">
        <f>(I2729/86400)+DATE(1970,1,1)</f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>(E2730/D2730)*100</f>
        <v>201.82666666666668</v>
      </c>
      <c r="P2730" s="5">
        <f>E2730/L2730</f>
        <v>77.229591836734699</v>
      </c>
      <c r="Q2730" t="str">
        <f>LEFT(N2730, FIND("/", N2730)-1)</f>
        <v>technology</v>
      </c>
      <c r="R2730" t="str">
        <f>RIGHT(N2730, (LEN(N2730) - FIND("/", N2730)))</f>
        <v>hardware</v>
      </c>
      <c r="S2730" s="13">
        <f>(J2730/86400)+DATE(1970,1,1)</f>
        <v>42333.59993055556</v>
      </c>
      <c r="T2730" s="13">
        <f>(I2730/86400)+DATE(1970,1,1)</f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>(E2731/D2731)*100</f>
        <v>104.44</v>
      </c>
      <c r="P2731" s="5">
        <f>E2731/L2731</f>
        <v>340.56521739130437</v>
      </c>
      <c r="Q2731" t="str">
        <f>LEFT(N2731, FIND("/", N2731)-1)</f>
        <v>technology</v>
      </c>
      <c r="R2731" t="str">
        <f>RIGHT(N2731, (LEN(N2731) - FIND("/", N2731)))</f>
        <v>hardware</v>
      </c>
      <c r="S2731" s="13">
        <f>(J2731/86400)+DATE(1970,1,1)</f>
        <v>42095.240706018521</v>
      </c>
      <c r="T2731" s="13">
        <f>(I2731/86400)+DATE(1970,1,1)</f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>(E2732/D2732)*100</f>
        <v>170.29262962962963</v>
      </c>
      <c r="P2732" s="5">
        <f>E2732/L2732</f>
        <v>67.417903225806455</v>
      </c>
      <c r="Q2732" t="str">
        <f>LEFT(N2732, FIND("/", N2732)-1)</f>
        <v>technology</v>
      </c>
      <c r="R2732" t="str">
        <f>RIGHT(N2732, (LEN(N2732) - FIND("/", N2732)))</f>
        <v>hardware</v>
      </c>
      <c r="S2732" s="13">
        <f>(J2732/86400)+DATE(1970,1,1)</f>
        <v>41351.541377314818</v>
      </c>
      <c r="T2732" s="13">
        <f>(I2732/86400)+DATE(1970,1,1)</f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>(E2733/D2733)*100</f>
        <v>104.30333333333333</v>
      </c>
      <c r="P2733" s="5">
        <f>E2733/L2733</f>
        <v>845.70270270270271</v>
      </c>
      <c r="Q2733" t="str">
        <f>LEFT(N2733, FIND("/", N2733)-1)</f>
        <v>technology</v>
      </c>
      <c r="R2733" t="str">
        <f>RIGHT(N2733, (LEN(N2733) - FIND("/", N2733)))</f>
        <v>hardware</v>
      </c>
      <c r="S2733" s="13">
        <f>(J2733/86400)+DATE(1970,1,1)</f>
        <v>41872.525717592594</v>
      </c>
      <c r="T2733" s="13">
        <f>(I2733/86400)+DATE(1970,1,1)</f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>(E2734/D2734)*100</f>
        <v>118.25000000000001</v>
      </c>
      <c r="P2734" s="5">
        <f>E2734/L2734</f>
        <v>97.191780821917803</v>
      </c>
      <c r="Q2734" t="str">
        <f>LEFT(N2734, FIND("/", N2734)-1)</f>
        <v>technology</v>
      </c>
      <c r="R2734" t="str">
        <f>RIGHT(N2734, (LEN(N2734) - FIND("/", N2734)))</f>
        <v>hardware</v>
      </c>
      <c r="S2734" s="13">
        <f>(J2734/86400)+DATE(1970,1,1)</f>
        <v>41389.808194444442</v>
      </c>
      <c r="T2734" s="13">
        <f>(I2734/86400)+DATE(1970,1,1)</f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>(E2735/D2735)*100</f>
        <v>107.538</v>
      </c>
      <c r="P2735" s="5">
        <f>E2735/L2735</f>
        <v>451.84033613445376</v>
      </c>
      <c r="Q2735" t="str">
        <f>LEFT(N2735, FIND("/", N2735)-1)</f>
        <v>technology</v>
      </c>
      <c r="R2735" t="str">
        <f>RIGHT(N2735, (LEN(N2735) - FIND("/", N2735)))</f>
        <v>hardware</v>
      </c>
      <c r="S2735" s="13">
        <f>(J2735/86400)+DATE(1970,1,1)</f>
        <v>42044.272847222222</v>
      </c>
      <c r="T2735" s="13">
        <f>(I2735/86400)+DATE(1970,1,1)</f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>(E2736/D2736)*100</f>
        <v>2260300</v>
      </c>
      <c r="P2736" s="5">
        <f>E2736/L2736</f>
        <v>138.66871165644173</v>
      </c>
      <c r="Q2736" t="str">
        <f>LEFT(N2736, FIND("/", N2736)-1)</f>
        <v>technology</v>
      </c>
      <c r="R2736" t="str">
        <f>RIGHT(N2736, (LEN(N2736) - FIND("/", N2736)))</f>
        <v>hardware</v>
      </c>
      <c r="S2736" s="13">
        <f>(J2736/86400)+DATE(1970,1,1)</f>
        <v>42626.668888888889</v>
      </c>
      <c r="T2736" s="13">
        <f>(I2736/86400)+DATE(1970,1,1)</f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>(E2737/D2737)*100</f>
        <v>978.13466666666682</v>
      </c>
      <c r="P2737" s="5">
        <f>E2737/L2737</f>
        <v>21.640147492625371</v>
      </c>
      <c r="Q2737" t="str">
        <f>LEFT(N2737, FIND("/", N2737)-1)</f>
        <v>technology</v>
      </c>
      <c r="R2737" t="str">
        <f>RIGHT(N2737, (LEN(N2737) - FIND("/", N2737)))</f>
        <v>hardware</v>
      </c>
      <c r="S2737" s="13">
        <f>(J2737/86400)+DATE(1970,1,1)</f>
        <v>41316.120949074073</v>
      </c>
      <c r="T2737" s="13">
        <f>(I2737/86400)+DATE(1970,1,1)</f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>(E2738/D2738)*100</f>
        <v>122.9</v>
      </c>
      <c r="P2738" s="5">
        <f>E2738/L2738</f>
        <v>169.51724137931035</v>
      </c>
      <c r="Q2738" t="str">
        <f>LEFT(N2738, FIND("/", N2738)-1)</f>
        <v>technology</v>
      </c>
      <c r="R2738" t="str">
        <f>RIGHT(N2738, (LEN(N2738) - FIND("/", N2738)))</f>
        <v>hardware</v>
      </c>
      <c r="S2738" s="13">
        <f>(J2738/86400)+DATE(1970,1,1)</f>
        <v>41722.666354166664</v>
      </c>
      <c r="T2738" s="13">
        <f>(I2738/86400)+DATE(1970,1,1)</f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>(E2739/D2739)*100</f>
        <v>246.0608</v>
      </c>
      <c r="P2739" s="5">
        <f>E2739/L2739</f>
        <v>161.88210526315791</v>
      </c>
      <c r="Q2739" t="str">
        <f>LEFT(N2739, FIND("/", N2739)-1)</f>
        <v>technology</v>
      </c>
      <c r="R2739" t="str">
        <f>RIGHT(N2739, (LEN(N2739) - FIND("/", N2739)))</f>
        <v>hardware</v>
      </c>
      <c r="S2739" s="13">
        <f>(J2739/86400)+DATE(1970,1,1)</f>
        <v>41611.917673611111</v>
      </c>
      <c r="T2739" s="13">
        <f>(I2739/86400)+DATE(1970,1,1)</f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>(E2740/D2740)*100</f>
        <v>147.94</v>
      </c>
      <c r="P2740" s="5">
        <f>E2740/L2740</f>
        <v>493.13333333333333</v>
      </c>
      <c r="Q2740" t="str">
        <f>LEFT(N2740, FIND("/", N2740)-1)</f>
        <v>technology</v>
      </c>
      <c r="R2740" t="str">
        <f>RIGHT(N2740, (LEN(N2740) - FIND("/", N2740)))</f>
        <v>hardware</v>
      </c>
      <c r="S2740" s="13">
        <f>(J2740/86400)+DATE(1970,1,1)</f>
        <v>42620.143564814818</v>
      </c>
      <c r="T2740" s="13">
        <f>(I2740/86400)+DATE(1970,1,1)</f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>(E2741/D2741)*100</f>
        <v>384.09090909090907</v>
      </c>
      <c r="P2741" s="5">
        <f>E2741/L2741</f>
        <v>22.120418848167539</v>
      </c>
      <c r="Q2741" t="str">
        <f>LEFT(N2741, FIND("/", N2741)-1)</f>
        <v>technology</v>
      </c>
      <c r="R2741" t="str">
        <f>RIGHT(N2741, (LEN(N2741) - FIND("/", N2741)))</f>
        <v>hardware</v>
      </c>
      <c r="S2741" s="13">
        <f>(J2741/86400)+DATE(1970,1,1)</f>
        <v>41719.887928240743</v>
      </c>
      <c r="T2741" s="13">
        <f>(I2741/86400)+DATE(1970,1,1)</f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>(E2742/D2742)*100</f>
        <v>103.33333333333334</v>
      </c>
      <c r="P2742" s="5">
        <f>E2742/L2742</f>
        <v>18.235294117647058</v>
      </c>
      <c r="Q2742" t="str">
        <f>LEFT(N2742, FIND("/", N2742)-1)</f>
        <v>technology</v>
      </c>
      <c r="R2742" t="str">
        <f>RIGHT(N2742, (LEN(N2742) - FIND("/", N2742)))</f>
        <v>hardware</v>
      </c>
      <c r="S2742" s="13">
        <f>(J2742/86400)+DATE(1970,1,1)</f>
        <v>42045.031851851847</v>
      </c>
      <c r="T2742" s="13">
        <f>(I2742/86400)+DATE(1970,1,1)</f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>(E2743/D2743)*100</f>
        <v>0.43750000000000006</v>
      </c>
      <c r="P2743" s="5">
        <f>E2743/L2743</f>
        <v>8.75</v>
      </c>
      <c r="Q2743" t="str">
        <f>LEFT(N2743, FIND("/", N2743)-1)</f>
        <v>publishing</v>
      </c>
      <c r="R2743" t="str">
        <f>RIGHT(N2743, (LEN(N2743) - FIND("/", N2743)))</f>
        <v>children's books</v>
      </c>
      <c r="S2743" s="13">
        <f>(J2743/86400)+DATE(1970,1,1)</f>
        <v>41911.657430555555</v>
      </c>
      <c r="T2743" s="13">
        <f>(I2743/86400)+DATE(1970,1,1)</f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>(E2744/D2744)*100</f>
        <v>29.24</v>
      </c>
      <c r="P2744" s="5">
        <f>E2744/L2744</f>
        <v>40.611111111111114</v>
      </c>
      <c r="Q2744" t="str">
        <f>LEFT(N2744, FIND("/", N2744)-1)</f>
        <v>publishing</v>
      </c>
      <c r="R2744" t="str">
        <f>RIGHT(N2744, (LEN(N2744) - FIND("/", N2744)))</f>
        <v>children's books</v>
      </c>
      <c r="S2744" s="13">
        <f>(J2744/86400)+DATE(1970,1,1)</f>
        <v>41030.719756944447</v>
      </c>
      <c r="T2744" s="13">
        <f>(I2744/86400)+DATE(1970,1,1)</f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>(E2745/D2745)*100</f>
        <v>0</v>
      </c>
      <c r="P2745" s="5" t="e">
        <f>E2745/L2745</f>
        <v>#DIV/0!</v>
      </c>
      <c r="Q2745" t="str">
        <f>LEFT(N2745, FIND("/", N2745)-1)</f>
        <v>publishing</v>
      </c>
      <c r="R2745" t="str">
        <f>RIGHT(N2745, (LEN(N2745) - FIND("/", N2745)))</f>
        <v>children's books</v>
      </c>
      <c r="S2745" s="13">
        <f>(J2745/86400)+DATE(1970,1,1)</f>
        <v>42632.328784722224</v>
      </c>
      <c r="T2745" s="13">
        <f>(I2745/86400)+DATE(1970,1,1)</f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>(E2746/D2746)*100</f>
        <v>5.21875</v>
      </c>
      <c r="P2746" s="5">
        <f>E2746/L2746</f>
        <v>37.954545454545453</v>
      </c>
      <c r="Q2746" t="str">
        <f>LEFT(N2746, FIND("/", N2746)-1)</f>
        <v>publishing</v>
      </c>
      <c r="R2746" t="str">
        <f>RIGHT(N2746, (LEN(N2746) - FIND("/", N2746)))</f>
        <v>children's books</v>
      </c>
      <c r="S2746" s="13">
        <f>(J2746/86400)+DATE(1970,1,1)</f>
        <v>40938.062476851854</v>
      </c>
      <c r="T2746" s="13">
        <f>(I2746/86400)+DATE(1970,1,1)</f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>(E2747/D2747)*100</f>
        <v>21.887499999999999</v>
      </c>
      <c r="P2747" s="5">
        <f>E2747/L2747</f>
        <v>35.734693877551024</v>
      </c>
      <c r="Q2747" t="str">
        <f>LEFT(N2747, FIND("/", N2747)-1)</f>
        <v>publishing</v>
      </c>
      <c r="R2747" t="str">
        <f>RIGHT(N2747, (LEN(N2747) - FIND("/", N2747)))</f>
        <v>children's books</v>
      </c>
      <c r="S2747" s="13">
        <f>(J2747/86400)+DATE(1970,1,1)</f>
        <v>41044.988055555557</v>
      </c>
      <c r="T2747" s="13">
        <f>(I2747/86400)+DATE(1970,1,1)</f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>(E2748/D2748)*100</f>
        <v>26.700000000000003</v>
      </c>
      <c r="P2748" s="5">
        <f>E2748/L2748</f>
        <v>42.157894736842103</v>
      </c>
      <c r="Q2748" t="str">
        <f>LEFT(N2748, FIND("/", N2748)-1)</f>
        <v>publishing</v>
      </c>
      <c r="R2748" t="str">
        <f>RIGHT(N2748, (LEN(N2748) - FIND("/", N2748)))</f>
        <v>children's books</v>
      </c>
      <c r="S2748" s="13">
        <f>(J2748/86400)+DATE(1970,1,1)</f>
        <v>41850.781377314815</v>
      </c>
      <c r="T2748" s="13">
        <f>(I2748/86400)+DATE(1970,1,1)</f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>(E2749/D2749)*100</f>
        <v>28.000000000000004</v>
      </c>
      <c r="P2749" s="5">
        <f>E2749/L2749</f>
        <v>35</v>
      </c>
      <c r="Q2749" t="str">
        <f>LEFT(N2749, FIND("/", N2749)-1)</f>
        <v>publishing</v>
      </c>
      <c r="R2749" t="str">
        <f>RIGHT(N2749, (LEN(N2749) - FIND("/", N2749)))</f>
        <v>children's books</v>
      </c>
      <c r="S2749" s="13">
        <f>(J2749/86400)+DATE(1970,1,1)</f>
        <v>41044.648113425923</v>
      </c>
      <c r="T2749" s="13">
        <f>(I2749/86400)+DATE(1970,1,1)</f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>(E2750/D2750)*100</f>
        <v>1.06</v>
      </c>
      <c r="P2750" s="5">
        <f>E2750/L2750</f>
        <v>13.25</v>
      </c>
      <c r="Q2750" t="str">
        <f>LEFT(N2750, FIND("/", N2750)-1)</f>
        <v>publishing</v>
      </c>
      <c r="R2750" t="str">
        <f>RIGHT(N2750, (LEN(N2750) - FIND("/", N2750)))</f>
        <v>children's books</v>
      </c>
      <c r="S2750" s="13">
        <f>(J2750/86400)+DATE(1970,1,1)</f>
        <v>42585.7106712963</v>
      </c>
      <c r="T2750" s="13">
        <f>(I2750/86400)+DATE(1970,1,1)</f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>(E2751/D2751)*100</f>
        <v>1.0999999999999999</v>
      </c>
      <c r="P2751" s="5">
        <f>E2751/L2751</f>
        <v>55</v>
      </c>
      <c r="Q2751" t="str">
        <f>LEFT(N2751, FIND("/", N2751)-1)</f>
        <v>publishing</v>
      </c>
      <c r="R2751" t="str">
        <f>RIGHT(N2751, (LEN(N2751) - FIND("/", N2751)))</f>
        <v>children's books</v>
      </c>
      <c r="S2751" s="13">
        <f>(J2751/86400)+DATE(1970,1,1)</f>
        <v>42068.799039351856</v>
      </c>
      <c r="T2751" s="13">
        <f>(I2751/86400)+DATE(1970,1,1)</f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>(E2752/D2752)*100</f>
        <v>0</v>
      </c>
      <c r="P2752" s="5" t="e">
        <f>E2752/L2752</f>
        <v>#DIV/0!</v>
      </c>
      <c r="Q2752" t="str">
        <f>LEFT(N2752, FIND("/", N2752)-1)</f>
        <v>publishing</v>
      </c>
      <c r="R2752" t="str">
        <f>RIGHT(N2752, (LEN(N2752) - FIND("/", N2752)))</f>
        <v>children's books</v>
      </c>
      <c r="S2752" s="13">
        <f>(J2752/86400)+DATE(1970,1,1)</f>
        <v>41078.899826388893</v>
      </c>
      <c r="T2752" s="13">
        <f>(I2752/86400)+DATE(1970,1,1)</f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>(E2753/D2753)*100</f>
        <v>0</v>
      </c>
      <c r="P2753" s="5" t="e">
        <f>E2753/L2753</f>
        <v>#DIV/0!</v>
      </c>
      <c r="Q2753" t="str">
        <f>LEFT(N2753, FIND("/", N2753)-1)</f>
        <v>publishing</v>
      </c>
      <c r="R2753" t="str">
        <f>RIGHT(N2753, (LEN(N2753) - FIND("/", N2753)))</f>
        <v>children's books</v>
      </c>
      <c r="S2753" s="13">
        <f>(J2753/86400)+DATE(1970,1,1)</f>
        <v>41747.887060185181</v>
      </c>
      <c r="T2753" s="13">
        <f>(I2753/86400)+DATE(1970,1,1)</f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>(E2754/D2754)*100</f>
        <v>11.458333333333332</v>
      </c>
      <c r="P2754" s="5">
        <f>E2754/L2754</f>
        <v>39.285714285714285</v>
      </c>
      <c r="Q2754" t="str">
        <f>LEFT(N2754, FIND("/", N2754)-1)</f>
        <v>publishing</v>
      </c>
      <c r="R2754" t="str">
        <f>RIGHT(N2754, (LEN(N2754) - FIND("/", N2754)))</f>
        <v>children's books</v>
      </c>
      <c r="S2754" s="13">
        <f>(J2754/86400)+DATE(1970,1,1)</f>
        <v>40855.765092592592</v>
      </c>
      <c r="T2754" s="13">
        <f>(I2754/86400)+DATE(1970,1,1)</f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>(E2755/D2755)*100</f>
        <v>19</v>
      </c>
      <c r="P2755" s="5">
        <f>E2755/L2755</f>
        <v>47.5</v>
      </c>
      <c r="Q2755" t="str">
        <f>LEFT(N2755, FIND("/", N2755)-1)</f>
        <v>publishing</v>
      </c>
      <c r="R2755" t="str">
        <f>RIGHT(N2755, (LEN(N2755) - FIND("/", N2755)))</f>
        <v>children's books</v>
      </c>
      <c r="S2755" s="13">
        <f>(J2755/86400)+DATE(1970,1,1)</f>
        <v>41117.900729166664</v>
      </c>
      <c r="T2755" s="13">
        <f>(I2755/86400)+DATE(1970,1,1)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>(E2756/D2756)*100</f>
        <v>0</v>
      </c>
      <c r="P2756" s="5" t="e">
        <f>E2756/L2756</f>
        <v>#DIV/0!</v>
      </c>
      <c r="Q2756" t="str">
        <f>LEFT(N2756, FIND("/", N2756)-1)</f>
        <v>publishing</v>
      </c>
      <c r="R2756" t="str">
        <f>RIGHT(N2756, (LEN(N2756) - FIND("/", N2756)))</f>
        <v>children's books</v>
      </c>
      <c r="S2756" s="13">
        <f>(J2756/86400)+DATE(1970,1,1)</f>
        <v>41863.636006944442</v>
      </c>
      <c r="T2756" s="13">
        <f>(I2756/86400)+DATE(1970,1,1)</f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>(E2757/D2757)*100</f>
        <v>52</v>
      </c>
      <c r="P2757" s="5">
        <f>E2757/L2757</f>
        <v>17.333333333333332</v>
      </c>
      <c r="Q2757" t="str">
        <f>LEFT(N2757, FIND("/", N2757)-1)</f>
        <v>publishing</v>
      </c>
      <c r="R2757" t="str">
        <f>RIGHT(N2757, (LEN(N2757) - FIND("/", N2757)))</f>
        <v>children's books</v>
      </c>
      <c r="S2757" s="13">
        <f>(J2757/86400)+DATE(1970,1,1)</f>
        <v>42072.790821759263</v>
      </c>
      <c r="T2757" s="13">
        <f>(I2757/86400)+DATE(1970,1,1)</f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>(E2758/D2758)*100</f>
        <v>10.48</v>
      </c>
      <c r="P2758" s="5">
        <f>E2758/L2758</f>
        <v>31.757575757575758</v>
      </c>
      <c r="Q2758" t="str">
        <f>LEFT(N2758, FIND("/", N2758)-1)</f>
        <v>publishing</v>
      </c>
      <c r="R2758" t="str">
        <f>RIGHT(N2758, (LEN(N2758) - FIND("/", N2758)))</f>
        <v>children's books</v>
      </c>
      <c r="S2758" s="13">
        <f>(J2758/86400)+DATE(1970,1,1)</f>
        <v>41620.900474537033</v>
      </c>
      <c r="T2758" s="13">
        <f>(I2758/86400)+DATE(1970,1,1)</f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>(E2759/D2759)*100</f>
        <v>0.66666666666666674</v>
      </c>
      <c r="P2759" s="5">
        <f>E2759/L2759</f>
        <v>5</v>
      </c>
      <c r="Q2759" t="str">
        <f>LEFT(N2759, FIND("/", N2759)-1)</f>
        <v>publishing</v>
      </c>
      <c r="R2759" t="str">
        <f>RIGHT(N2759, (LEN(N2759) - FIND("/", N2759)))</f>
        <v>children's books</v>
      </c>
      <c r="S2759" s="13">
        <f>(J2759/86400)+DATE(1970,1,1)</f>
        <v>42573.65662037037</v>
      </c>
      <c r="T2759" s="13">
        <f>(I2759/86400)+DATE(1970,1,1)</f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>(E2760/D2760)*100</f>
        <v>11.700000000000001</v>
      </c>
      <c r="P2760" s="5">
        <f>E2760/L2760</f>
        <v>39</v>
      </c>
      <c r="Q2760" t="str">
        <f>LEFT(N2760, FIND("/", N2760)-1)</f>
        <v>publishing</v>
      </c>
      <c r="R2760" t="str">
        <f>RIGHT(N2760, (LEN(N2760) - FIND("/", N2760)))</f>
        <v>children's books</v>
      </c>
      <c r="S2760" s="13">
        <f>(J2760/86400)+DATE(1970,1,1)</f>
        <v>42639.441932870366</v>
      </c>
      <c r="T2760" s="13">
        <f>(I2760/86400)+DATE(1970,1,1)</f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>(E2761/D2761)*100</f>
        <v>10.5</v>
      </c>
      <c r="P2761" s="5">
        <f>E2761/L2761</f>
        <v>52.5</v>
      </c>
      <c r="Q2761" t="str">
        <f>LEFT(N2761, FIND("/", N2761)-1)</f>
        <v>publishing</v>
      </c>
      <c r="R2761" t="str">
        <f>RIGHT(N2761, (LEN(N2761) - FIND("/", N2761)))</f>
        <v>children's books</v>
      </c>
      <c r="S2761" s="13">
        <f>(J2761/86400)+DATE(1970,1,1)</f>
        <v>42524.36650462963</v>
      </c>
      <c r="T2761" s="13">
        <f>(I2761/86400)+DATE(1970,1,1)</f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>(E2762/D2762)*100</f>
        <v>0</v>
      </c>
      <c r="P2762" s="5" t="e">
        <f>E2762/L2762</f>
        <v>#DIV/0!</v>
      </c>
      <c r="Q2762" t="str">
        <f>LEFT(N2762, FIND("/", N2762)-1)</f>
        <v>publishing</v>
      </c>
      <c r="R2762" t="str">
        <f>RIGHT(N2762, (LEN(N2762) - FIND("/", N2762)))</f>
        <v>children's books</v>
      </c>
      <c r="S2762" s="13">
        <f>(J2762/86400)+DATE(1970,1,1)</f>
        <v>41415.461319444446</v>
      </c>
      <c r="T2762" s="13">
        <f>(I2762/86400)+DATE(1970,1,1)</f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>(E2763/D2763)*100</f>
        <v>0.72</v>
      </c>
      <c r="P2763" s="5">
        <f>E2763/L2763</f>
        <v>9</v>
      </c>
      <c r="Q2763" t="str">
        <f>LEFT(N2763, FIND("/", N2763)-1)</f>
        <v>publishing</v>
      </c>
      <c r="R2763" t="str">
        <f>RIGHT(N2763, (LEN(N2763) - FIND("/", N2763)))</f>
        <v>children's books</v>
      </c>
      <c r="S2763" s="13">
        <f>(J2763/86400)+DATE(1970,1,1)</f>
        <v>41247.063576388886</v>
      </c>
      <c r="T2763" s="13">
        <f>(I2763/86400)+DATE(1970,1,1)</f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>(E2764/D2764)*100</f>
        <v>0.76923076923076927</v>
      </c>
      <c r="P2764" s="5">
        <f>E2764/L2764</f>
        <v>25</v>
      </c>
      <c r="Q2764" t="str">
        <f>LEFT(N2764, FIND("/", N2764)-1)</f>
        <v>publishing</v>
      </c>
      <c r="R2764" t="str">
        <f>RIGHT(N2764, (LEN(N2764) - FIND("/", N2764)))</f>
        <v>children's books</v>
      </c>
      <c r="S2764" s="13">
        <f>(J2764/86400)+DATE(1970,1,1)</f>
        <v>40927.036979166667</v>
      </c>
      <c r="T2764" s="13">
        <f>(I2764/86400)+DATE(1970,1,1)</f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>(E2765/D2765)*100</f>
        <v>0.22842639593908631</v>
      </c>
      <c r="P2765" s="5">
        <f>E2765/L2765</f>
        <v>30</v>
      </c>
      <c r="Q2765" t="str">
        <f>LEFT(N2765, FIND("/", N2765)-1)</f>
        <v>publishing</v>
      </c>
      <c r="R2765" t="str">
        <f>RIGHT(N2765, (LEN(N2765) - FIND("/", N2765)))</f>
        <v>children's books</v>
      </c>
      <c r="S2765" s="13">
        <f>(J2765/86400)+DATE(1970,1,1)</f>
        <v>41373.579675925925</v>
      </c>
      <c r="T2765" s="13">
        <f>(I2765/86400)+DATE(1970,1,1)</f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>(E2766/D2766)*100</f>
        <v>1.125</v>
      </c>
      <c r="P2766" s="5">
        <f>E2766/L2766</f>
        <v>11.25</v>
      </c>
      <c r="Q2766" t="str">
        <f>LEFT(N2766, FIND("/", N2766)-1)</f>
        <v>publishing</v>
      </c>
      <c r="R2766" t="str">
        <f>RIGHT(N2766, (LEN(N2766) - FIND("/", N2766)))</f>
        <v>children's books</v>
      </c>
      <c r="S2766" s="13">
        <f>(J2766/86400)+DATE(1970,1,1)</f>
        <v>41030.292025462964</v>
      </c>
      <c r="T2766" s="13">
        <f>(I2766/86400)+DATE(1970,1,1)</f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>(E2767/D2767)*100</f>
        <v>0</v>
      </c>
      <c r="P2767" s="5" t="e">
        <f>E2767/L2767</f>
        <v>#DIV/0!</v>
      </c>
      <c r="Q2767" t="str">
        <f>LEFT(N2767, FIND("/", N2767)-1)</f>
        <v>publishing</v>
      </c>
      <c r="R2767" t="str">
        <f>RIGHT(N2767, (LEN(N2767) - FIND("/", N2767)))</f>
        <v>children's books</v>
      </c>
      <c r="S2767" s="13">
        <f>(J2767/86400)+DATE(1970,1,1)</f>
        <v>41194.579027777778</v>
      </c>
      <c r="T2767" s="13">
        <f>(I2767/86400)+DATE(1970,1,1)</f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>(E2768/D2768)*100</f>
        <v>2</v>
      </c>
      <c r="P2768" s="5">
        <f>E2768/L2768</f>
        <v>25</v>
      </c>
      <c r="Q2768" t="str">
        <f>LEFT(N2768, FIND("/", N2768)-1)</f>
        <v>publishing</v>
      </c>
      <c r="R2768" t="str">
        <f>RIGHT(N2768, (LEN(N2768) - FIND("/", N2768)))</f>
        <v>children's books</v>
      </c>
      <c r="S2768" s="13">
        <f>(J2768/86400)+DATE(1970,1,1)</f>
        <v>40736.668032407411</v>
      </c>
      <c r="T2768" s="13">
        <f>(I2768/86400)+DATE(1970,1,1)</f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>(E2769/D2769)*100</f>
        <v>0.85000000000000009</v>
      </c>
      <c r="P2769" s="5">
        <f>E2769/L2769</f>
        <v>11.333333333333334</v>
      </c>
      <c r="Q2769" t="str">
        <f>LEFT(N2769, FIND("/", N2769)-1)</f>
        <v>publishing</v>
      </c>
      <c r="R2769" t="str">
        <f>RIGHT(N2769, (LEN(N2769) - FIND("/", N2769)))</f>
        <v>children's books</v>
      </c>
      <c r="S2769" s="13">
        <f>(J2769/86400)+DATE(1970,1,1)</f>
        <v>42172.958912037036</v>
      </c>
      <c r="T2769" s="13">
        <f>(I2769/86400)+DATE(1970,1,1)</f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>(E2770/D2770)*100</f>
        <v>14.314285714285715</v>
      </c>
      <c r="P2770" s="5">
        <f>E2770/L2770</f>
        <v>29.470588235294116</v>
      </c>
      <c r="Q2770" t="str">
        <f>LEFT(N2770, FIND("/", N2770)-1)</f>
        <v>publishing</v>
      </c>
      <c r="R2770" t="str">
        <f>RIGHT(N2770, (LEN(N2770) - FIND("/", N2770)))</f>
        <v>children's books</v>
      </c>
      <c r="S2770" s="13">
        <f>(J2770/86400)+DATE(1970,1,1)</f>
        <v>40967.614849537036</v>
      </c>
      <c r="T2770" s="13">
        <f>(I2770/86400)+DATE(1970,1,1)</f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>(E2771/D2771)*100</f>
        <v>0.25</v>
      </c>
      <c r="P2771" s="5">
        <f>E2771/L2771</f>
        <v>1</v>
      </c>
      <c r="Q2771" t="str">
        <f>LEFT(N2771, FIND("/", N2771)-1)</f>
        <v>publishing</v>
      </c>
      <c r="R2771" t="str">
        <f>RIGHT(N2771, (LEN(N2771) - FIND("/", N2771)))</f>
        <v>children's books</v>
      </c>
      <c r="S2771" s="13">
        <f>(J2771/86400)+DATE(1970,1,1)</f>
        <v>41745.826273148152</v>
      </c>
      <c r="T2771" s="13">
        <f>(I2771/86400)+DATE(1970,1,1)</f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>(E2772/D2772)*100</f>
        <v>10.411249999999999</v>
      </c>
      <c r="P2772" s="5">
        <f>E2772/L2772</f>
        <v>63.098484848484851</v>
      </c>
      <c r="Q2772" t="str">
        <f>LEFT(N2772, FIND("/", N2772)-1)</f>
        <v>publishing</v>
      </c>
      <c r="R2772" t="str">
        <f>RIGHT(N2772, (LEN(N2772) - FIND("/", N2772)))</f>
        <v>children's books</v>
      </c>
      <c r="S2772" s="13">
        <f>(J2772/86400)+DATE(1970,1,1)</f>
        <v>41686.705208333333</v>
      </c>
      <c r="T2772" s="13">
        <f>(I2772/86400)+DATE(1970,1,1)</f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>(E2773/D2773)*100</f>
        <v>0</v>
      </c>
      <c r="P2773" s="5" t="e">
        <f>E2773/L2773</f>
        <v>#DIV/0!</v>
      </c>
      <c r="Q2773" t="str">
        <f>LEFT(N2773, FIND("/", N2773)-1)</f>
        <v>publishing</v>
      </c>
      <c r="R2773" t="str">
        <f>RIGHT(N2773, (LEN(N2773) - FIND("/", N2773)))</f>
        <v>children's books</v>
      </c>
      <c r="S2773" s="13">
        <f>(J2773/86400)+DATE(1970,1,1)</f>
        <v>41257.531712962962</v>
      </c>
      <c r="T2773" s="13">
        <f>(I2773/86400)+DATE(1970,1,1)</f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>(E2774/D2774)*100</f>
        <v>0</v>
      </c>
      <c r="P2774" s="5" t="e">
        <f>E2774/L2774</f>
        <v>#DIV/0!</v>
      </c>
      <c r="Q2774" t="str">
        <f>LEFT(N2774, FIND("/", N2774)-1)</f>
        <v>publishing</v>
      </c>
      <c r="R2774" t="str">
        <f>RIGHT(N2774, (LEN(N2774) - FIND("/", N2774)))</f>
        <v>children's books</v>
      </c>
      <c r="S2774" s="13">
        <f>(J2774/86400)+DATE(1970,1,1)</f>
        <v>41537.869143518517</v>
      </c>
      <c r="T2774" s="13">
        <f>(I2774/86400)+DATE(1970,1,1)</f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>(E2775/D2775)*100</f>
        <v>0.18867924528301888</v>
      </c>
      <c r="P2775" s="5">
        <f>E2775/L2775</f>
        <v>1</v>
      </c>
      <c r="Q2775" t="str">
        <f>LEFT(N2775, FIND("/", N2775)-1)</f>
        <v>publishing</v>
      </c>
      <c r="R2775" t="str">
        <f>RIGHT(N2775, (LEN(N2775) - FIND("/", N2775)))</f>
        <v>children's books</v>
      </c>
      <c r="S2775" s="13">
        <f>(J2775/86400)+DATE(1970,1,1)</f>
        <v>42474.86482638889</v>
      </c>
      <c r="T2775" s="13">
        <f>(I2775/86400)+DATE(1970,1,1)</f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>(E2776/D2776)*100</f>
        <v>14.249999999999998</v>
      </c>
      <c r="P2776" s="5">
        <f>E2776/L2776</f>
        <v>43.846153846153847</v>
      </c>
      <c r="Q2776" t="str">
        <f>LEFT(N2776, FIND("/", N2776)-1)</f>
        <v>publishing</v>
      </c>
      <c r="R2776" t="str">
        <f>RIGHT(N2776, (LEN(N2776) - FIND("/", N2776)))</f>
        <v>children's books</v>
      </c>
      <c r="S2776" s="13">
        <f>(J2776/86400)+DATE(1970,1,1)</f>
        <v>41311.126481481479</v>
      </c>
      <c r="T2776" s="13">
        <f>(I2776/86400)+DATE(1970,1,1)</f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>(E2777/D2777)*100</f>
        <v>3</v>
      </c>
      <c r="P2777" s="5">
        <f>E2777/L2777</f>
        <v>75</v>
      </c>
      <c r="Q2777" t="str">
        <f>LEFT(N2777, FIND("/", N2777)-1)</f>
        <v>publishing</v>
      </c>
      <c r="R2777" t="str">
        <f>RIGHT(N2777, (LEN(N2777) - FIND("/", N2777)))</f>
        <v>children's books</v>
      </c>
      <c r="S2777" s="13">
        <f>(J2777/86400)+DATE(1970,1,1)</f>
        <v>40863.013356481482</v>
      </c>
      <c r="T2777" s="13">
        <f>(I2777/86400)+DATE(1970,1,1)</f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>(E2778/D2778)*100</f>
        <v>7.8809523809523814</v>
      </c>
      <c r="P2778" s="5">
        <f>E2778/L2778</f>
        <v>45.972222222222221</v>
      </c>
      <c r="Q2778" t="str">
        <f>LEFT(N2778, FIND("/", N2778)-1)</f>
        <v>publishing</v>
      </c>
      <c r="R2778" t="str">
        <f>RIGHT(N2778, (LEN(N2778) - FIND("/", N2778)))</f>
        <v>children's books</v>
      </c>
      <c r="S2778" s="13">
        <f>(J2778/86400)+DATE(1970,1,1)</f>
        <v>42136.297175925924</v>
      </c>
      <c r="T2778" s="13">
        <f>(I2778/86400)+DATE(1970,1,1)</f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>(E2779/D2779)*100</f>
        <v>0.33333333333333337</v>
      </c>
      <c r="P2779" s="5">
        <f>E2779/L2779</f>
        <v>10</v>
      </c>
      <c r="Q2779" t="str">
        <f>LEFT(N2779, FIND("/", N2779)-1)</f>
        <v>publishing</v>
      </c>
      <c r="R2779" t="str">
        <f>RIGHT(N2779, (LEN(N2779) - FIND("/", N2779)))</f>
        <v>children's books</v>
      </c>
      <c r="S2779" s="13">
        <f>(J2779/86400)+DATE(1970,1,1)</f>
        <v>42172.669027777782</v>
      </c>
      <c r="T2779" s="13">
        <f>(I2779/86400)+DATE(1970,1,1)</f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>(E2780/D2780)*100</f>
        <v>25.545454545454543</v>
      </c>
      <c r="P2780" s="5">
        <f>E2780/L2780</f>
        <v>93.666666666666671</v>
      </c>
      <c r="Q2780" t="str">
        <f>LEFT(N2780, FIND("/", N2780)-1)</f>
        <v>publishing</v>
      </c>
      <c r="R2780" t="str">
        <f>RIGHT(N2780, (LEN(N2780) - FIND("/", N2780)))</f>
        <v>children's books</v>
      </c>
      <c r="S2780" s="13">
        <f>(J2780/86400)+DATE(1970,1,1)</f>
        <v>41846.978078703702</v>
      </c>
      <c r="T2780" s="13">
        <f>(I2780/86400)+DATE(1970,1,1)</f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>(E2781/D2781)*100</f>
        <v>2.12</v>
      </c>
      <c r="P2781" s="5">
        <f>E2781/L2781</f>
        <v>53</v>
      </c>
      <c r="Q2781" t="str">
        <f>LEFT(N2781, FIND("/", N2781)-1)</f>
        <v>publishing</v>
      </c>
      <c r="R2781" t="str">
        <f>RIGHT(N2781, (LEN(N2781) - FIND("/", N2781)))</f>
        <v>children's books</v>
      </c>
      <c r="S2781" s="13">
        <f>(J2781/86400)+DATE(1970,1,1)</f>
        <v>42300.585891203707</v>
      </c>
      <c r="T2781" s="13">
        <f>(I2781/86400)+DATE(1970,1,1)</f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>(E2782/D2782)*100</f>
        <v>0</v>
      </c>
      <c r="P2782" s="5" t="e">
        <f>E2782/L2782</f>
        <v>#DIV/0!</v>
      </c>
      <c r="Q2782" t="str">
        <f>LEFT(N2782, FIND("/", N2782)-1)</f>
        <v>publishing</v>
      </c>
      <c r="R2782" t="str">
        <f>RIGHT(N2782, (LEN(N2782) - FIND("/", N2782)))</f>
        <v>children's books</v>
      </c>
      <c r="S2782" s="13">
        <f>(J2782/86400)+DATE(1970,1,1)</f>
        <v>42774.447777777779</v>
      </c>
      <c r="T2782" s="13">
        <f>(I2782/86400)+DATE(1970,1,1)</f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>(E2783/D2783)*100</f>
        <v>105.28</v>
      </c>
      <c r="P2783" s="5">
        <f>E2783/L2783</f>
        <v>47</v>
      </c>
      <c r="Q2783" t="str">
        <f>LEFT(N2783, FIND("/", N2783)-1)</f>
        <v>theater</v>
      </c>
      <c r="R2783" t="str">
        <f>RIGHT(N2783, (LEN(N2783) - FIND("/", N2783)))</f>
        <v>plays</v>
      </c>
      <c r="S2783" s="13">
        <f>(J2783/86400)+DATE(1970,1,1)</f>
        <v>42018.94159722222</v>
      </c>
      <c r="T2783" s="13">
        <f>(I2783/86400)+DATE(1970,1,1)</f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>(E2784/D2784)*100</f>
        <v>120</v>
      </c>
      <c r="P2784" s="5">
        <f>E2784/L2784</f>
        <v>66.666666666666671</v>
      </c>
      <c r="Q2784" t="str">
        <f>LEFT(N2784, FIND("/", N2784)-1)</f>
        <v>theater</v>
      </c>
      <c r="R2784" t="str">
        <f>RIGHT(N2784, (LEN(N2784) - FIND("/", N2784)))</f>
        <v>plays</v>
      </c>
      <c r="S2784" s="13">
        <f>(J2784/86400)+DATE(1970,1,1)</f>
        <v>42026.924976851849</v>
      </c>
      <c r="T2784" s="13">
        <f>(I2784/86400)+DATE(1970,1,1)</f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>(E2785/D2785)*100</f>
        <v>114.5</v>
      </c>
      <c r="P2785" s="5">
        <f>E2785/L2785</f>
        <v>18.770491803278688</v>
      </c>
      <c r="Q2785" t="str">
        <f>LEFT(N2785, FIND("/", N2785)-1)</f>
        <v>theater</v>
      </c>
      <c r="R2785" t="str">
        <f>RIGHT(N2785, (LEN(N2785) - FIND("/", N2785)))</f>
        <v>plays</v>
      </c>
      <c r="S2785" s="13">
        <f>(J2785/86400)+DATE(1970,1,1)</f>
        <v>42103.535254629634</v>
      </c>
      <c r="T2785" s="13">
        <f>(I2785/86400)+DATE(1970,1,1)</f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>(E2786/D2786)*100</f>
        <v>119</v>
      </c>
      <c r="P2786" s="5">
        <f>E2786/L2786</f>
        <v>66.111111111111114</v>
      </c>
      <c r="Q2786" t="str">
        <f>LEFT(N2786, FIND("/", N2786)-1)</f>
        <v>theater</v>
      </c>
      <c r="R2786" t="str">
        <f>RIGHT(N2786, (LEN(N2786) - FIND("/", N2786)))</f>
        <v>plays</v>
      </c>
      <c r="S2786" s="13">
        <f>(J2786/86400)+DATE(1970,1,1)</f>
        <v>41920.787534722222</v>
      </c>
      <c r="T2786" s="13">
        <f>(I2786/86400)+DATE(1970,1,1)</f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>(E2787/D2787)*100</f>
        <v>104.67999999999999</v>
      </c>
      <c r="P2787" s="5">
        <f>E2787/L2787</f>
        <v>36.859154929577464</v>
      </c>
      <c r="Q2787" t="str">
        <f>LEFT(N2787, FIND("/", N2787)-1)</f>
        <v>theater</v>
      </c>
      <c r="R2787" t="str">
        <f>RIGHT(N2787, (LEN(N2787) - FIND("/", N2787)))</f>
        <v>plays</v>
      </c>
      <c r="S2787" s="13">
        <f>(J2787/86400)+DATE(1970,1,1)</f>
        <v>42558.189432870371</v>
      </c>
      <c r="T2787" s="13">
        <f>(I2787/86400)+DATE(1970,1,1)</f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>(E2788/D2788)*100</f>
        <v>117.83999999999999</v>
      </c>
      <c r="P2788" s="5">
        <f>E2788/L2788</f>
        <v>39.810810810810814</v>
      </c>
      <c r="Q2788" t="str">
        <f>LEFT(N2788, FIND("/", N2788)-1)</f>
        <v>theater</v>
      </c>
      <c r="R2788" t="str">
        <f>RIGHT(N2788, (LEN(N2788) - FIND("/", N2788)))</f>
        <v>plays</v>
      </c>
      <c r="S2788" s="13">
        <f>(J2788/86400)+DATE(1970,1,1)</f>
        <v>41815.569212962961</v>
      </c>
      <c r="T2788" s="13">
        <f>(I2788/86400)+DATE(1970,1,1)</f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>(E2789/D2789)*100</f>
        <v>119.7</v>
      </c>
      <c r="P2789" s="5">
        <f>E2789/L2789</f>
        <v>31.5</v>
      </c>
      <c r="Q2789" t="str">
        <f>LEFT(N2789, FIND("/", N2789)-1)</f>
        <v>theater</v>
      </c>
      <c r="R2789" t="str">
        <f>RIGHT(N2789, (LEN(N2789) - FIND("/", N2789)))</f>
        <v>plays</v>
      </c>
      <c r="S2789" s="13">
        <f>(J2789/86400)+DATE(1970,1,1)</f>
        <v>41808.198518518519</v>
      </c>
      <c r="T2789" s="13">
        <f>(I2789/86400)+DATE(1970,1,1)</f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>(E2790/D2790)*100</f>
        <v>102.49999999999999</v>
      </c>
      <c r="P2790" s="5">
        <f>E2790/L2790</f>
        <v>102.5</v>
      </c>
      <c r="Q2790" t="str">
        <f>LEFT(N2790, FIND("/", N2790)-1)</f>
        <v>theater</v>
      </c>
      <c r="R2790" t="str">
        <f>RIGHT(N2790, (LEN(N2790) - FIND("/", N2790)))</f>
        <v>plays</v>
      </c>
      <c r="S2790" s="13">
        <f>(J2790/86400)+DATE(1970,1,1)</f>
        <v>42550.701886574076</v>
      </c>
      <c r="T2790" s="13">
        <f>(I2790/86400)+DATE(1970,1,1)</f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>(E2791/D2791)*100</f>
        <v>101.16666666666667</v>
      </c>
      <c r="P2791" s="5">
        <f>E2791/L2791</f>
        <v>126.45833333333333</v>
      </c>
      <c r="Q2791" t="str">
        <f>LEFT(N2791, FIND("/", N2791)-1)</f>
        <v>theater</v>
      </c>
      <c r="R2791" t="str">
        <f>RIGHT(N2791, (LEN(N2791) - FIND("/", N2791)))</f>
        <v>plays</v>
      </c>
      <c r="S2791" s="13">
        <f>(J2791/86400)+DATE(1970,1,1)</f>
        <v>42056.013124999998</v>
      </c>
      <c r="T2791" s="13">
        <f>(I2791/86400)+DATE(1970,1,1)</f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>(E2792/D2792)*100</f>
        <v>105.33333333333333</v>
      </c>
      <c r="P2792" s="5">
        <f>E2792/L2792</f>
        <v>47.878787878787875</v>
      </c>
      <c r="Q2792" t="str">
        <f>LEFT(N2792, FIND("/", N2792)-1)</f>
        <v>theater</v>
      </c>
      <c r="R2792" t="str">
        <f>RIGHT(N2792, (LEN(N2792) - FIND("/", N2792)))</f>
        <v>plays</v>
      </c>
      <c r="S2792" s="13">
        <f>(J2792/86400)+DATE(1970,1,1)</f>
        <v>42016.938692129625</v>
      </c>
      <c r="T2792" s="13">
        <f>(I2792/86400)+DATE(1970,1,1)</f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>(E2793/D2793)*100</f>
        <v>102.49999999999999</v>
      </c>
      <c r="P2793" s="5">
        <f>E2793/L2793</f>
        <v>73.214285714285708</v>
      </c>
      <c r="Q2793" t="str">
        <f>LEFT(N2793, FIND("/", N2793)-1)</f>
        <v>theater</v>
      </c>
      <c r="R2793" t="str">
        <f>RIGHT(N2793, (LEN(N2793) - FIND("/", N2793)))</f>
        <v>plays</v>
      </c>
      <c r="S2793" s="13">
        <f>(J2793/86400)+DATE(1970,1,1)</f>
        <v>42591.899988425925</v>
      </c>
      <c r="T2793" s="13">
        <f>(I2793/86400)+DATE(1970,1,1)</f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>(E2794/D2794)*100</f>
        <v>107.60000000000001</v>
      </c>
      <c r="P2794" s="5">
        <f>E2794/L2794</f>
        <v>89.666666666666671</v>
      </c>
      <c r="Q2794" t="str">
        <f>LEFT(N2794, FIND("/", N2794)-1)</f>
        <v>theater</v>
      </c>
      <c r="R2794" t="str">
        <f>RIGHT(N2794, (LEN(N2794) - FIND("/", N2794)))</f>
        <v>plays</v>
      </c>
      <c r="S2794" s="13">
        <f>(J2794/86400)+DATE(1970,1,1)</f>
        <v>42183.231006944443</v>
      </c>
      <c r="T2794" s="13">
        <f>(I2794/86400)+DATE(1970,1,1)</f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>(E2795/D2795)*100</f>
        <v>110.5675</v>
      </c>
      <c r="P2795" s="5">
        <f>E2795/L2795</f>
        <v>151.4623287671233</v>
      </c>
      <c r="Q2795" t="str">
        <f>LEFT(N2795, FIND("/", N2795)-1)</f>
        <v>theater</v>
      </c>
      <c r="R2795" t="str">
        <f>RIGHT(N2795, (LEN(N2795) - FIND("/", N2795)))</f>
        <v>plays</v>
      </c>
      <c r="S2795" s="13">
        <f>(J2795/86400)+DATE(1970,1,1)</f>
        <v>42176.419039351851</v>
      </c>
      <c r="T2795" s="13">
        <f>(I2795/86400)+DATE(1970,1,1)</f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>(E2796/D2796)*100</f>
        <v>150</v>
      </c>
      <c r="P2796" s="5">
        <f>E2796/L2796</f>
        <v>25</v>
      </c>
      <c r="Q2796" t="str">
        <f>LEFT(N2796, FIND("/", N2796)-1)</f>
        <v>theater</v>
      </c>
      <c r="R2796" t="str">
        <f>RIGHT(N2796, (LEN(N2796) - FIND("/", N2796)))</f>
        <v>plays</v>
      </c>
      <c r="S2796" s="13">
        <f>(J2796/86400)+DATE(1970,1,1)</f>
        <v>42416.691655092596</v>
      </c>
      <c r="T2796" s="13">
        <f>(I2796/86400)+DATE(1970,1,1)</f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>(E2797/D2797)*100</f>
        <v>104.28571428571429</v>
      </c>
      <c r="P2797" s="5">
        <f>E2797/L2797</f>
        <v>36.5</v>
      </c>
      <c r="Q2797" t="str">
        <f>LEFT(N2797, FIND("/", N2797)-1)</f>
        <v>theater</v>
      </c>
      <c r="R2797" t="str">
        <f>RIGHT(N2797, (LEN(N2797) - FIND("/", N2797)))</f>
        <v>plays</v>
      </c>
      <c r="S2797" s="13">
        <f>(J2797/86400)+DATE(1970,1,1)</f>
        <v>41780.525937500002</v>
      </c>
      <c r="T2797" s="13">
        <f>(I2797/86400)+DATE(1970,1,1)</f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>(E2798/D2798)*100</f>
        <v>115.5</v>
      </c>
      <c r="P2798" s="5">
        <f>E2798/L2798</f>
        <v>44</v>
      </c>
      <c r="Q2798" t="str">
        <f>LEFT(N2798, FIND("/", N2798)-1)</f>
        <v>theater</v>
      </c>
      <c r="R2798" t="str">
        <f>RIGHT(N2798, (LEN(N2798) - FIND("/", N2798)))</f>
        <v>plays</v>
      </c>
      <c r="S2798" s="13">
        <f>(J2798/86400)+DATE(1970,1,1)</f>
        <v>41795.528101851851</v>
      </c>
      <c r="T2798" s="13">
        <f>(I2798/86400)+DATE(1970,1,1)</f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>(E2799/D2799)*100</f>
        <v>102.64512500000001</v>
      </c>
      <c r="P2799" s="5">
        <f>E2799/L2799</f>
        <v>87.357553191489373</v>
      </c>
      <c r="Q2799" t="str">
        <f>LEFT(N2799, FIND("/", N2799)-1)</f>
        <v>theater</v>
      </c>
      <c r="R2799" t="str">
        <f>RIGHT(N2799, (LEN(N2799) - FIND("/", N2799)))</f>
        <v>plays</v>
      </c>
      <c r="S2799" s="13">
        <f>(J2799/86400)+DATE(1970,1,1)</f>
        <v>41798.94027777778</v>
      </c>
      <c r="T2799" s="13">
        <f>(I2799/86400)+DATE(1970,1,1)</f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>(E2800/D2800)*100</f>
        <v>101.4</v>
      </c>
      <c r="P2800" s="5">
        <f>E2800/L2800</f>
        <v>36.474820143884891</v>
      </c>
      <c r="Q2800" t="str">
        <f>LEFT(N2800, FIND("/", N2800)-1)</f>
        <v>theater</v>
      </c>
      <c r="R2800" t="str">
        <f>RIGHT(N2800, (LEN(N2800) - FIND("/", N2800)))</f>
        <v>plays</v>
      </c>
      <c r="S2800" s="13">
        <f>(J2800/86400)+DATE(1970,1,1)</f>
        <v>42201.675011574072</v>
      </c>
      <c r="T2800" s="13">
        <f>(I2800/86400)+DATE(1970,1,1)</f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>(E2801/D2801)*100</f>
        <v>116.6348</v>
      </c>
      <c r="P2801" s="5">
        <f>E2801/L2801</f>
        <v>44.859538461538463</v>
      </c>
      <c r="Q2801" t="str">
        <f>LEFT(N2801, FIND("/", N2801)-1)</f>
        <v>theater</v>
      </c>
      <c r="R2801" t="str">
        <f>RIGHT(N2801, (LEN(N2801) - FIND("/", N2801)))</f>
        <v>plays</v>
      </c>
      <c r="S2801" s="13">
        <f>(J2801/86400)+DATE(1970,1,1)</f>
        <v>42507.264699074076</v>
      </c>
      <c r="T2801" s="13">
        <f>(I2801/86400)+DATE(1970,1,1)</f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>(E2802/D2802)*100</f>
        <v>133</v>
      </c>
      <c r="P2802" s="5">
        <f>E2802/L2802</f>
        <v>42.903225806451616</v>
      </c>
      <c r="Q2802" t="str">
        <f>LEFT(N2802, FIND("/", N2802)-1)</f>
        <v>theater</v>
      </c>
      <c r="R2802" t="str">
        <f>RIGHT(N2802, (LEN(N2802) - FIND("/", N2802)))</f>
        <v>plays</v>
      </c>
      <c r="S2802" s="13">
        <f>(J2802/86400)+DATE(1970,1,1)</f>
        <v>41948.552847222221</v>
      </c>
      <c r="T2802" s="13">
        <f>(I2802/86400)+DATE(1970,1,1)</f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>(E2803/D2803)*100</f>
        <v>133.20000000000002</v>
      </c>
      <c r="P2803" s="5">
        <f>E2803/L2803</f>
        <v>51.230769230769234</v>
      </c>
      <c r="Q2803" t="str">
        <f>LEFT(N2803, FIND("/", N2803)-1)</f>
        <v>theater</v>
      </c>
      <c r="R2803" t="str">
        <f>RIGHT(N2803, (LEN(N2803) - FIND("/", N2803)))</f>
        <v>plays</v>
      </c>
      <c r="S2803" s="13">
        <f>(J2803/86400)+DATE(1970,1,1)</f>
        <v>41900.243159722224</v>
      </c>
      <c r="T2803" s="13">
        <f>(I2803/86400)+DATE(1970,1,1)</f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>(E2804/D2804)*100</f>
        <v>101.83333333333333</v>
      </c>
      <c r="P2804" s="5">
        <f>E2804/L2804</f>
        <v>33.944444444444443</v>
      </c>
      <c r="Q2804" t="str">
        <f>LEFT(N2804, FIND("/", N2804)-1)</f>
        <v>theater</v>
      </c>
      <c r="R2804" t="str">
        <f>RIGHT(N2804, (LEN(N2804) - FIND("/", N2804)))</f>
        <v>plays</v>
      </c>
      <c r="S2804" s="13">
        <f>(J2804/86400)+DATE(1970,1,1)</f>
        <v>42192.64707175926</v>
      </c>
      <c r="T2804" s="13">
        <f>(I2804/86400)+DATE(1970,1,1)</f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>(E2805/D2805)*100</f>
        <v>127.95</v>
      </c>
      <c r="P2805" s="5">
        <f>E2805/L2805</f>
        <v>90.744680851063833</v>
      </c>
      <c r="Q2805" t="str">
        <f>LEFT(N2805, FIND("/", N2805)-1)</f>
        <v>theater</v>
      </c>
      <c r="R2805" t="str">
        <f>RIGHT(N2805, (LEN(N2805) - FIND("/", N2805)))</f>
        <v>plays</v>
      </c>
      <c r="S2805" s="13">
        <f>(J2805/86400)+DATE(1970,1,1)</f>
        <v>42158.065694444449</v>
      </c>
      <c r="T2805" s="13">
        <f>(I2805/86400)+DATE(1970,1,1)</f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>(E2806/D2806)*100</f>
        <v>114.99999999999999</v>
      </c>
      <c r="P2806" s="5">
        <f>E2806/L2806</f>
        <v>50</v>
      </c>
      <c r="Q2806" t="str">
        <f>LEFT(N2806, FIND("/", N2806)-1)</f>
        <v>theater</v>
      </c>
      <c r="R2806" t="str">
        <f>RIGHT(N2806, (LEN(N2806) - FIND("/", N2806)))</f>
        <v>plays</v>
      </c>
      <c r="S2806" s="13">
        <f>(J2806/86400)+DATE(1970,1,1)</f>
        <v>41881.453587962962</v>
      </c>
      <c r="T2806" s="13">
        <f>(I2806/86400)+DATE(1970,1,1)</f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>(E2807/D2807)*100</f>
        <v>110.00000000000001</v>
      </c>
      <c r="P2807" s="5">
        <f>E2807/L2807</f>
        <v>24.444444444444443</v>
      </c>
      <c r="Q2807" t="str">
        <f>LEFT(N2807, FIND("/", N2807)-1)</f>
        <v>theater</v>
      </c>
      <c r="R2807" t="str">
        <f>RIGHT(N2807, (LEN(N2807) - FIND("/", N2807)))</f>
        <v>plays</v>
      </c>
      <c r="S2807" s="13">
        <f>(J2807/86400)+DATE(1970,1,1)</f>
        <v>42213.505474537036</v>
      </c>
      <c r="T2807" s="13">
        <f>(I2807/86400)+DATE(1970,1,1)</f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>(E2808/D2808)*100</f>
        <v>112.1</v>
      </c>
      <c r="P2808" s="5">
        <f>E2808/L2808</f>
        <v>44.25</v>
      </c>
      <c r="Q2808" t="str">
        <f>LEFT(N2808, FIND("/", N2808)-1)</f>
        <v>theater</v>
      </c>
      <c r="R2808" t="str">
        <f>RIGHT(N2808, (LEN(N2808) - FIND("/", N2808)))</f>
        <v>plays</v>
      </c>
      <c r="S2808" s="13">
        <f>(J2808/86400)+DATE(1970,1,1)</f>
        <v>42185.267245370371</v>
      </c>
      <c r="T2808" s="13">
        <f>(I2808/86400)+DATE(1970,1,1)</f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>(E2809/D2809)*100</f>
        <v>126</v>
      </c>
      <c r="P2809" s="5">
        <f>E2809/L2809</f>
        <v>67.741935483870961</v>
      </c>
      <c r="Q2809" t="str">
        <f>LEFT(N2809, FIND("/", N2809)-1)</f>
        <v>theater</v>
      </c>
      <c r="R2809" t="str">
        <f>RIGHT(N2809, (LEN(N2809) - FIND("/", N2809)))</f>
        <v>plays</v>
      </c>
      <c r="S2809" s="13">
        <f>(J2809/86400)+DATE(1970,1,1)</f>
        <v>42154.873124999998</v>
      </c>
      <c r="T2809" s="13">
        <f>(I2809/86400)+DATE(1970,1,1)</f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>(E2810/D2810)*100</f>
        <v>100.24444444444444</v>
      </c>
      <c r="P2810" s="5">
        <f>E2810/L2810</f>
        <v>65.376811594202906</v>
      </c>
      <c r="Q2810" t="str">
        <f>LEFT(N2810, FIND("/", N2810)-1)</f>
        <v>theater</v>
      </c>
      <c r="R2810" t="str">
        <f>RIGHT(N2810, (LEN(N2810) - FIND("/", N2810)))</f>
        <v>plays</v>
      </c>
      <c r="S2810" s="13">
        <f>(J2810/86400)+DATE(1970,1,1)</f>
        <v>42208.84646990741</v>
      </c>
      <c r="T2810" s="13">
        <f>(I2810/86400)+DATE(1970,1,1)</f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>(E2811/D2811)*100</f>
        <v>102.4</v>
      </c>
      <c r="P2811" s="5">
        <f>E2811/L2811</f>
        <v>121.9047619047619</v>
      </c>
      <c r="Q2811" t="str">
        <f>LEFT(N2811, FIND("/", N2811)-1)</f>
        <v>theater</v>
      </c>
      <c r="R2811" t="str">
        <f>RIGHT(N2811, (LEN(N2811) - FIND("/", N2811)))</f>
        <v>plays</v>
      </c>
      <c r="S2811" s="13">
        <f>(J2811/86400)+DATE(1970,1,1)</f>
        <v>42451.496817129635</v>
      </c>
      <c r="T2811" s="13">
        <f>(I2811/86400)+DATE(1970,1,1)</f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>(E2812/D2812)*100</f>
        <v>108.2</v>
      </c>
      <c r="P2812" s="5">
        <f>E2812/L2812</f>
        <v>47.456140350877192</v>
      </c>
      <c r="Q2812" t="str">
        <f>LEFT(N2812, FIND("/", N2812)-1)</f>
        <v>theater</v>
      </c>
      <c r="R2812" t="str">
        <f>RIGHT(N2812, (LEN(N2812) - FIND("/", N2812)))</f>
        <v>plays</v>
      </c>
      <c r="S2812" s="13">
        <f>(J2812/86400)+DATE(1970,1,1)</f>
        <v>41759.13962962963</v>
      </c>
      <c r="T2812" s="13">
        <f>(I2812/86400)+DATE(1970,1,1)</f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>(E2813/D2813)*100</f>
        <v>100.27</v>
      </c>
      <c r="P2813" s="5">
        <f>E2813/L2813</f>
        <v>92.842592592592595</v>
      </c>
      <c r="Q2813" t="str">
        <f>LEFT(N2813, FIND("/", N2813)-1)</f>
        <v>theater</v>
      </c>
      <c r="R2813" t="str">
        <f>RIGHT(N2813, (LEN(N2813) - FIND("/", N2813)))</f>
        <v>plays</v>
      </c>
      <c r="S2813" s="13">
        <f>(J2813/86400)+DATE(1970,1,1)</f>
        <v>42028.496562500004</v>
      </c>
      <c r="T2813" s="13">
        <f>(I2813/86400)+DATE(1970,1,1)</f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>(E2814/D2814)*100</f>
        <v>113.3</v>
      </c>
      <c r="P2814" s="5">
        <f>E2814/L2814</f>
        <v>68.253012048192772</v>
      </c>
      <c r="Q2814" t="str">
        <f>LEFT(N2814, FIND("/", N2814)-1)</f>
        <v>theater</v>
      </c>
      <c r="R2814" t="str">
        <f>RIGHT(N2814, (LEN(N2814) - FIND("/", N2814)))</f>
        <v>plays</v>
      </c>
      <c r="S2814" s="13">
        <f>(J2814/86400)+DATE(1970,1,1)</f>
        <v>42054.74418981481</v>
      </c>
      <c r="T2814" s="13">
        <f>(I2814/86400)+DATE(1970,1,1)</f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>(E2815/D2815)*100</f>
        <v>127.57571428571428</v>
      </c>
      <c r="P2815" s="5">
        <f>E2815/L2815</f>
        <v>37.209583333333335</v>
      </c>
      <c r="Q2815" t="str">
        <f>LEFT(N2815, FIND("/", N2815)-1)</f>
        <v>theater</v>
      </c>
      <c r="R2815" t="str">
        <f>RIGHT(N2815, (LEN(N2815) - FIND("/", N2815)))</f>
        <v>plays</v>
      </c>
      <c r="S2815" s="13">
        <f>(J2815/86400)+DATE(1970,1,1)</f>
        <v>42693.742604166662</v>
      </c>
      <c r="T2815" s="13">
        <f>(I2815/86400)+DATE(1970,1,1)</f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>(E2816/D2816)*100</f>
        <v>107.73333333333332</v>
      </c>
      <c r="P2816" s="5">
        <f>E2816/L2816</f>
        <v>25.25</v>
      </c>
      <c r="Q2816" t="str">
        <f>LEFT(N2816, FIND("/", N2816)-1)</f>
        <v>theater</v>
      </c>
      <c r="R2816" t="str">
        <f>RIGHT(N2816, (LEN(N2816) - FIND("/", N2816)))</f>
        <v>plays</v>
      </c>
      <c r="S2816" s="13">
        <f>(J2816/86400)+DATE(1970,1,1)</f>
        <v>42103.399479166663</v>
      </c>
      <c r="T2816" s="13">
        <f>(I2816/86400)+DATE(1970,1,1)</f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>(E2817/D2817)*100</f>
        <v>242</v>
      </c>
      <c r="P2817" s="5">
        <f>E2817/L2817</f>
        <v>43.214285714285715</v>
      </c>
      <c r="Q2817" t="str">
        <f>LEFT(N2817, FIND("/", N2817)-1)</f>
        <v>theater</v>
      </c>
      <c r="R2817" t="str">
        <f>RIGHT(N2817, (LEN(N2817) - FIND("/", N2817)))</f>
        <v>plays</v>
      </c>
      <c r="S2817" s="13">
        <f>(J2817/86400)+DATE(1970,1,1)</f>
        <v>42559.776724537034</v>
      </c>
      <c r="T2817" s="13">
        <f>(I2817/86400)+DATE(1970,1,1)</f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>(E2818/D2818)*100</f>
        <v>141.56666666666666</v>
      </c>
      <c r="P2818" s="5">
        <f>E2818/L2818</f>
        <v>25.130177514792898</v>
      </c>
      <c r="Q2818" t="str">
        <f>LEFT(N2818, FIND("/", N2818)-1)</f>
        <v>theater</v>
      </c>
      <c r="R2818" t="str">
        <f>RIGHT(N2818, (LEN(N2818) - FIND("/", N2818)))</f>
        <v>plays</v>
      </c>
      <c r="S2818" s="13">
        <f>(J2818/86400)+DATE(1970,1,1)</f>
        <v>42188.467499999999</v>
      </c>
      <c r="T2818" s="13">
        <f>(I2818/86400)+DATE(1970,1,1)</f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>(E2819/D2819)*100</f>
        <v>130</v>
      </c>
      <c r="P2819" s="5">
        <f>E2819/L2819</f>
        <v>23.636363636363637</v>
      </c>
      <c r="Q2819" t="str">
        <f>LEFT(N2819, FIND("/", N2819)-1)</f>
        <v>theater</v>
      </c>
      <c r="R2819" t="str">
        <f>RIGHT(N2819, (LEN(N2819) - FIND("/", N2819)))</f>
        <v>plays</v>
      </c>
      <c r="S2819" s="13">
        <f>(J2819/86400)+DATE(1970,1,1)</f>
        <v>42023.634976851856</v>
      </c>
      <c r="T2819" s="13">
        <f>(I2819/86400)+DATE(1970,1,1)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>(E2820/D2820)*100</f>
        <v>106.03</v>
      </c>
      <c r="P2820" s="5">
        <f>E2820/L2820</f>
        <v>103.95098039215686</v>
      </c>
      <c r="Q2820" t="str">
        <f>LEFT(N2820, FIND("/", N2820)-1)</f>
        <v>theater</v>
      </c>
      <c r="R2820" t="str">
        <f>RIGHT(N2820, (LEN(N2820) - FIND("/", N2820)))</f>
        <v>plays</v>
      </c>
      <c r="S2820" s="13">
        <f>(J2820/86400)+DATE(1970,1,1)</f>
        <v>42250.598217592589</v>
      </c>
      <c r="T2820" s="13">
        <f>(I2820/86400)+DATE(1970,1,1)</f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>(E2821/D2821)*100</f>
        <v>104.80000000000001</v>
      </c>
      <c r="P2821" s="5">
        <f>E2821/L2821</f>
        <v>50.384615384615387</v>
      </c>
      <c r="Q2821" t="str">
        <f>LEFT(N2821, FIND("/", N2821)-1)</f>
        <v>theater</v>
      </c>
      <c r="R2821" t="str">
        <f>RIGHT(N2821, (LEN(N2821) - FIND("/", N2821)))</f>
        <v>plays</v>
      </c>
      <c r="S2821" s="13">
        <f>(J2821/86400)+DATE(1970,1,1)</f>
        <v>42139.525567129633</v>
      </c>
      <c r="T2821" s="13">
        <f>(I2821/86400)+DATE(1970,1,1)</f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>(E2822/D2822)*100</f>
        <v>136</v>
      </c>
      <c r="P2822" s="5">
        <f>E2822/L2822</f>
        <v>13.6</v>
      </c>
      <c r="Q2822" t="str">
        <f>LEFT(N2822, FIND("/", N2822)-1)</f>
        <v>theater</v>
      </c>
      <c r="R2822" t="str">
        <f>RIGHT(N2822, (LEN(N2822) - FIND("/", N2822)))</f>
        <v>plays</v>
      </c>
      <c r="S2822" s="13">
        <f>(J2822/86400)+DATE(1970,1,1)</f>
        <v>42401.610983796301</v>
      </c>
      <c r="T2822" s="13">
        <f>(I2822/86400)+DATE(1970,1,1)</f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>(E2823/D2823)*100</f>
        <v>100</v>
      </c>
      <c r="P2823" s="5">
        <f>E2823/L2823</f>
        <v>28.571428571428573</v>
      </c>
      <c r="Q2823" t="str">
        <f>LEFT(N2823, FIND("/", N2823)-1)</f>
        <v>theater</v>
      </c>
      <c r="R2823" t="str">
        <f>RIGHT(N2823, (LEN(N2823) - FIND("/", N2823)))</f>
        <v>plays</v>
      </c>
      <c r="S2823" s="13">
        <f>(J2823/86400)+DATE(1970,1,1)</f>
        <v>41875.922858796301</v>
      </c>
      <c r="T2823" s="13">
        <f>(I2823/86400)+DATE(1970,1,1)</f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>(E2824/D2824)*100</f>
        <v>100</v>
      </c>
      <c r="P2824" s="5">
        <f>E2824/L2824</f>
        <v>63.829787234042556</v>
      </c>
      <c r="Q2824" t="str">
        <f>LEFT(N2824, FIND("/", N2824)-1)</f>
        <v>theater</v>
      </c>
      <c r="R2824" t="str">
        <f>RIGHT(N2824, (LEN(N2824) - FIND("/", N2824)))</f>
        <v>plays</v>
      </c>
      <c r="S2824" s="13">
        <f>(J2824/86400)+DATE(1970,1,1)</f>
        <v>42060.683935185181</v>
      </c>
      <c r="T2824" s="13">
        <f>(I2824/86400)+DATE(1970,1,1)</f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>(E2825/D2825)*100</f>
        <v>124</v>
      </c>
      <c r="P2825" s="5">
        <f>E2825/L2825</f>
        <v>8.8571428571428577</v>
      </c>
      <c r="Q2825" t="str">
        <f>LEFT(N2825, FIND("/", N2825)-1)</f>
        <v>theater</v>
      </c>
      <c r="R2825" t="str">
        <f>RIGHT(N2825, (LEN(N2825) - FIND("/", N2825)))</f>
        <v>plays</v>
      </c>
      <c r="S2825" s="13">
        <f>(J2825/86400)+DATE(1970,1,1)</f>
        <v>42067.011643518519</v>
      </c>
      <c r="T2825" s="13">
        <f>(I2825/86400)+DATE(1970,1,1)</f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>(E2826/D2826)*100</f>
        <v>116.92307692307693</v>
      </c>
      <c r="P2826" s="5">
        <f>E2826/L2826</f>
        <v>50.666666666666664</v>
      </c>
      <c r="Q2826" t="str">
        <f>LEFT(N2826, FIND("/", N2826)-1)</f>
        <v>theater</v>
      </c>
      <c r="R2826" t="str">
        <f>RIGHT(N2826, (LEN(N2826) - FIND("/", N2826)))</f>
        <v>plays</v>
      </c>
      <c r="S2826" s="13">
        <f>(J2826/86400)+DATE(1970,1,1)</f>
        <v>42136.270787037036</v>
      </c>
      <c r="T2826" s="13">
        <f>(I2826/86400)+DATE(1970,1,1)</f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>(E2827/D2827)*100</f>
        <v>103.33333333333334</v>
      </c>
      <c r="P2827" s="5">
        <f>E2827/L2827</f>
        <v>60.784313725490193</v>
      </c>
      <c r="Q2827" t="str">
        <f>LEFT(N2827, FIND("/", N2827)-1)</f>
        <v>theater</v>
      </c>
      <c r="R2827" t="str">
        <f>RIGHT(N2827, (LEN(N2827) - FIND("/", N2827)))</f>
        <v>plays</v>
      </c>
      <c r="S2827" s="13">
        <f>(J2827/86400)+DATE(1970,1,1)</f>
        <v>42312.792662037042</v>
      </c>
      <c r="T2827" s="13">
        <f>(I2827/86400)+DATE(1970,1,1)</f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>(E2828/D2828)*100</f>
        <v>107.74999999999999</v>
      </c>
      <c r="P2828" s="5">
        <f>E2828/L2828</f>
        <v>113.42105263157895</v>
      </c>
      <c r="Q2828" t="str">
        <f>LEFT(N2828, FIND("/", N2828)-1)</f>
        <v>theater</v>
      </c>
      <c r="R2828" t="str">
        <f>RIGHT(N2828, (LEN(N2828) - FIND("/", N2828)))</f>
        <v>plays</v>
      </c>
      <c r="S2828" s="13">
        <f>(J2828/86400)+DATE(1970,1,1)</f>
        <v>42171.034861111111</v>
      </c>
      <c r="T2828" s="13">
        <f>(I2828/86400)+DATE(1970,1,1)</f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>(E2829/D2829)*100</f>
        <v>120.24999999999999</v>
      </c>
      <c r="P2829" s="5">
        <f>E2829/L2829</f>
        <v>104.56521739130434</v>
      </c>
      <c r="Q2829" t="str">
        <f>LEFT(N2829, FIND("/", N2829)-1)</f>
        <v>theater</v>
      </c>
      <c r="R2829" t="str">
        <f>RIGHT(N2829, (LEN(N2829) - FIND("/", N2829)))</f>
        <v>plays</v>
      </c>
      <c r="S2829" s="13">
        <f>(J2829/86400)+DATE(1970,1,1)</f>
        <v>42494.683634259258</v>
      </c>
      <c r="T2829" s="13">
        <f>(I2829/86400)+DATE(1970,1,1)</f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>(E2830/D2830)*100</f>
        <v>100.37894736842105</v>
      </c>
      <c r="P2830" s="5">
        <f>E2830/L2830</f>
        <v>98.30927835051547</v>
      </c>
      <c r="Q2830" t="str">
        <f>LEFT(N2830, FIND("/", N2830)-1)</f>
        <v>theater</v>
      </c>
      <c r="R2830" t="str">
        <f>RIGHT(N2830, (LEN(N2830) - FIND("/", N2830)))</f>
        <v>plays</v>
      </c>
      <c r="S2830" s="13">
        <f>(J2830/86400)+DATE(1970,1,1)</f>
        <v>42254.264687499999</v>
      </c>
      <c r="T2830" s="13">
        <f>(I2830/86400)+DATE(1970,1,1)</f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>(E2831/D2831)*100</f>
        <v>106.52</v>
      </c>
      <c r="P2831" s="5">
        <f>E2831/L2831</f>
        <v>35.039473684210527</v>
      </c>
      <c r="Q2831" t="str">
        <f>LEFT(N2831, FIND("/", N2831)-1)</f>
        <v>theater</v>
      </c>
      <c r="R2831" t="str">
        <f>RIGHT(N2831, (LEN(N2831) - FIND("/", N2831)))</f>
        <v>plays</v>
      </c>
      <c r="S2831" s="13">
        <f>(J2831/86400)+DATE(1970,1,1)</f>
        <v>42495.434236111112</v>
      </c>
      <c r="T2831" s="13">
        <f>(I2831/86400)+DATE(1970,1,1)</f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>(E2832/D2832)*100</f>
        <v>100</v>
      </c>
      <c r="P2832" s="5">
        <f>E2832/L2832</f>
        <v>272.72727272727275</v>
      </c>
      <c r="Q2832" t="str">
        <f>LEFT(N2832, FIND("/", N2832)-1)</f>
        <v>theater</v>
      </c>
      <c r="R2832" t="str">
        <f>RIGHT(N2832, (LEN(N2832) - FIND("/", N2832)))</f>
        <v>plays</v>
      </c>
      <c r="S2832" s="13">
        <f>(J2832/86400)+DATE(1970,1,1)</f>
        <v>41758.839675925927</v>
      </c>
      <c r="T2832" s="13">
        <f>(I2832/86400)+DATE(1970,1,1)</f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>(E2833/D2833)*100</f>
        <v>110.66666666666667</v>
      </c>
      <c r="P2833" s="5">
        <f>E2833/L2833</f>
        <v>63.846153846153847</v>
      </c>
      <c r="Q2833" t="str">
        <f>LEFT(N2833, FIND("/", N2833)-1)</f>
        <v>theater</v>
      </c>
      <c r="R2833" t="str">
        <f>RIGHT(N2833, (LEN(N2833) - FIND("/", N2833)))</f>
        <v>plays</v>
      </c>
      <c r="S2833" s="13">
        <f>(J2833/86400)+DATE(1970,1,1)</f>
        <v>42171.824884259258</v>
      </c>
      <c r="T2833" s="13">
        <f>(I2833/86400)+DATE(1970,1,1)</f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>(E2834/D2834)*100</f>
        <v>114.71959999999999</v>
      </c>
      <c r="P2834" s="5">
        <f>E2834/L2834</f>
        <v>30.189368421052631</v>
      </c>
      <c r="Q2834" t="str">
        <f>LEFT(N2834, FIND("/", N2834)-1)</f>
        <v>theater</v>
      </c>
      <c r="R2834" t="str">
        <f>RIGHT(N2834, (LEN(N2834) - FIND("/", N2834)))</f>
        <v>plays</v>
      </c>
      <c r="S2834" s="13">
        <f>(J2834/86400)+DATE(1970,1,1)</f>
        <v>41938.709421296298</v>
      </c>
      <c r="T2834" s="13">
        <f>(I2834/86400)+DATE(1970,1,1)</f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>(E2835/D2835)*100</f>
        <v>108.25925925925925</v>
      </c>
      <c r="P2835" s="5">
        <f>E2835/L2835</f>
        <v>83.51428571428572</v>
      </c>
      <c r="Q2835" t="str">
        <f>LEFT(N2835, FIND("/", N2835)-1)</f>
        <v>theater</v>
      </c>
      <c r="R2835" t="str">
        <f>RIGHT(N2835, (LEN(N2835) - FIND("/", N2835)))</f>
        <v>plays</v>
      </c>
      <c r="S2835" s="13">
        <f>(J2835/86400)+DATE(1970,1,1)</f>
        <v>42268.127696759257</v>
      </c>
      <c r="T2835" s="13">
        <f>(I2835/86400)+DATE(1970,1,1)</f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>(E2836/D2836)*100</f>
        <v>170</v>
      </c>
      <c r="P2836" s="5">
        <f>E2836/L2836</f>
        <v>64.761904761904759</v>
      </c>
      <c r="Q2836" t="str">
        <f>LEFT(N2836, FIND("/", N2836)-1)</f>
        <v>theater</v>
      </c>
      <c r="R2836" t="str">
        <f>RIGHT(N2836, (LEN(N2836) - FIND("/", N2836)))</f>
        <v>plays</v>
      </c>
      <c r="S2836" s="13">
        <f>(J2836/86400)+DATE(1970,1,1)</f>
        <v>42019.959837962961</v>
      </c>
      <c r="T2836" s="13">
        <f>(I2836/86400)+DATE(1970,1,1)</f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>(E2837/D2837)*100</f>
        <v>187.09899999999999</v>
      </c>
      <c r="P2837" s="5">
        <f>E2837/L2837</f>
        <v>20.118172043010752</v>
      </c>
      <c r="Q2837" t="str">
        <f>LEFT(N2837, FIND("/", N2837)-1)</f>
        <v>theater</v>
      </c>
      <c r="R2837" t="str">
        <f>RIGHT(N2837, (LEN(N2837) - FIND("/", N2837)))</f>
        <v>plays</v>
      </c>
      <c r="S2837" s="13">
        <f>(J2837/86400)+DATE(1970,1,1)</f>
        <v>42313.703900462962</v>
      </c>
      <c r="T2837" s="13">
        <f>(I2837/86400)+DATE(1970,1,1)</f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>(E2838/D2838)*100</f>
        <v>107.77777777777777</v>
      </c>
      <c r="P2838" s="5">
        <f>E2838/L2838</f>
        <v>44.090909090909093</v>
      </c>
      <c r="Q2838" t="str">
        <f>LEFT(N2838, FIND("/", N2838)-1)</f>
        <v>theater</v>
      </c>
      <c r="R2838" t="str">
        <f>RIGHT(N2838, (LEN(N2838) - FIND("/", N2838)))</f>
        <v>plays</v>
      </c>
      <c r="S2838" s="13">
        <f>(J2838/86400)+DATE(1970,1,1)</f>
        <v>42746.261782407411</v>
      </c>
      <c r="T2838" s="13">
        <f>(I2838/86400)+DATE(1970,1,1)</f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>(E2839/D2839)*100</f>
        <v>100</v>
      </c>
      <c r="P2839" s="5">
        <f>E2839/L2839</f>
        <v>40.476190476190474</v>
      </c>
      <c r="Q2839" t="str">
        <f>LEFT(N2839, FIND("/", N2839)-1)</f>
        <v>theater</v>
      </c>
      <c r="R2839" t="str">
        <f>RIGHT(N2839, (LEN(N2839) - FIND("/", N2839)))</f>
        <v>plays</v>
      </c>
      <c r="S2839" s="13">
        <f>(J2839/86400)+DATE(1970,1,1)</f>
        <v>42307.908379629633</v>
      </c>
      <c r="T2839" s="13">
        <f>(I2839/86400)+DATE(1970,1,1)</f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>(E2840/D2840)*100</f>
        <v>120.24999999999999</v>
      </c>
      <c r="P2840" s="5">
        <f>E2840/L2840</f>
        <v>44.537037037037038</v>
      </c>
      <c r="Q2840" t="str">
        <f>LEFT(N2840, FIND("/", N2840)-1)</f>
        <v>theater</v>
      </c>
      <c r="R2840" t="str">
        <f>RIGHT(N2840, (LEN(N2840) - FIND("/", N2840)))</f>
        <v>plays</v>
      </c>
      <c r="S2840" s="13">
        <f>(J2840/86400)+DATE(1970,1,1)</f>
        <v>41842.607592592591</v>
      </c>
      <c r="T2840" s="13">
        <f>(I2840/86400)+DATE(1970,1,1)</f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>(E2841/D2841)*100</f>
        <v>111.42857142857143</v>
      </c>
      <c r="P2841" s="5">
        <f>E2841/L2841</f>
        <v>125.80645161290323</v>
      </c>
      <c r="Q2841" t="str">
        <f>LEFT(N2841, FIND("/", N2841)-1)</f>
        <v>theater</v>
      </c>
      <c r="R2841" t="str">
        <f>RIGHT(N2841, (LEN(N2841) - FIND("/", N2841)))</f>
        <v>plays</v>
      </c>
      <c r="S2841" s="13">
        <f>(J2841/86400)+DATE(1970,1,1)</f>
        <v>41853.240208333329</v>
      </c>
      <c r="T2841" s="13">
        <f>(I2841/86400)+DATE(1970,1,1)</f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>(E2842/D2842)*100</f>
        <v>104</v>
      </c>
      <c r="P2842" s="5">
        <f>E2842/L2842</f>
        <v>19.696969696969695</v>
      </c>
      <c r="Q2842" t="str">
        <f>LEFT(N2842, FIND("/", N2842)-1)</f>
        <v>theater</v>
      </c>
      <c r="R2842" t="str">
        <f>RIGHT(N2842, (LEN(N2842) - FIND("/", N2842)))</f>
        <v>plays</v>
      </c>
      <c r="S2842" s="13">
        <f>(J2842/86400)+DATE(1970,1,1)</f>
        <v>42060.035636574074</v>
      </c>
      <c r="T2842" s="13">
        <f>(I2842/86400)+DATE(1970,1,1)</f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>(E2843/D2843)*100</f>
        <v>1</v>
      </c>
      <c r="P2843" s="5">
        <f>E2843/L2843</f>
        <v>10</v>
      </c>
      <c r="Q2843" t="str">
        <f>LEFT(N2843, FIND("/", N2843)-1)</f>
        <v>theater</v>
      </c>
      <c r="R2843" t="str">
        <f>RIGHT(N2843, (LEN(N2843) - FIND("/", N2843)))</f>
        <v>plays</v>
      </c>
      <c r="S2843" s="13">
        <f>(J2843/86400)+DATE(1970,1,1)</f>
        <v>42291.739548611113</v>
      </c>
      <c r="T2843" s="13">
        <f>(I2843/86400)+DATE(1970,1,1)</f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>(E2844/D2844)*100</f>
        <v>0</v>
      </c>
      <c r="P2844" s="5" t="e">
        <f>E2844/L2844</f>
        <v>#DIV/0!</v>
      </c>
      <c r="Q2844" t="str">
        <f>LEFT(N2844, FIND("/", N2844)-1)</f>
        <v>theater</v>
      </c>
      <c r="R2844" t="str">
        <f>RIGHT(N2844, (LEN(N2844) - FIND("/", N2844)))</f>
        <v>plays</v>
      </c>
      <c r="S2844" s="13">
        <f>(J2844/86400)+DATE(1970,1,1)</f>
        <v>41784.95248842593</v>
      </c>
      <c r="T2844" s="13">
        <f>(I2844/86400)+DATE(1970,1,1)</f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>(E2845/D2845)*100</f>
        <v>0</v>
      </c>
      <c r="P2845" s="5" t="e">
        <f>E2845/L2845</f>
        <v>#DIV/0!</v>
      </c>
      <c r="Q2845" t="str">
        <f>LEFT(N2845, FIND("/", N2845)-1)</f>
        <v>theater</v>
      </c>
      <c r="R2845" t="str">
        <f>RIGHT(N2845, (LEN(N2845) - FIND("/", N2845)))</f>
        <v>plays</v>
      </c>
      <c r="S2845" s="13">
        <f>(J2845/86400)+DATE(1970,1,1)</f>
        <v>42492.737847222219</v>
      </c>
      <c r="T2845" s="13">
        <f>(I2845/86400)+DATE(1970,1,1)</f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>(E2846/D2846)*100</f>
        <v>5.4545454545454541</v>
      </c>
      <c r="P2846" s="5">
        <f>E2846/L2846</f>
        <v>30</v>
      </c>
      <c r="Q2846" t="str">
        <f>LEFT(N2846, FIND("/", N2846)-1)</f>
        <v>theater</v>
      </c>
      <c r="R2846" t="str">
        <f>RIGHT(N2846, (LEN(N2846) - FIND("/", N2846)))</f>
        <v>plays</v>
      </c>
      <c r="S2846" s="13">
        <f>(J2846/86400)+DATE(1970,1,1)</f>
        <v>42709.546064814815</v>
      </c>
      <c r="T2846" s="13">
        <f>(I2846/86400)+DATE(1970,1,1)</f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>(E2847/D2847)*100</f>
        <v>31.546666666666667</v>
      </c>
      <c r="P2847" s="5">
        <f>E2847/L2847</f>
        <v>60.666666666666664</v>
      </c>
      <c r="Q2847" t="str">
        <f>LEFT(N2847, FIND("/", N2847)-1)</f>
        <v>theater</v>
      </c>
      <c r="R2847" t="str">
        <f>RIGHT(N2847, (LEN(N2847) - FIND("/", N2847)))</f>
        <v>plays</v>
      </c>
      <c r="S2847" s="13">
        <f>(J2847/86400)+DATE(1970,1,1)</f>
        <v>42103.016585648147</v>
      </c>
      <c r="T2847" s="13">
        <f>(I2847/86400)+DATE(1970,1,1)</f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>(E2848/D2848)*100</f>
        <v>0</v>
      </c>
      <c r="P2848" s="5" t="e">
        <f>E2848/L2848</f>
        <v>#DIV/0!</v>
      </c>
      <c r="Q2848" t="str">
        <f>LEFT(N2848, FIND("/", N2848)-1)</f>
        <v>theater</v>
      </c>
      <c r="R2848" t="str">
        <f>RIGHT(N2848, (LEN(N2848) - FIND("/", N2848)))</f>
        <v>plays</v>
      </c>
      <c r="S2848" s="13">
        <f>(J2848/86400)+DATE(1970,1,1)</f>
        <v>42108.692060185189</v>
      </c>
      <c r="T2848" s="13">
        <f>(I2848/86400)+DATE(1970,1,1)</f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>(E2849/D2849)*100</f>
        <v>0</v>
      </c>
      <c r="P2849" s="5" t="e">
        <f>E2849/L2849</f>
        <v>#DIV/0!</v>
      </c>
      <c r="Q2849" t="str">
        <f>LEFT(N2849, FIND("/", N2849)-1)</f>
        <v>theater</v>
      </c>
      <c r="R2849" t="str">
        <f>RIGHT(N2849, (LEN(N2849) - FIND("/", N2849)))</f>
        <v>plays</v>
      </c>
      <c r="S2849" s="13">
        <f>(J2849/86400)+DATE(1970,1,1)</f>
        <v>42453.806307870371</v>
      </c>
      <c r="T2849" s="13">
        <f>(I2849/86400)+DATE(1970,1,1)</f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>(E2850/D2850)*100</f>
        <v>0.2</v>
      </c>
      <c r="P2850" s="5">
        <f>E2850/L2850</f>
        <v>23.333333333333332</v>
      </c>
      <c r="Q2850" t="str">
        <f>LEFT(N2850, FIND("/", N2850)-1)</f>
        <v>theater</v>
      </c>
      <c r="R2850" t="str">
        <f>RIGHT(N2850, (LEN(N2850) - FIND("/", N2850)))</f>
        <v>plays</v>
      </c>
      <c r="S2850" s="13">
        <f>(J2850/86400)+DATE(1970,1,1)</f>
        <v>42123.648831018523</v>
      </c>
      <c r="T2850" s="13">
        <f>(I2850/86400)+DATE(1970,1,1)</f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>(E2851/D2851)*100</f>
        <v>1</v>
      </c>
      <c r="P2851" s="5">
        <f>E2851/L2851</f>
        <v>5</v>
      </c>
      <c r="Q2851" t="str">
        <f>LEFT(N2851, FIND("/", N2851)-1)</f>
        <v>theater</v>
      </c>
      <c r="R2851" t="str">
        <f>RIGHT(N2851, (LEN(N2851) - FIND("/", N2851)))</f>
        <v>plays</v>
      </c>
      <c r="S2851" s="13">
        <f>(J2851/86400)+DATE(1970,1,1)</f>
        <v>42453.428240740745</v>
      </c>
      <c r="T2851" s="13">
        <f>(I2851/86400)+DATE(1970,1,1)</f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>(E2852/D2852)*100</f>
        <v>3.8875000000000002</v>
      </c>
      <c r="P2852" s="5">
        <f>E2852/L2852</f>
        <v>23.923076923076923</v>
      </c>
      <c r="Q2852" t="str">
        <f>LEFT(N2852, FIND("/", N2852)-1)</f>
        <v>theater</v>
      </c>
      <c r="R2852" t="str">
        <f>RIGHT(N2852, (LEN(N2852) - FIND("/", N2852)))</f>
        <v>plays</v>
      </c>
      <c r="S2852" s="13">
        <f>(J2852/86400)+DATE(1970,1,1)</f>
        <v>41858.007071759261</v>
      </c>
      <c r="T2852" s="13">
        <f>(I2852/86400)+DATE(1970,1,1)</f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>(E2853/D2853)*100</f>
        <v>0</v>
      </c>
      <c r="P2853" s="5" t="e">
        <f>E2853/L2853</f>
        <v>#DIV/0!</v>
      </c>
      <c r="Q2853" t="str">
        <f>LEFT(N2853, FIND("/", N2853)-1)</f>
        <v>theater</v>
      </c>
      <c r="R2853" t="str">
        <f>RIGHT(N2853, (LEN(N2853) - FIND("/", N2853)))</f>
        <v>plays</v>
      </c>
      <c r="S2853" s="13">
        <f>(J2853/86400)+DATE(1970,1,1)</f>
        <v>42390.002650462964</v>
      </c>
      <c r="T2853" s="13">
        <f>(I2853/86400)+DATE(1970,1,1)</f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>(E2854/D2854)*100</f>
        <v>1.9</v>
      </c>
      <c r="P2854" s="5">
        <f>E2854/L2854</f>
        <v>15.833333333333334</v>
      </c>
      <c r="Q2854" t="str">
        <f>LEFT(N2854, FIND("/", N2854)-1)</f>
        <v>theater</v>
      </c>
      <c r="R2854" t="str">
        <f>RIGHT(N2854, (LEN(N2854) - FIND("/", N2854)))</f>
        <v>plays</v>
      </c>
      <c r="S2854" s="13">
        <f>(J2854/86400)+DATE(1970,1,1)</f>
        <v>41781.045173611114</v>
      </c>
      <c r="T2854" s="13">
        <f>(I2854/86400)+DATE(1970,1,1)</f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>(E2855/D2855)*100</f>
        <v>0</v>
      </c>
      <c r="P2855" s="5" t="e">
        <f>E2855/L2855</f>
        <v>#DIV/0!</v>
      </c>
      <c r="Q2855" t="str">
        <f>LEFT(N2855, FIND("/", N2855)-1)</f>
        <v>theater</v>
      </c>
      <c r="R2855" t="str">
        <f>RIGHT(N2855, (LEN(N2855) - FIND("/", N2855)))</f>
        <v>plays</v>
      </c>
      <c r="S2855" s="13">
        <f>(J2855/86400)+DATE(1970,1,1)</f>
        <v>41836.190937499996</v>
      </c>
      <c r="T2855" s="13">
        <f>(I2855/86400)+DATE(1970,1,1)</f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>(E2856/D2856)*100</f>
        <v>41.699999999999996</v>
      </c>
      <c r="P2856" s="5">
        <f>E2856/L2856</f>
        <v>29.785714285714285</v>
      </c>
      <c r="Q2856" t="str">
        <f>LEFT(N2856, FIND("/", N2856)-1)</f>
        <v>theater</v>
      </c>
      <c r="R2856" t="str">
        <f>RIGHT(N2856, (LEN(N2856) - FIND("/", N2856)))</f>
        <v>plays</v>
      </c>
      <c r="S2856" s="13">
        <f>(J2856/86400)+DATE(1970,1,1)</f>
        <v>42111.71665509259</v>
      </c>
      <c r="T2856" s="13">
        <f>(I2856/86400)+DATE(1970,1,1)</f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>(E2857/D2857)*100</f>
        <v>50</v>
      </c>
      <c r="P2857" s="5">
        <f>E2857/L2857</f>
        <v>60</v>
      </c>
      <c r="Q2857" t="str">
        <f>LEFT(N2857, FIND("/", N2857)-1)</f>
        <v>theater</v>
      </c>
      <c r="R2857" t="str">
        <f>RIGHT(N2857, (LEN(N2857) - FIND("/", N2857)))</f>
        <v>plays</v>
      </c>
      <c r="S2857" s="13">
        <f>(J2857/86400)+DATE(1970,1,1)</f>
        <v>42370.007766203707</v>
      </c>
      <c r="T2857" s="13">
        <f>(I2857/86400)+DATE(1970,1,1)</f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>(E2858/D2858)*100</f>
        <v>4.8666666666666663</v>
      </c>
      <c r="P2858" s="5">
        <f>E2858/L2858</f>
        <v>24.333333333333332</v>
      </c>
      <c r="Q2858" t="str">
        <f>LEFT(N2858, FIND("/", N2858)-1)</f>
        <v>theater</v>
      </c>
      <c r="R2858" t="str">
        <f>RIGHT(N2858, (LEN(N2858) - FIND("/", N2858)))</f>
        <v>plays</v>
      </c>
      <c r="S2858" s="13">
        <f>(J2858/86400)+DATE(1970,1,1)</f>
        <v>42165.037581018521</v>
      </c>
      <c r="T2858" s="13">
        <f>(I2858/86400)+DATE(1970,1,1)</f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>(E2859/D2859)*100</f>
        <v>19.736842105263158</v>
      </c>
      <c r="P2859" s="5">
        <f>E2859/L2859</f>
        <v>500</v>
      </c>
      <c r="Q2859" t="str">
        <f>LEFT(N2859, FIND("/", N2859)-1)</f>
        <v>theater</v>
      </c>
      <c r="R2859" t="str">
        <f>RIGHT(N2859, (LEN(N2859) - FIND("/", N2859)))</f>
        <v>plays</v>
      </c>
      <c r="S2859" s="13">
        <f>(J2859/86400)+DATE(1970,1,1)</f>
        <v>42726.920081018514</v>
      </c>
      <c r="T2859" s="13">
        <f>(I2859/86400)+DATE(1970,1,1)</f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>(E2860/D2860)*100</f>
        <v>0</v>
      </c>
      <c r="P2860" s="5" t="e">
        <f>E2860/L2860</f>
        <v>#DIV/0!</v>
      </c>
      <c r="Q2860" t="str">
        <f>LEFT(N2860, FIND("/", N2860)-1)</f>
        <v>theater</v>
      </c>
      <c r="R2860" t="str">
        <f>RIGHT(N2860, (LEN(N2860) - FIND("/", N2860)))</f>
        <v>plays</v>
      </c>
      <c r="S2860" s="13">
        <f>(J2860/86400)+DATE(1970,1,1)</f>
        <v>41954.545081018514</v>
      </c>
      <c r="T2860" s="13">
        <f>(I2860/86400)+DATE(1970,1,1)</f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>(E2861/D2861)*100</f>
        <v>1.7500000000000002</v>
      </c>
      <c r="P2861" s="5">
        <f>E2861/L2861</f>
        <v>35</v>
      </c>
      <c r="Q2861" t="str">
        <f>LEFT(N2861, FIND("/", N2861)-1)</f>
        <v>theater</v>
      </c>
      <c r="R2861" t="str">
        <f>RIGHT(N2861, (LEN(N2861) - FIND("/", N2861)))</f>
        <v>plays</v>
      </c>
      <c r="S2861" s="13">
        <f>(J2861/86400)+DATE(1970,1,1)</f>
        <v>42233.362314814818</v>
      </c>
      <c r="T2861" s="13">
        <f>(I2861/86400)+DATE(1970,1,1)</f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>(E2862/D2862)*100</f>
        <v>6.65</v>
      </c>
      <c r="P2862" s="5">
        <f>E2862/L2862</f>
        <v>29.555555555555557</v>
      </c>
      <c r="Q2862" t="str">
        <f>LEFT(N2862, FIND("/", N2862)-1)</f>
        <v>theater</v>
      </c>
      <c r="R2862" t="str">
        <f>RIGHT(N2862, (LEN(N2862) - FIND("/", N2862)))</f>
        <v>plays</v>
      </c>
      <c r="S2862" s="13">
        <f>(J2862/86400)+DATE(1970,1,1)</f>
        <v>42480.80064814815</v>
      </c>
      <c r="T2862" s="13">
        <f>(I2862/86400)+DATE(1970,1,1)</f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>(E2863/D2863)*100</f>
        <v>32</v>
      </c>
      <c r="P2863" s="5">
        <f>E2863/L2863</f>
        <v>26.666666666666668</v>
      </c>
      <c r="Q2863" t="str">
        <f>LEFT(N2863, FIND("/", N2863)-1)</f>
        <v>theater</v>
      </c>
      <c r="R2863" t="str">
        <f>RIGHT(N2863, (LEN(N2863) - FIND("/", N2863)))</f>
        <v>plays</v>
      </c>
      <c r="S2863" s="13">
        <f>(J2863/86400)+DATE(1970,1,1)</f>
        <v>42257.590833333335</v>
      </c>
      <c r="T2863" s="13">
        <f>(I2863/86400)+DATE(1970,1,1)</f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>(E2864/D2864)*100</f>
        <v>0.43307086614173229</v>
      </c>
      <c r="P2864" s="5">
        <f>E2864/L2864</f>
        <v>18.333333333333332</v>
      </c>
      <c r="Q2864" t="str">
        <f>LEFT(N2864, FIND("/", N2864)-1)</f>
        <v>theater</v>
      </c>
      <c r="R2864" t="str">
        <f>RIGHT(N2864, (LEN(N2864) - FIND("/", N2864)))</f>
        <v>plays</v>
      </c>
      <c r="S2864" s="13">
        <f>(J2864/86400)+DATE(1970,1,1)</f>
        <v>41784.789687500001</v>
      </c>
      <c r="T2864" s="13">
        <f>(I2864/86400)+DATE(1970,1,1)</f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>(E2865/D2865)*100</f>
        <v>0.04</v>
      </c>
      <c r="P2865" s="5">
        <f>E2865/L2865</f>
        <v>20</v>
      </c>
      <c r="Q2865" t="str">
        <f>LEFT(N2865, FIND("/", N2865)-1)</f>
        <v>theater</v>
      </c>
      <c r="R2865" t="str">
        <f>RIGHT(N2865, (LEN(N2865) - FIND("/", N2865)))</f>
        <v>plays</v>
      </c>
      <c r="S2865" s="13">
        <f>(J2865/86400)+DATE(1970,1,1)</f>
        <v>41831.675034722226</v>
      </c>
      <c r="T2865" s="13">
        <f>(I2865/86400)+DATE(1970,1,1)</f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>(E2866/D2866)*100</f>
        <v>1.6</v>
      </c>
      <c r="P2866" s="5">
        <f>E2866/L2866</f>
        <v>13.333333333333334</v>
      </c>
      <c r="Q2866" t="str">
        <f>LEFT(N2866, FIND("/", N2866)-1)</f>
        <v>theater</v>
      </c>
      <c r="R2866" t="str">
        <f>RIGHT(N2866, (LEN(N2866) - FIND("/", N2866)))</f>
        <v>plays</v>
      </c>
      <c r="S2866" s="13">
        <f>(J2866/86400)+DATE(1970,1,1)</f>
        <v>42172.613506944443</v>
      </c>
      <c r="T2866" s="13">
        <f>(I2866/86400)+DATE(1970,1,1)</f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>(E2867/D2867)*100</f>
        <v>0</v>
      </c>
      <c r="P2867" s="5" t="e">
        <f>E2867/L2867</f>
        <v>#DIV/0!</v>
      </c>
      <c r="Q2867" t="str">
        <f>LEFT(N2867, FIND("/", N2867)-1)</f>
        <v>theater</v>
      </c>
      <c r="R2867" t="str">
        <f>RIGHT(N2867, (LEN(N2867) - FIND("/", N2867)))</f>
        <v>plays</v>
      </c>
      <c r="S2867" s="13">
        <f>(J2867/86400)+DATE(1970,1,1)</f>
        <v>41950.114108796297</v>
      </c>
      <c r="T2867" s="13">
        <f>(I2867/86400)+DATE(1970,1,1)</f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>(E2868/D2868)*100</f>
        <v>0.89999999999999991</v>
      </c>
      <c r="P2868" s="5">
        <f>E2868/L2868</f>
        <v>22.5</v>
      </c>
      <c r="Q2868" t="str">
        <f>LEFT(N2868, FIND("/", N2868)-1)</f>
        <v>theater</v>
      </c>
      <c r="R2868" t="str">
        <f>RIGHT(N2868, (LEN(N2868) - FIND("/", N2868)))</f>
        <v>plays</v>
      </c>
      <c r="S2868" s="13">
        <f>(J2868/86400)+DATE(1970,1,1)</f>
        <v>42627.955104166671</v>
      </c>
      <c r="T2868" s="13">
        <f>(I2868/86400)+DATE(1970,1,1)</f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>(E2869/D2869)*100</f>
        <v>20.16</v>
      </c>
      <c r="P2869" s="5">
        <f>E2869/L2869</f>
        <v>50.4</v>
      </c>
      <c r="Q2869" t="str">
        <f>LEFT(N2869, FIND("/", N2869)-1)</f>
        <v>theater</v>
      </c>
      <c r="R2869" t="str">
        <f>RIGHT(N2869, (LEN(N2869) - FIND("/", N2869)))</f>
        <v>plays</v>
      </c>
      <c r="S2869" s="13">
        <f>(J2869/86400)+DATE(1970,1,1)</f>
        <v>42531.195277777777</v>
      </c>
      <c r="T2869" s="13">
        <f>(I2869/86400)+DATE(1970,1,1)</f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>(E2870/D2870)*100</f>
        <v>42.011733333333332</v>
      </c>
      <c r="P2870" s="5">
        <f>E2870/L2870</f>
        <v>105.02933333333334</v>
      </c>
      <c r="Q2870" t="str">
        <f>LEFT(N2870, FIND("/", N2870)-1)</f>
        <v>theater</v>
      </c>
      <c r="R2870" t="str">
        <f>RIGHT(N2870, (LEN(N2870) - FIND("/", N2870)))</f>
        <v>plays</v>
      </c>
      <c r="S2870" s="13">
        <f>(J2870/86400)+DATE(1970,1,1)</f>
        <v>42618.827013888891</v>
      </c>
      <c r="T2870" s="13">
        <f>(I2870/86400)+DATE(1970,1,1)</f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>(E2871/D2871)*100</f>
        <v>0.88500000000000001</v>
      </c>
      <c r="P2871" s="5">
        <f>E2871/L2871</f>
        <v>35.4</v>
      </c>
      <c r="Q2871" t="str">
        <f>LEFT(N2871, FIND("/", N2871)-1)</f>
        <v>theater</v>
      </c>
      <c r="R2871" t="str">
        <f>RIGHT(N2871, (LEN(N2871) - FIND("/", N2871)))</f>
        <v>plays</v>
      </c>
      <c r="S2871" s="13">
        <f>(J2871/86400)+DATE(1970,1,1)</f>
        <v>42540.593530092592</v>
      </c>
      <c r="T2871" s="13">
        <f>(I2871/86400)+DATE(1970,1,1)</f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>(E2872/D2872)*100</f>
        <v>15</v>
      </c>
      <c r="P2872" s="5">
        <f>E2872/L2872</f>
        <v>83.333333333333329</v>
      </c>
      <c r="Q2872" t="str">
        <f>LEFT(N2872, FIND("/", N2872)-1)</f>
        <v>theater</v>
      </c>
      <c r="R2872" t="str">
        <f>RIGHT(N2872, (LEN(N2872) - FIND("/", N2872)))</f>
        <v>plays</v>
      </c>
      <c r="S2872" s="13">
        <f>(J2872/86400)+DATE(1970,1,1)</f>
        <v>41746.189409722225</v>
      </c>
      <c r="T2872" s="13">
        <f>(I2872/86400)+DATE(1970,1,1)</f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>(E2873/D2873)*100</f>
        <v>4.67</v>
      </c>
      <c r="P2873" s="5">
        <f>E2873/L2873</f>
        <v>35.92307692307692</v>
      </c>
      <c r="Q2873" t="str">
        <f>LEFT(N2873, FIND("/", N2873)-1)</f>
        <v>theater</v>
      </c>
      <c r="R2873" t="str">
        <f>RIGHT(N2873, (LEN(N2873) - FIND("/", N2873)))</f>
        <v>plays</v>
      </c>
      <c r="S2873" s="13">
        <f>(J2873/86400)+DATE(1970,1,1)</f>
        <v>41974.738576388889</v>
      </c>
      <c r="T2873" s="13">
        <f>(I2873/86400)+DATE(1970,1,1)</f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>(E2874/D2874)*100</f>
        <v>0</v>
      </c>
      <c r="P2874" s="5" t="e">
        <f>E2874/L2874</f>
        <v>#DIV/0!</v>
      </c>
      <c r="Q2874" t="str">
        <f>LEFT(N2874, FIND("/", N2874)-1)</f>
        <v>theater</v>
      </c>
      <c r="R2874" t="str">
        <f>RIGHT(N2874, (LEN(N2874) - FIND("/", N2874)))</f>
        <v>plays</v>
      </c>
      <c r="S2874" s="13">
        <f>(J2874/86400)+DATE(1970,1,1)</f>
        <v>42115.11618055556</v>
      </c>
      <c r="T2874" s="13">
        <f>(I2874/86400)+DATE(1970,1,1)</f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>(E2875/D2875)*100</f>
        <v>38.119999999999997</v>
      </c>
      <c r="P2875" s="5">
        <f>E2875/L2875</f>
        <v>119.125</v>
      </c>
      <c r="Q2875" t="str">
        <f>LEFT(N2875, FIND("/", N2875)-1)</f>
        <v>theater</v>
      </c>
      <c r="R2875" t="str">
        <f>RIGHT(N2875, (LEN(N2875) - FIND("/", N2875)))</f>
        <v>plays</v>
      </c>
      <c r="S2875" s="13">
        <f>(J2875/86400)+DATE(1970,1,1)</f>
        <v>42002.817488425921</v>
      </c>
      <c r="T2875" s="13">
        <f>(I2875/86400)+DATE(1970,1,1)</f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>(E2876/D2876)*100</f>
        <v>5.42</v>
      </c>
      <c r="P2876" s="5">
        <f>E2876/L2876</f>
        <v>90.333333333333329</v>
      </c>
      <c r="Q2876" t="str">
        <f>LEFT(N2876, FIND("/", N2876)-1)</f>
        <v>theater</v>
      </c>
      <c r="R2876" t="str">
        <f>RIGHT(N2876, (LEN(N2876) - FIND("/", N2876)))</f>
        <v>plays</v>
      </c>
      <c r="S2876" s="13">
        <f>(J2876/86400)+DATE(1970,1,1)</f>
        <v>42722.84474537037</v>
      </c>
      <c r="T2876" s="13">
        <f>(I2876/86400)+DATE(1970,1,1)</f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>(E2877/D2877)*100</f>
        <v>3.4999999999999996E-2</v>
      </c>
      <c r="P2877" s="5">
        <f>E2877/L2877</f>
        <v>2.3333333333333335</v>
      </c>
      <c r="Q2877" t="str">
        <f>LEFT(N2877, FIND("/", N2877)-1)</f>
        <v>theater</v>
      </c>
      <c r="R2877" t="str">
        <f>RIGHT(N2877, (LEN(N2877) - FIND("/", N2877)))</f>
        <v>plays</v>
      </c>
      <c r="S2877" s="13">
        <f>(J2877/86400)+DATE(1970,1,1)</f>
        <v>42465.128391203703</v>
      </c>
      <c r="T2877" s="13">
        <f>(I2877/86400)+DATE(1970,1,1)</f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>(E2878/D2878)*100</f>
        <v>0</v>
      </c>
      <c r="P2878" s="5" t="e">
        <f>E2878/L2878</f>
        <v>#DIV/0!</v>
      </c>
      <c r="Q2878" t="str">
        <f>LEFT(N2878, FIND("/", N2878)-1)</f>
        <v>theater</v>
      </c>
      <c r="R2878" t="str">
        <f>RIGHT(N2878, (LEN(N2878) - FIND("/", N2878)))</f>
        <v>plays</v>
      </c>
      <c r="S2878" s="13">
        <f>(J2878/86400)+DATE(1970,1,1)</f>
        <v>42171.743969907402</v>
      </c>
      <c r="T2878" s="13">
        <f>(I2878/86400)+DATE(1970,1,1)</f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>(E2879/D2879)*100</f>
        <v>10.833333333333334</v>
      </c>
      <c r="P2879" s="5">
        <f>E2879/L2879</f>
        <v>108.33333333333333</v>
      </c>
      <c r="Q2879" t="str">
        <f>LEFT(N2879, FIND("/", N2879)-1)</f>
        <v>theater</v>
      </c>
      <c r="R2879" t="str">
        <f>RIGHT(N2879, (LEN(N2879) - FIND("/", N2879)))</f>
        <v>plays</v>
      </c>
      <c r="S2879" s="13">
        <f>(J2879/86400)+DATE(1970,1,1)</f>
        <v>42672.955138888894</v>
      </c>
      <c r="T2879" s="13">
        <f>(I2879/86400)+DATE(1970,1,1)</f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>(E2880/D2880)*100</f>
        <v>2.1</v>
      </c>
      <c r="P2880" s="5">
        <f>E2880/L2880</f>
        <v>15.75</v>
      </c>
      <c r="Q2880" t="str">
        <f>LEFT(N2880, FIND("/", N2880)-1)</f>
        <v>theater</v>
      </c>
      <c r="R2880" t="str">
        <f>RIGHT(N2880, (LEN(N2880) - FIND("/", N2880)))</f>
        <v>plays</v>
      </c>
      <c r="S2880" s="13">
        <f>(J2880/86400)+DATE(1970,1,1)</f>
        <v>42128.615682870368</v>
      </c>
      <c r="T2880" s="13">
        <f>(I2880/86400)+DATE(1970,1,1)</f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>(E2881/D2881)*100</f>
        <v>0.2589285714285714</v>
      </c>
      <c r="P2881" s="5">
        <f>E2881/L2881</f>
        <v>29</v>
      </c>
      <c r="Q2881" t="str">
        <f>LEFT(N2881, FIND("/", N2881)-1)</f>
        <v>theater</v>
      </c>
      <c r="R2881" t="str">
        <f>RIGHT(N2881, (LEN(N2881) - FIND("/", N2881)))</f>
        <v>plays</v>
      </c>
      <c r="S2881" s="13">
        <f>(J2881/86400)+DATE(1970,1,1)</f>
        <v>42359.725243055553</v>
      </c>
      <c r="T2881" s="13">
        <f>(I2881/86400)+DATE(1970,1,1)</f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>(E2882/D2882)*100</f>
        <v>23.333333333333332</v>
      </c>
      <c r="P2882" s="5">
        <f>E2882/L2882</f>
        <v>96.551724137931032</v>
      </c>
      <c r="Q2882" t="str">
        <f>LEFT(N2882, FIND("/", N2882)-1)</f>
        <v>theater</v>
      </c>
      <c r="R2882" t="str">
        <f>RIGHT(N2882, (LEN(N2882) - FIND("/", N2882)))</f>
        <v>plays</v>
      </c>
      <c r="S2882" s="13">
        <f>(J2882/86400)+DATE(1970,1,1)</f>
        <v>42192.905694444446</v>
      </c>
      <c r="T2882" s="13">
        <f>(I2882/86400)+DATE(1970,1,1)</f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>(E2883/D2883)*100</f>
        <v>0</v>
      </c>
      <c r="P2883" s="5" t="e">
        <f>E2883/L2883</f>
        <v>#DIV/0!</v>
      </c>
      <c r="Q2883" t="str">
        <f>LEFT(N2883, FIND("/", N2883)-1)</f>
        <v>theater</v>
      </c>
      <c r="R2883" t="str">
        <f>RIGHT(N2883, (LEN(N2883) - FIND("/", N2883)))</f>
        <v>plays</v>
      </c>
      <c r="S2883" s="13">
        <f>(J2883/86400)+DATE(1970,1,1)</f>
        <v>41916.597638888888</v>
      </c>
      <c r="T2883" s="13">
        <f>(I2883/86400)+DATE(1970,1,1)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>(E2884/D2884)*100</f>
        <v>33.6</v>
      </c>
      <c r="P2884" s="5">
        <f>E2884/L2884</f>
        <v>63</v>
      </c>
      <c r="Q2884" t="str">
        <f>LEFT(N2884, FIND("/", N2884)-1)</f>
        <v>theater</v>
      </c>
      <c r="R2884" t="str">
        <f>RIGHT(N2884, (LEN(N2884) - FIND("/", N2884)))</f>
        <v>plays</v>
      </c>
      <c r="S2884" s="13">
        <f>(J2884/86400)+DATE(1970,1,1)</f>
        <v>42461.596273148149</v>
      </c>
      <c r="T2884" s="13">
        <f>(I2884/86400)+DATE(1970,1,1)</f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>(E2885/D2885)*100</f>
        <v>19.079999999999998</v>
      </c>
      <c r="P2885" s="5">
        <f>E2885/L2885</f>
        <v>381.6</v>
      </c>
      <c r="Q2885" t="str">
        <f>LEFT(N2885, FIND("/", N2885)-1)</f>
        <v>theater</v>
      </c>
      <c r="R2885" t="str">
        <f>RIGHT(N2885, (LEN(N2885) - FIND("/", N2885)))</f>
        <v>plays</v>
      </c>
      <c r="S2885" s="13">
        <f>(J2885/86400)+DATE(1970,1,1)</f>
        <v>42370.90320601852</v>
      </c>
      <c r="T2885" s="13">
        <f>(I2885/86400)+DATE(1970,1,1)</f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>(E2886/D2886)*100</f>
        <v>0.41111111111111115</v>
      </c>
      <c r="P2886" s="5">
        <f>E2886/L2886</f>
        <v>46.25</v>
      </c>
      <c r="Q2886" t="str">
        <f>LEFT(N2886, FIND("/", N2886)-1)</f>
        <v>theater</v>
      </c>
      <c r="R2886" t="str">
        <f>RIGHT(N2886, (LEN(N2886) - FIND("/", N2886)))</f>
        <v>plays</v>
      </c>
      <c r="S2886" s="13">
        <f>(J2886/86400)+DATE(1970,1,1)</f>
        <v>41948.727256944447</v>
      </c>
      <c r="T2886" s="13">
        <f>(I2886/86400)+DATE(1970,1,1)</f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>(E2887/D2887)*100</f>
        <v>32.5</v>
      </c>
      <c r="P2887" s="5">
        <f>E2887/L2887</f>
        <v>26</v>
      </c>
      <c r="Q2887" t="str">
        <f>LEFT(N2887, FIND("/", N2887)-1)</f>
        <v>theater</v>
      </c>
      <c r="R2887" t="str">
        <f>RIGHT(N2887, (LEN(N2887) - FIND("/", N2887)))</f>
        <v>plays</v>
      </c>
      <c r="S2887" s="13">
        <f>(J2887/86400)+DATE(1970,1,1)</f>
        <v>42047.07640046296</v>
      </c>
      <c r="T2887" s="13">
        <f>(I2887/86400)+DATE(1970,1,1)</f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>(E2888/D2888)*100</f>
        <v>5</v>
      </c>
      <c r="P2888" s="5">
        <f>E2888/L2888</f>
        <v>10</v>
      </c>
      <c r="Q2888" t="str">
        <f>LEFT(N2888, FIND("/", N2888)-1)</f>
        <v>theater</v>
      </c>
      <c r="R2888" t="str">
        <f>RIGHT(N2888, (LEN(N2888) - FIND("/", N2888)))</f>
        <v>plays</v>
      </c>
      <c r="S2888" s="13">
        <f>(J2888/86400)+DATE(1970,1,1)</f>
        <v>42261.632916666669</v>
      </c>
      <c r="T2888" s="13">
        <f>(I2888/86400)+DATE(1970,1,1)</f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>(E2889/D2889)*100</f>
        <v>0.16666666666666669</v>
      </c>
      <c r="P2889" s="5">
        <f>E2889/L2889</f>
        <v>5</v>
      </c>
      <c r="Q2889" t="str">
        <f>LEFT(N2889, FIND("/", N2889)-1)</f>
        <v>theater</v>
      </c>
      <c r="R2889" t="str">
        <f>RIGHT(N2889, (LEN(N2889) - FIND("/", N2889)))</f>
        <v>plays</v>
      </c>
      <c r="S2889" s="13">
        <f>(J2889/86400)+DATE(1970,1,1)</f>
        <v>41985.427361111113</v>
      </c>
      <c r="T2889" s="13">
        <f>(I2889/86400)+DATE(1970,1,1)</f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>(E2890/D2890)*100</f>
        <v>0</v>
      </c>
      <c r="P2890" s="5" t="e">
        <f>E2890/L2890</f>
        <v>#DIV/0!</v>
      </c>
      <c r="Q2890" t="str">
        <f>LEFT(N2890, FIND("/", N2890)-1)</f>
        <v>theater</v>
      </c>
      <c r="R2890" t="str">
        <f>RIGHT(N2890, (LEN(N2890) - FIND("/", N2890)))</f>
        <v>plays</v>
      </c>
      <c r="S2890" s="13">
        <f>(J2890/86400)+DATE(1970,1,1)</f>
        <v>41922.535185185188</v>
      </c>
      <c r="T2890" s="13">
        <f>(I2890/86400)+DATE(1970,1,1)</f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>(E2891/D2891)*100</f>
        <v>38.066666666666663</v>
      </c>
      <c r="P2891" s="5">
        <f>E2891/L2891</f>
        <v>81.571428571428569</v>
      </c>
      <c r="Q2891" t="str">
        <f>LEFT(N2891, FIND("/", N2891)-1)</f>
        <v>theater</v>
      </c>
      <c r="R2891" t="str">
        <f>RIGHT(N2891, (LEN(N2891) - FIND("/", N2891)))</f>
        <v>plays</v>
      </c>
      <c r="S2891" s="13">
        <f>(J2891/86400)+DATE(1970,1,1)</f>
        <v>41850.863252314812</v>
      </c>
      <c r="T2891" s="13">
        <f>(I2891/86400)+DATE(1970,1,1)</f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>(E2892/D2892)*100</f>
        <v>1.05</v>
      </c>
      <c r="P2892" s="5">
        <f>E2892/L2892</f>
        <v>7</v>
      </c>
      <c r="Q2892" t="str">
        <f>LEFT(N2892, FIND("/", N2892)-1)</f>
        <v>theater</v>
      </c>
      <c r="R2892" t="str">
        <f>RIGHT(N2892, (LEN(N2892) - FIND("/", N2892)))</f>
        <v>plays</v>
      </c>
      <c r="S2892" s="13">
        <f>(J2892/86400)+DATE(1970,1,1)</f>
        <v>41831.742962962962</v>
      </c>
      <c r="T2892" s="13">
        <f>(I2892/86400)+DATE(1970,1,1)</f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>(E2893/D2893)*100</f>
        <v>2.73</v>
      </c>
      <c r="P2893" s="5">
        <f>E2893/L2893</f>
        <v>27.3</v>
      </c>
      <c r="Q2893" t="str">
        <f>LEFT(N2893, FIND("/", N2893)-1)</f>
        <v>theater</v>
      </c>
      <c r="R2893" t="str">
        <f>RIGHT(N2893, (LEN(N2893) - FIND("/", N2893)))</f>
        <v>plays</v>
      </c>
      <c r="S2893" s="13">
        <f>(J2893/86400)+DATE(1970,1,1)</f>
        <v>42415.883425925931</v>
      </c>
      <c r="T2893" s="13">
        <f>(I2893/86400)+DATE(1970,1,1)</f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>(E2894/D2894)*100</f>
        <v>9.0909090909090917</v>
      </c>
      <c r="P2894" s="5">
        <f>E2894/L2894</f>
        <v>29.411764705882351</v>
      </c>
      <c r="Q2894" t="str">
        <f>LEFT(N2894, FIND("/", N2894)-1)</f>
        <v>theater</v>
      </c>
      <c r="R2894" t="str">
        <f>RIGHT(N2894, (LEN(N2894) - FIND("/", N2894)))</f>
        <v>plays</v>
      </c>
      <c r="S2894" s="13">
        <f>(J2894/86400)+DATE(1970,1,1)</f>
        <v>41869.714166666665</v>
      </c>
      <c r="T2894" s="13">
        <f>(I2894/86400)+DATE(1970,1,1)</f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>(E2895/D2895)*100</f>
        <v>0.5</v>
      </c>
      <c r="P2895" s="5">
        <f>E2895/L2895</f>
        <v>12.5</v>
      </c>
      <c r="Q2895" t="str">
        <f>LEFT(N2895, FIND("/", N2895)-1)</f>
        <v>theater</v>
      </c>
      <c r="R2895" t="str">
        <f>RIGHT(N2895, (LEN(N2895) - FIND("/", N2895)))</f>
        <v>plays</v>
      </c>
      <c r="S2895" s="13">
        <f>(J2895/86400)+DATE(1970,1,1)</f>
        <v>41953.773090277777</v>
      </c>
      <c r="T2895" s="13">
        <f>(I2895/86400)+DATE(1970,1,1)</f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>(E2896/D2896)*100</f>
        <v>0</v>
      </c>
      <c r="P2896" s="5" t="e">
        <f>E2896/L2896</f>
        <v>#DIV/0!</v>
      </c>
      <c r="Q2896" t="str">
        <f>LEFT(N2896, FIND("/", N2896)-1)</f>
        <v>theater</v>
      </c>
      <c r="R2896" t="str">
        <f>RIGHT(N2896, (LEN(N2896) - FIND("/", N2896)))</f>
        <v>plays</v>
      </c>
      <c r="S2896" s="13">
        <f>(J2896/86400)+DATE(1970,1,1)</f>
        <v>42037.986284722225</v>
      </c>
      <c r="T2896" s="13">
        <f>(I2896/86400)+DATE(1970,1,1)</f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>(E2897/D2897)*100</f>
        <v>4.5999999999999996</v>
      </c>
      <c r="P2897" s="5">
        <f>E2897/L2897</f>
        <v>5.75</v>
      </c>
      <c r="Q2897" t="str">
        <f>LEFT(N2897, FIND("/", N2897)-1)</f>
        <v>theater</v>
      </c>
      <c r="R2897" t="str">
        <f>RIGHT(N2897, (LEN(N2897) - FIND("/", N2897)))</f>
        <v>plays</v>
      </c>
      <c r="S2897" s="13">
        <f>(J2897/86400)+DATE(1970,1,1)</f>
        <v>41811.555462962962</v>
      </c>
      <c r="T2897" s="13">
        <f>(I2897/86400)+DATE(1970,1,1)</f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>(E2898/D2898)*100</f>
        <v>20.833333333333336</v>
      </c>
      <c r="P2898" s="5">
        <f>E2898/L2898</f>
        <v>52.083333333333336</v>
      </c>
      <c r="Q2898" t="str">
        <f>LEFT(N2898, FIND("/", N2898)-1)</f>
        <v>theater</v>
      </c>
      <c r="R2898" t="str">
        <f>RIGHT(N2898, (LEN(N2898) - FIND("/", N2898)))</f>
        <v>plays</v>
      </c>
      <c r="S2898" s="13">
        <f>(J2898/86400)+DATE(1970,1,1)</f>
        <v>42701.908807870372</v>
      </c>
      <c r="T2898" s="13">
        <f>(I2898/86400)+DATE(1970,1,1)</f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>(E2899/D2899)*100</f>
        <v>4.583333333333333</v>
      </c>
      <c r="P2899" s="5">
        <f>E2899/L2899</f>
        <v>183.33333333333334</v>
      </c>
      <c r="Q2899" t="str">
        <f>LEFT(N2899, FIND("/", N2899)-1)</f>
        <v>theater</v>
      </c>
      <c r="R2899" t="str">
        <f>RIGHT(N2899, (LEN(N2899) - FIND("/", N2899)))</f>
        <v>plays</v>
      </c>
      <c r="S2899" s="13">
        <f>(J2899/86400)+DATE(1970,1,1)</f>
        <v>42258.646504629629</v>
      </c>
      <c r="T2899" s="13">
        <f>(I2899/86400)+DATE(1970,1,1)</f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>(E2900/D2900)*100</f>
        <v>4.2133333333333338</v>
      </c>
      <c r="P2900" s="5">
        <f>E2900/L2900</f>
        <v>26.333333333333332</v>
      </c>
      <c r="Q2900" t="str">
        <f>LEFT(N2900, FIND("/", N2900)-1)</f>
        <v>theater</v>
      </c>
      <c r="R2900" t="str">
        <f>RIGHT(N2900, (LEN(N2900) - FIND("/", N2900)))</f>
        <v>plays</v>
      </c>
      <c r="S2900" s="13">
        <f>(J2900/86400)+DATE(1970,1,1)</f>
        <v>42278.664965277778</v>
      </c>
      <c r="T2900" s="13">
        <f>(I2900/86400)+DATE(1970,1,1)</f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>(E2901/D2901)*100</f>
        <v>0</v>
      </c>
      <c r="P2901" s="5" t="e">
        <f>E2901/L2901</f>
        <v>#DIV/0!</v>
      </c>
      <c r="Q2901" t="str">
        <f>LEFT(N2901, FIND("/", N2901)-1)</f>
        <v>theater</v>
      </c>
      <c r="R2901" t="str">
        <f>RIGHT(N2901, (LEN(N2901) - FIND("/", N2901)))</f>
        <v>plays</v>
      </c>
      <c r="S2901" s="13">
        <f>(J2901/86400)+DATE(1970,1,1)</f>
        <v>42515.078217592592</v>
      </c>
      <c r="T2901" s="13">
        <f>(I2901/86400)+DATE(1970,1,1)</f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>(E2902/D2902)*100</f>
        <v>61.909090909090914</v>
      </c>
      <c r="P2902" s="5">
        <f>E2902/L2902</f>
        <v>486.42857142857144</v>
      </c>
      <c r="Q2902" t="str">
        <f>LEFT(N2902, FIND("/", N2902)-1)</f>
        <v>theater</v>
      </c>
      <c r="R2902" t="str">
        <f>RIGHT(N2902, (LEN(N2902) - FIND("/", N2902)))</f>
        <v>plays</v>
      </c>
      <c r="S2902" s="13">
        <f>(J2902/86400)+DATE(1970,1,1)</f>
        <v>41830.234166666669</v>
      </c>
      <c r="T2902" s="13">
        <f>(I2902/86400)+DATE(1970,1,1)</f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>(E2903/D2903)*100</f>
        <v>0.8</v>
      </c>
      <c r="P2903" s="5">
        <f>E2903/L2903</f>
        <v>3</v>
      </c>
      <c r="Q2903" t="str">
        <f>LEFT(N2903, FIND("/", N2903)-1)</f>
        <v>theater</v>
      </c>
      <c r="R2903" t="str">
        <f>RIGHT(N2903, (LEN(N2903) - FIND("/", N2903)))</f>
        <v>plays</v>
      </c>
      <c r="S2903" s="13">
        <f>(J2903/86400)+DATE(1970,1,1)</f>
        <v>41982.904386574075</v>
      </c>
      <c r="T2903" s="13">
        <f>(I2903/86400)+DATE(1970,1,1)</f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>(E2904/D2904)*100</f>
        <v>1.6666666666666666E-2</v>
      </c>
      <c r="P2904" s="5">
        <f>E2904/L2904</f>
        <v>25</v>
      </c>
      <c r="Q2904" t="str">
        <f>LEFT(N2904, FIND("/", N2904)-1)</f>
        <v>theater</v>
      </c>
      <c r="R2904" t="str">
        <f>RIGHT(N2904, (LEN(N2904) - FIND("/", N2904)))</f>
        <v>plays</v>
      </c>
      <c r="S2904" s="13">
        <f>(J2904/86400)+DATE(1970,1,1)</f>
        <v>42210.439768518518</v>
      </c>
      <c r="T2904" s="13">
        <f>(I2904/86400)+DATE(1970,1,1)</f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>(E2905/D2905)*100</f>
        <v>0.77999999999999992</v>
      </c>
      <c r="P2905" s="5">
        <f>E2905/L2905</f>
        <v>9.75</v>
      </c>
      <c r="Q2905" t="str">
        <f>LEFT(N2905, FIND("/", N2905)-1)</f>
        <v>theater</v>
      </c>
      <c r="R2905" t="str">
        <f>RIGHT(N2905, (LEN(N2905) - FIND("/", N2905)))</f>
        <v>plays</v>
      </c>
      <c r="S2905" s="13">
        <f>(J2905/86400)+DATE(1970,1,1)</f>
        <v>42196.166874999995</v>
      </c>
      <c r="T2905" s="13">
        <f>(I2905/86400)+DATE(1970,1,1)</f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>(E2906/D2906)*100</f>
        <v>5</v>
      </c>
      <c r="P2906" s="5">
        <f>E2906/L2906</f>
        <v>18.75</v>
      </c>
      <c r="Q2906" t="str">
        <f>LEFT(N2906, FIND("/", N2906)-1)</f>
        <v>theater</v>
      </c>
      <c r="R2906" t="str">
        <f>RIGHT(N2906, (LEN(N2906) - FIND("/", N2906)))</f>
        <v>plays</v>
      </c>
      <c r="S2906" s="13">
        <f>(J2906/86400)+DATE(1970,1,1)</f>
        <v>41940.967951388891</v>
      </c>
      <c r="T2906" s="13">
        <f>(I2906/86400)+DATE(1970,1,1)</f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>(E2907/D2907)*100</f>
        <v>17.771428571428572</v>
      </c>
      <c r="P2907" s="5">
        <f>E2907/L2907</f>
        <v>36.588235294117645</v>
      </c>
      <c r="Q2907" t="str">
        <f>LEFT(N2907, FIND("/", N2907)-1)</f>
        <v>theater</v>
      </c>
      <c r="R2907" t="str">
        <f>RIGHT(N2907, (LEN(N2907) - FIND("/", N2907)))</f>
        <v>plays</v>
      </c>
      <c r="S2907" s="13">
        <f>(J2907/86400)+DATE(1970,1,1)</f>
        <v>42606.056863425925</v>
      </c>
      <c r="T2907" s="13">
        <f>(I2907/86400)+DATE(1970,1,1)</f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>(E2908/D2908)*100</f>
        <v>9.4166666666666661</v>
      </c>
      <c r="P2908" s="5">
        <f>E2908/L2908</f>
        <v>80.714285714285708</v>
      </c>
      <c r="Q2908" t="str">
        <f>LEFT(N2908, FIND("/", N2908)-1)</f>
        <v>theater</v>
      </c>
      <c r="R2908" t="str">
        <f>RIGHT(N2908, (LEN(N2908) - FIND("/", N2908)))</f>
        <v>plays</v>
      </c>
      <c r="S2908" s="13">
        <f>(J2908/86400)+DATE(1970,1,1)</f>
        <v>42199.648912037039</v>
      </c>
      <c r="T2908" s="13">
        <f>(I2908/86400)+DATE(1970,1,1)</f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>(E2909/D2909)*100</f>
        <v>0.08</v>
      </c>
      <c r="P2909" s="5">
        <f>E2909/L2909</f>
        <v>1</v>
      </c>
      <c r="Q2909" t="str">
        <f>LEFT(N2909, FIND("/", N2909)-1)</f>
        <v>theater</v>
      </c>
      <c r="R2909" t="str">
        <f>RIGHT(N2909, (LEN(N2909) - FIND("/", N2909)))</f>
        <v>plays</v>
      </c>
      <c r="S2909" s="13">
        <f>(J2909/86400)+DATE(1970,1,1)</f>
        <v>42444.877743055556</v>
      </c>
      <c r="T2909" s="13">
        <f>(I2909/86400)+DATE(1970,1,1)</f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>(E2910/D2910)*100</f>
        <v>2.75</v>
      </c>
      <c r="P2910" s="5">
        <f>E2910/L2910</f>
        <v>52.8</v>
      </c>
      <c r="Q2910" t="str">
        <f>LEFT(N2910, FIND("/", N2910)-1)</f>
        <v>theater</v>
      </c>
      <c r="R2910" t="str">
        <f>RIGHT(N2910, (LEN(N2910) - FIND("/", N2910)))</f>
        <v>plays</v>
      </c>
      <c r="S2910" s="13">
        <f>(J2910/86400)+DATE(1970,1,1)</f>
        <v>42499.73170138889</v>
      </c>
      <c r="T2910" s="13">
        <f>(I2910/86400)+DATE(1970,1,1)</f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>(E2911/D2911)*100</f>
        <v>1.1111111111111112E-2</v>
      </c>
      <c r="P2911" s="5">
        <f>E2911/L2911</f>
        <v>20</v>
      </c>
      <c r="Q2911" t="str">
        <f>LEFT(N2911, FIND("/", N2911)-1)</f>
        <v>theater</v>
      </c>
      <c r="R2911" t="str">
        <f>RIGHT(N2911, (LEN(N2911) - FIND("/", N2911)))</f>
        <v>plays</v>
      </c>
      <c r="S2911" s="13">
        <f>(J2911/86400)+DATE(1970,1,1)</f>
        <v>41929.266215277778</v>
      </c>
      <c r="T2911" s="13">
        <f>(I2911/86400)+DATE(1970,1,1)</f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>(E2912/D2912)*100</f>
        <v>3.3333333333333335E-3</v>
      </c>
      <c r="P2912" s="5">
        <f>E2912/L2912</f>
        <v>1</v>
      </c>
      <c r="Q2912" t="str">
        <f>LEFT(N2912, FIND("/", N2912)-1)</f>
        <v>theater</v>
      </c>
      <c r="R2912" t="str">
        <f>RIGHT(N2912, (LEN(N2912) - FIND("/", N2912)))</f>
        <v>plays</v>
      </c>
      <c r="S2912" s="13">
        <f>(J2912/86400)+DATE(1970,1,1)</f>
        <v>42107.841284722221</v>
      </c>
      <c r="T2912" s="13">
        <f>(I2912/86400)+DATE(1970,1,1)</f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>(E2913/D2913)*100</f>
        <v>36.5</v>
      </c>
      <c r="P2913" s="5">
        <f>E2913/L2913</f>
        <v>46.928571428571431</v>
      </c>
      <c r="Q2913" t="str">
        <f>LEFT(N2913, FIND("/", N2913)-1)</f>
        <v>theater</v>
      </c>
      <c r="R2913" t="str">
        <f>RIGHT(N2913, (LEN(N2913) - FIND("/", N2913)))</f>
        <v>plays</v>
      </c>
      <c r="S2913" s="13">
        <f>(J2913/86400)+DATE(1970,1,1)</f>
        <v>42142.768819444449</v>
      </c>
      <c r="T2913" s="13">
        <f>(I2913/86400)+DATE(1970,1,1)</f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>(E2914/D2914)*100</f>
        <v>14.058171745152354</v>
      </c>
      <c r="P2914" s="5">
        <f>E2914/L2914</f>
        <v>78.07692307692308</v>
      </c>
      <c r="Q2914" t="str">
        <f>LEFT(N2914, FIND("/", N2914)-1)</f>
        <v>theater</v>
      </c>
      <c r="R2914" t="str">
        <f>RIGHT(N2914, (LEN(N2914) - FIND("/", N2914)))</f>
        <v>plays</v>
      </c>
      <c r="S2914" s="13">
        <f>(J2914/86400)+DATE(1970,1,1)</f>
        <v>42354.131643518514</v>
      </c>
      <c r="T2914" s="13">
        <f>(I2914/86400)+DATE(1970,1,1)</f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>(E2915/D2915)*100</f>
        <v>0.02</v>
      </c>
      <c r="P2915" s="5">
        <f>E2915/L2915</f>
        <v>1</v>
      </c>
      <c r="Q2915" t="str">
        <f>LEFT(N2915, FIND("/", N2915)-1)</f>
        <v>theater</v>
      </c>
      <c r="R2915" t="str">
        <f>RIGHT(N2915, (LEN(N2915) - FIND("/", N2915)))</f>
        <v>plays</v>
      </c>
      <c r="S2915" s="13">
        <f>(J2915/86400)+DATE(1970,1,1)</f>
        <v>41828.922905092593</v>
      </c>
      <c r="T2915" s="13">
        <f>(I2915/86400)+DATE(1970,1,1)</f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>(E2916/D2916)*100</f>
        <v>4.0000000000000001E-3</v>
      </c>
      <c r="P2916" s="5">
        <f>E2916/L2916</f>
        <v>1</v>
      </c>
      <c r="Q2916" t="str">
        <f>LEFT(N2916, FIND("/", N2916)-1)</f>
        <v>theater</v>
      </c>
      <c r="R2916" t="str">
        <f>RIGHT(N2916, (LEN(N2916) - FIND("/", N2916)))</f>
        <v>plays</v>
      </c>
      <c r="S2916" s="13">
        <f>(J2916/86400)+DATE(1970,1,1)</f>
        <v>42017.907337962963</v>
      </c>
      <c r="T2916" s="13">
        <f>(I2916/86400)+DATE(1970,1,1)</f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>(E2917/D2917)*100</f>
        <v>61.1</v>
      </c>
      <c r="P2917" s="5">
        <f>E2917/L2917</f>
        <v>203.66666666666666</v>
      </c>
      <c r="Q2917" t="str">
        <f>LEFT(N2917, FIND("/", N2917)-1)</f>
        <v>theater</v>
      </c>
      <c r="R2917" t="str">
        <f>RIGHT(N2917, (LEN(N2917) - FIND("/", N2917)))</f>
        <v>plays</v>
      </c>
      <c r="S2917" s="13">
        <f>(J2917/86400)+DATE(1970,1,1)</f>
        <v>42415.398032407407</v>
      </c>
      <c r="T2917" s="13">
        <f>(I2917/86400)+DATE(1970,1,1)</f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>(E2918/D2918)*100</f>
        <v>7.8378378378378386</v>
      </c>
      <c r="P2918" s="5">
        <f>E2918/L2918</f>
        <v>20.714285714285715</v>
      </c>
      <c r="Q2918" t="str">
        <f>LEFT(N2918, FIND("/", N2918)-1)</f>
        <v>theater</v>
      </c>
      <c r="R2918" t="str">
        <f>RIGHT(N2918, (LEN(N2918) - FIND("/", N2918)))</f>
        <v>plays</v>
      </c>
      <c r="S2918" s="13">
        <f>(J2918/86400)+DATE(1970,1,1)</f>
        <v>41755.476724537039</v>
      </c>
      <c r="T2918" s="13">
        <f>(I2918/86400)+DATE(1970,1,1)</f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>(E2919/D2919)*100</f>
        <v>21.85</v>
      </c>
      <c r="P2919" s="5">
        <f>E2919/L2919</f>
        <v>48.555555555555557</v>
      </c>
      <c r="Q2919" t="str">
        <f>LEFT(N2919, FIND("/", N2919)-1)</f>
        <v>theater</v>
      </c>
      <c r="R2919" t="str">
        <f>RIGHT(N2919, (LEN(N2919) - FIND("/", N2919)))</f>
        <v>plays</v>
      </c>
      <c r="S2919" s="13">
        <f>(J2919/86400)+DATE(1970,1,1)</f>
        <v>42245.234340277777</v>
      </c>
      <c r="T2919" s="13">
        <f>(I2919/86400)+DATE(1970,1,1)</f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>(E2920/D2920)*100</f>
        <v>27.24</v>
      </c>
      <c r="P2920" s="5">
        <f>E2920/L2920</f>
        <v>68.099999999999994</v>
      </c>
      <c r="Q2920" t="str">
        <f>LEFT(N2920, FIND("/", N2920)-1)</f>
        <v>theater</v>
      </c>
      <c r="R2920" t="str">
        <f>RIGHT(N2920, (LEN(N2920) - FIND("/", N2920)))</f>
        <v>plays</v>
      </c>
      <c r="S2920" s="13">
        <f>(J2920/86400)+DATE(1970,1,1)</f>
        <v>42278.629710648151</v>
      </c>
      <c r="T2920" s="13">
        <f>(I2920/86400)+DATE(1970,1,1)</f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>(E2921/D2921)*100</f>
        <v>8.5</v>
      </c>
      <c r="P2921" s="5">
        <f>E2921/L2921</f>
        <v>8.5</v>
      </c>
      <c r="Q2921" t="str">
        <f>LEFT(N2921, FIND("/", N2921)-1)</f>
        <v>theater</v>
      </c>
      <c r="R2921" t="str">
        <f>RIGHT(N2921, (LEN(N2921) - FIND("/", N2921)))</f>
        <v>plays</v>
      </c>
      <c r="S2921" s="13">
        <f>(J2921/86400)+DATE(1970,1,1)</f>
        <v>41826.61954861111</v>
      </c>
      <c r="T2921" s="13">
        <f>(I2921/86400)+DATE(1970,1,1)</f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>(E2922/D2922)*100</f>
        <v>26.840000000000003</v>
      </c>
      <c r="P2922" s="5">
        <f>E2922/L2922</f>
        <v>51.615384615384613</v>
      </c>
      <c r="Q2922" t="str">
        <f>LEFT(N2922, FIND("/", N2922)-1)</f>
        <v>theater</v>
      </c>
      <c r="R2922" t="str">
        <f>RIGHT(N2922, (LEN(N2922) - FIND("/", N2922)))</f>
        <v>plays</v>
      </c>
      <c r="S2922" s="13">
        <f>(J2922/86400)+DATE(1970,1,1)</f>
        <v>42058.792476851857</v>
      </c>
      <c r="T2922" s="13">
        <f>(I2922/86400)+DATE(1970,1,1)</f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>(E2923/D2923)*100</f>
        <v>129</v>
      </c>
      <c r="P2923" s="5">
        <f>E2923/L2923</f>
        <v>43</v>
      </c>
      <c r="Q2923" t="str">
        <f>LEFT(N2923, FIND("/", N2923)-1)</f>
        <v>theater</v>
      </c>
      <c r="R2923" t="str">
        <f>RIGHT(N2923, (LEN(N2923) - FIND("/", N2923)))</f>
        <v>musical</v>
      </c>
      <c r="S2923" s="13">
        <f>(J2923/86400)+DATE(1970,1,1)</f>
        <v>41877.886620370373</v>
      </c>
      <c r="T2923" s="13">
        <f>(I2923/86400)+DATE(1970,1,1)</f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>(E2924/D2924)*100</f>
        <v>100</v>
      </c>
      <c r="P2924" s="5">
        <f>E2924/L2924</f>
        <v>83.333333333333329</v>
      </c>
      <c r="Q2924" t="str">
        <f>LEFT(N2924, FIND("/", N2924)-1)</f>
        <v>theater</v>
      </c>
      <c r="R2924" t="str">
        <f>RIGHT(N2924, (LEN(N2924) - FIND("/", N2924)))</f>
        <v>musical</v>
      </c>
      <c r="S2924" s="13">
        <f>(J2924/86400)+DATE(1970,1,1)</f>
        <v>42097.874155092592</v>
      </c>
      <c r="T2924" s="13">
        <f>(I2924/86400)+DATE(1970,1,1)</f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>(E2925/D2925)*100</f>
        <v>100</v>
      </c>
      <c r="P2925" s="5">
        <f>E2925/L2925</f>
        <v>30</v>
      </c>
      <c r="Q2925" t="str">
        <f>LEFT(N2925, FIND("/", N2925)-1)</f>
        <v>theater</v>
      </c>
      <c r="R2925" t="str">
        <f>RIGHT(N2925, (LEN(N2925) - FIND("/", N2925)))</f>
        <v>musical</v>
      </c>
      <c r="S2925" s="13">
        <f>(J2925/86400)+DATE(1970,1,1)</f>
        <v>42013.15253472222</v>
      </c>
      <c r="T2925" s="13">
        <f>(I2925/86400)+DATE(1970,1,1)</f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>(E2926/D2926)*100</f>
        <v>103.2</v>
      </c>
      <c r="P2926" s="5">
        <f>E2926/L2926</f>
        <v>175.51020408163265</v>
      </c>
      <c r="Q2926" t="str">
        <f>LEFT(N2926, FIND("/", N2926)-1)</f>
        <v>theater</v>
      </c>
      <c r="R2926" t="str">
        <f>RIGHT(N2926, (LEN(N2926) - FIND("/", N2926)))</f>
        <v>musical</v>
      </c>
      <c r="S2926" s="13">
        <f>(J2926/86400)+DATE(1970,1,1)</f>
        <v>42103.556828703702</v>
      </c>
      <c r="T2926" s="13">
        <f>(I2926/86400)+DATE(1970,1,1)</f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>(E2927/D2927)*100</f>
        <v>102.44597777777777</v>
      </c>
      <c r="P2927" s="5">
        <f>E2927/L2927</f>
        <v>231.66175879396985</v>
      </c>
      <c r="Q2927" t="str">
        <f>LEFT(N2927, FIND("/", N2927)-1)</f>
        <v>theater</v>
      </c>
      <c r="R2927" t="str">
        <f>RIGHT(N2927, (LEN(N2927) - FIND("/", N2927)))</f>
        <v>musical</v>
      </c>
      <c r="S2927" s="13">
        <f>(J2927/86400)+DATE(1970,1,1)</f>
        <v>41863.584120370375</v>
      </c>
      <c r="T2927" s="13">
        <f>(I2927/86400)+DATE(1970,1,1)</f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>(E2928/D2928)*100</f>
        <v>125</v>
      </c>
      <c r="P2928" s="5">
        <f>E2928/L2928</f>
        <v>75</v>
      </c>
      <c r="Q2928" t="str">
        <f>LEFT(N2928, FIND("/", N2928)-1)</f>
        <v>theater</v>
      </c>
      <c r="R2928" t="str">
        <f>RIGHT(N2928, (LEN(N2928) - FIND("/", N2928)))</f>
        <v>musical</v>
      </c>
      <c r="S2928" s="13">
        <f>(J2928/86400)+DATE(1970,1,1)</f>
        <v>42044.765960648147</v>
      </c>
      <c r="T2928" s="13">
        <f>(I2928/86400)+DATE(1970,1,1)</f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>(E2929/D2929)*100</f>
        <v>130.83333333333334</v>
      </c>
      <c r="P2929" s="5">
        <f>E2929/L2929</f>
        <v>112.14285714285714</v>
      </c>
      <c r="Q2929" t="str">
        <f>LEFT(N2929, FIND("/", N2929)-1)</f>
        <v>theater</v>
      </c>
      <c r="R2929" t="str">
        <f>RIGHT(N2929, (LEN(N2929) - FIND("/", N2929)))</f>
        <v>musical</v>
      </c>
      <c r="S2929" s="13">
        <f>(J2929/86400)+DATE(1970,1,1)</f>
        <v>41806.669317129628</v>
      </c>
      <c r="T2929" s="13">
        <f>(I2929/86400)+DATE(1970,1,1)</f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>(E2930/D2930)*100</f>
        <v>100</v>
      </c>
      <c r="P2930" s="5">
        <f>E2930/L2930</f>
        <v>41.666666666666664</v>
      </c>
      <c r="Q2930" t="str">
        <f>LEFT(N2930, FIND("/", N2930)-1)</f>
        <v>theater</v>
      </c>
      <c r="R2930" t="str">
        <f>RIGHT(N2930, (LEN(N2930) - FIND("/", N2930)))</f>
        <v>musical</v>
      </c>
      <c r="S2930" s="13">
        <f>(J2930/86400)+DATE(1970,1,1)</f>
        <v>42403.998217592598</v>
      </c>
      <c r="T2930" s="13">
        <f>(I2930/86400)+DATE(1970,1,1)</f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>(E2931/D2931)*100</f>
        <v>102.06937499999999</v>
      </c>
      <c r="P2931" s="5">
        <f>E2931/L2931</f>
        <v>255.17343750000001</v>
      </c>
      <c r="Q2931" t="str">
        <f>LEFT(N2931, FIND("/", N2931)-1)</f>
        <v>theater</v>
      </c>
      <c r="R2931" t="str">
        <f>RIGHT(N2931, (LEN(N2931) - FIND("/", N2931)))</f>
        <v>musical</v>
      </c>
      <c r="S2931" s="13">
        <f>(J2931/86400)+DATE(1970,1,1)</f>
        <v>41754.564328703702</v>
      </c>
      <c r="T2931" s="13">
        <f>(I2931/86400)+DATE(1970,1,1)</f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>(E2932/D2932)*100</f>
        <v>100.92000000000002</v>
      </c>
      <c r="P2932" s="5">
        <f>E2932/L2932</f>
        <v>162.7741935483871</v>
      </c>
      <c r="Q2932" t="str">
        <f>LEFT(N2932, FIND("/", N2932)-1)</f>
        <v>theater</v>
      </c>
      <c r="R2932" t="str">
        <f>RIGHT(N2932, (LEN(N2932) - FIND("/", N2932)))</f>
        <v>musical</v>
      </c>
      <c r="S2932" s="13">
        <f>(J2932/86400)+DATE(1970,1,1)</f>
        <v>42101.584074074075</v>
      </c>
      <c r="T2932" s="13">
        <f>(I2932/86400)+DATE(1970,1,1)</f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>(E2933/D2933)*100</f>
        <v>106</v>
      </c>
      <c r="P2933" s="5">
        <f>E2933/L2933</f>
        <v>88.333333333333329</v>
      </c>
      <c r="Q2933" t="str">
        <f>LEFT(N2933, FIND("/", N2933)-1)</f>
        <v>theater</v>
      </c>
      <c r="R2933" t="str">
        <f>RIGHT(N2933, (LEN(N2933) - FIND("/", N2933)))</f>
        <v>musical</v>
      </c>
      <c r="S2933" s="13">
        <f>(J2933/86400)+DATE(1970,1,1)</f>
        <v>41872.291238425925</v>
      </c>
      <c r="T2933" s="13">
        <f>(I2933/86400)+DATE(1970,1,1)</f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>(E2934/D2934)*100</f>
        <v>105.0967741935484</v>
      </c>
      <c r="P2934" s="5">
        <f>E2934/L2934</f>
        <v>85.736842105263165</v>
      </c>
      <c r="Q2934" t="str">
        <f>LEFT(N2934, FIND("/", N2934)-1)</f>
        <v>theater</v>
      </c>
      <c r="R2934" t="str">
        <f>RIGHT(N2934, (LEN(N2934) - FIND("/", N2934)))</f>
        <v>musical</v>
      </c>
      <c r="S2934" s="13">
        <f>(J2934/86400)+DATE(1970,1,1)</f>
        <v>42025.164780092593</v>
      </c>
      <c r="T2934" s="13">
        <f>(I2934/86400)+DATE(1970,1,1)</f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>(E2935/D2935)*100</f>
        <v>102.76</v>
      </c>
      <c r="P2935" s="5">
        <f>E2935/L2935</f>
        <v>47.574074074074076</v>
      </c>
      <c r="Q2935" t="str">
        <f>LEFT(N2935, FIND("/", N2935)-1)</f>
        <v>theater</v>
      </c>
      <c r="R2935" t="str">
        <f>RIGHT(N2935, (LEN(N2935) - FIND("/", N2935)))</f>
        <v>musical</v>
      </c>
      <c r="S2935" s="13">
        <f>(J2935/86400)+DATE(1970,1,1)</f>
        <v>42495.956631944442</v>
      </c>
      <c r="T2935" s="13">
        <f>(I2935/86400)+DATE(1970,1,1)</f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>(E2936/D2936)*100</f>
        <v>108</v>
      </c>
      <c r="P2936" s="5">
        <f>E2936/L2936</f>
        <v>72.972972972972968</v>
      </c>
      <c r="Q2936" t="str">
        <f>LEFT(N2936, FIND("/", N2936)-1)</f>
        <v>theater</v>
      </c>
      <c r="R2936" t="str">
        <f>RIGHT(N2936, (LEN(N2936) - FIND("/", N2936)))</f>
        <v>musical</v>
      </c>
      <c r="S2936" s="13">
        <f>(J2936/86400)+DATE(1970,1,1)</f>
        <v>41775.636157407411</v>
      </c>
      <c r="T2936" s="13">
        <f>(I2936/86400)+DATE(1970,1,1)</f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>(E2937/D2937)*100</f>
        <v>100.88571428571429</v>
      </c>
      <c r="P2937" s="5">
        <f>E2937/L2937</f>
        <v>90.538461538461533</v>
      </c>
      <c r="Q2937" t="str">
        <f>LEFT(N2937, FIND("/", N2937)-1)</f>
        <v>theater</v>
      </c>
      <c r="R2937" t="str">
        <f>RIGHT(N2937, (LEN(N2937) - FIND("/", N2937)))</f>
        <v>musical</v>
      </c>
      <c r="S2937" s="13">
        <f>(J2937/86400)+DATE(1970,1,1)</f>
        <v>42553.583425925928</v>
      </c>
      <c r="T2937" s="13">
        <f>(I2937/86400)+DATE(1970,1,1)</f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>(E2938/D2938)*100</f>
        <v>128</v>
      </c>
      <c r="P2938" s="5">
        <f>E2938/L2938</f>
        <v>37.647058823529413</v>
      </c>
      <c r="Q2938" t="str">
        <f>LEFT(N2938, FIND("/", N2938)-1)</f>
        <v>theater</v>
      </c>
      <c r="R2938" t="str">
        <f>RIGHT(N2938, (LEN(N2938) - FIND("/", N2938)))</f>
        <v>musical</v>
      </c>
      <c r="S2938" s="13">
        <f>(J2938/86400)+DATE(1970,1,1)</f>
        <v>41912.650729166664</v>
      </c>
      <c r="T2938" s="13">
        <f>(I2938/86400)+DATE(1970,1,1)</f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>(E2939/D2939)*100</f>
        <v>133.33333333333331</v>
      </c>
      <c r="P2939" s="5">
        <f>E2939/L2939</f>
        <v>36.363636363636367</v>
      </c>
      <c r="Q2939" t="str">
        <f>LEFT(N2939, FIND("/", N2939)-1)</f>
        <v>theater</v>
      </c>
      <c r="R2939" t="str">
        <f>RIGHT(N2939, (LEN(N2939) - FIND("/", N2939)))</f>
        <v>musical</v>
      </c>
      <c r="S2939" s="13">
        <f>(J2939/86400)+DATE(1970,1,1)</f>
        <v>41803.457326388889</v>
      </c>
      <c r="T2939" s="13">
        <f>(I2939/86400)+DATE(1970,1,1)</f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>(E2940/D2940)*100</f>
        <v>101.375</v>
      </c>
      <c r="P2940" s="5">
        <f>E2940/L2940</f>
        <v>126.71875</v>
      </c>
      <c r="Q2940" t="str">
        <f>LEFT(N2940, FIND("/", N2940)-1)</f>
        <v>theater</v>
      </c>
      <c r="R2940" t="str">
        <f>RIGHT(N2940, (LEN(N2940) - FIND("/", N2940)))</f>
        <v>musical</v>
      </c>
      <c r="S2940" s="13">
        <f>(J2940/86400)+DATE(1970,1,1)</f>
        <v>42004.703865740739</v>
      </c>
      <c r="T2940" s="13">
        <f>(I2940/86400)+DATE(1970,1,1)</f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>(E2941/D2941)*100</f>
        <v>102.875</v>
      </c>
      <c r="P2941" s="5">
        <f>E2941/L2941</f>
        <v>329.2</v>
      </c>
      <c r="Q2941" t="str">
        <f>LEFT(N2941, FIND("/", N2941)-1)</f>
        <v>theater</v>
      </c>
      <c r="R2941" t="str">
        <f>RIGHT(N2941, (LEN(N2941) - FIND("/", N2941)))</f>
        <v>musical</v>
      </c>
      <c r="S2941" s="13">
        <f>(J2941/86400)+DATE(1970,1,1)</f>
        <v>41845.809166666666</v>
      </c>
      <c r="T2941" s="13">
        <f>(I2941/86400)+DATE(1970,1,1)</f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>(E2942/D2942)*100</f>
        <v>107.24000000000001</v>
      </c>
      <c r="P2942" s="5">
        <f>E2942/L2942</f>
        <v>81.242424242424249</v>
      </c>
      <c r="Q2942" t="str">
        <f>LEFT(N2942, FIND("/", N2942)-1)</f>
        <v>theater</v>
      </c>
      <c r="R2942" t="str">
        <f>RIGHT(N2942, (LEN(N2942) - FIND("/", N2942)))</f>
        <v>musical</v>
      </c>
      <c r="S2942" s="13">
        <f>(J2942/86400)+DATE(1970,1,1)</f>
        <v>41982.773356481484</v>
      </c>
      <c r="T2942" s="13">
        <f>(I2942/86400)+DATE(1970,1,1)</f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>(E2943/D2943)*100</f>
        <v>4.0000000000000001E-3</v>
      </c>
      <c r="P2943" s="5">
        <f>E2943/L2943</f>
        <v>1</v>
      </c>
      <c r="Q2943" t="str">
        <f>LEFT(N2943, FIND("/", N2943)-1)</f>
        <v>theater</v>
      </c>
      <c r="R2943" t="str">
        <f>RIGHT(N2943, (LEN(N2943) - FIND("/", N2943)))</f>
        <v>spaces</v>
      </c>
      <c r="S2943" s="13">
        <f>(J2943/86400)+DATE(1970,1,1)</f>
        <v>42034.960127314815</v>
      </c>
      <c r="T2943" s="13">
        <f>(I2943/86400)+DATE(1970,1,1)</f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>(E2944/D2944)*100</f>
        <v>20.424999999999997</v>
      </c>
      <c r="P2944" s="5">
        <f>E2944/L2944</f>
        <v>202.22772277227722</v>
      </c>
      <c r="Q2944" t="str">
        <f>LEFT(N2944, FIND("/", N2944)-1)</f>
        <v>theater</v>
      </c>
      <c r="R2944" t="str">
        <f>RIGHT(N2944, (LEN(N2944) - FIND("/", N2944)))</f>
        <v>spaces</v>
      </c>
      <c r="S2944" s="13">
        <f>(J2944/86400)+DATE(1970,1,1)</f>
        <v>42334.803923611107</v>
      </c>
      <c r="T2944" s="13">
        <f>(I2944/86400)+DATE(1970,1,1)</f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>(E2945/D2945)*100</f>
        <v>0</v>
      </c>
      <c r="P2945" s="5" t="e">
        <f>E2945/L2945</f>
        <v>#DIV/0!</v>
      </c>
      <c r="Q2945" t="str">
        <f>LEFT(N2945, FIND("/", N2945)-1)</f>
        <v>theater</v>
      </c>
      <c r="R2945" t="str">
        <f>RIGHT(N2945, (LEN(N2945) - FIND("/", N2945)))</f>
        <v>spaces</v>
      </c>
      <c r="S2945" s="13">
        <f>(J2945/86400)+DATE(1970,1,1)</f>
        <v>42077.129398148143</v>
      </c>
      <c r="T2945" s="13">
        <f>(I2945/86400)+DATE(1970,1,1)</f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>(E2946/D2946)*100</f>
        <v>1</v>
      </c>
      <c r="P2946" s="5">
        <f>E2946/L2946</f>
        <v>100</v>
      </c>
      <c r="Q2946" t="str">
        <f>LEFT(N2946, FIND("/", N2946)-1)</f>
        <v>theater</v>
      </c>
      <c r="R2946" t="str">
        <f>RIGHT(N2946, (LEN(N2946) - FIND("/", N2946)))</f>
        <v>spaces</v>
      </c>
      <c r="S2946" s="13">
        <f>(J2946/86400)+DATE(1970,1,1)</f>
        <v>42132.9143287037</v>
      </c>
      <c r="T2946" s="13">
        <f>(I2946/86400)+DATE(1970,1,1)</f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>(E2947/D2947)*100</f>
        <v>0</v>
      </c>
      <c r="P2947" s="5" t="e">
        <f>E2947/L2947</f>
        <v>#DIV/0!</v>
      </c>
      <c r="Q2947" t="str">
        <f>LEFT(N2947, FIND("/", N2947)-1)</f>
        <v>theater</v>
      </c>
      <c r="R2947" t="str">
        <f>RIGHT(N2947, (LEN(N2947) - FIND("/", N2947)))</f>
        <v>spaces</v>
      </c>
      <c r="S2947" s="13">
        <f>(J2947/86400)+DATE(1970,1,1)</f>
        <v>42118.139583333337</v>
      </c>
      <c r="T2947" s="13">
        <f>(I2947/86400)+DATE(1970,1,1)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>(E2948/D2948)*100</f>
        <v>0.1</v>
      </c>
      <c r="P2948" s="5">
        <f>E2948/L2948</f>
        <v>1</v>
      </c>
      <c r="Q2948" t="str">
        <f>LEFT(N2948, FIND("/", N2948)-1)</f>
        <v>theater</v>
      </c>
      <c r="R2948" t="str">
        <f>RIGHT(N2948, (LEN(N2948) - FIND("/", N2948)))</f>
        <v>spaces</v>
      </c>
      <c r="S2948" s="13">
        <f>(J2948/86400)+DATE(1970,1,1)</f>
        <v>42567.531157407408</v>
      </c>
      <c r="T2948" s="13">
        <f>(I2948/86400)+DATE(1970,1,1)</f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>(E2949/D2949)*100</f>
        <v>4.2880000000000003</v>
      </c>
      <c r="P2949" s="5">
        <f>E2949/L2949</f>
        <v>82.461538461538467</v>
      </c>
      <c r="Q2949" t="str">
        <f>LEFT(N2949, FIND("/", N2949)-1)</f>
        <v>theater</v>
      </c>
      <c r="R2949" t="str">
        <f>RIGHT(N2949, (LEN(N2949) - FIND("/", N2949)))</f>
        <v>spaces</v>
      </c>
      <c r="S2949" s="13">
        <f>(J2949/86400)+DATE(1970,1,1)</f>
        <v>42649.562118055561</v>
      </c>
      <c r="T2949" s="13">
        <f>(I2949/86400)+DATE(1970,1,1)</f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>(E2950/D2950)*100</f>
        <v>4.8000000000000004E-3</v>
      </c>
      <c r="P2950" s="5">
        <f>E2950/L2950</f>
        <v>2.6666666666666665</v>
      </c>
      <c r="Q2950" t="str">
        <f>LEFT(N2950, FIND("/", N2950)-1)</f>
        <v>theater</v>
      </c>
      <c r="R2950" t="str">
        <f>RIGHT(N2950, (LEN(N2950) - FIND("/", N2950)))</f>
        <v>spaces</v>
      </c>
      <c r="S2950" s="13">
        <f>(J2950/86400)+DATE(1970,1,1)</f>
        <v>42097.649224537032</v>
      </c>
      <c r="T2950" s="13">
        <f>(I2950/86400)+DATE(1970,1,1)</f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>(E2951/D2951)*100</f>
        <v>2.5</v>
      </c>
      <c r="P2951" s="5">
        <f>E2951/L2951</f>
        <v>12.5</v>
      </c>
      <c r="Q2951" t="str">
        <f>LEFT(N2951, FIND("/", N2951)-1)</f>
        <v>theater</v>
      </c>
      <c r="R2951" t="str">
        <f>RIGHT(N2951, (LEN(N2951) - FIND("/", N2951)))</f>
        <v>spaces</v>
      </c>
      <c r="S2951" s="13">
        <f>(J2951/86400)+DATE(1970,1,1)</f>
        <v>42297.823113425926</v>
      </c>
      <c r="T2951" s="13">
        <f>(I2951/86400)+DATE(1970,1,1)</f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>(E2952/D2952)*100</f>
        <v>0</v>
      </c>
      <c r="P2952" s="5" t="e">
        <f>E2952/L2952</f>
        <v>#DIV/0!</v>
      </c>
      <c r="Q2952" t="str">
        <f>LEFT(N2952, FIND("/", N2952)-1)</f>
        <v>theater</v>
      </c>
      <c r="R2952" t="str">
        <f>RIGHT(N2952, (LEN(N2952) - FIND("/", N2952)))</f>
        <v>spaces</v>
      </c>
      <c r="S2952" s="13">
        <f>(J2952/86400)+DATE(1970,1,1)</f>
        <v>42362.36518518519</v>
      </c>
      <c r="T2952" s="13">
        <f>(I2952/86400)+DATE(1970,1,1)</f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>(E2953/D2953)*100</f>
        <v>2.1919999999999997</v>
      </c>
      <c r="P2953" s="5">
        <f>E2953/L2953</f>
        <v>18.896551724137932</v>
      </c>
      <c r="Q2953" t="str">
        <f>LEFT(N2953, FIND("/", N2953)-1)</f>
        <v>theater</v>
      </c>
      <c r="R2953" t="str">
        <f>RIGHT(N2953, (LEN(N2953) - FIND("/", N2953)))</f>
        <v>spaces</v>
      </c>
      <c r="S2953" s="13">
        <f>(J2953/86400)+DATE(1970,1,1)</f>
        <v>41872.802928240737</v>
      </c>
      <c r="T2953" s="13">
        <f>(I2953/86400)+DATE(1970,1,1)</f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>(E2954/D2954)*100</f>
        <v>8.0250000000000004</v>
      </c>
      <c r="P2954" s="5">
        <f>E2954/L2954</f>
        <v>200.625</v>
      </c>
      <c r="Q2954" t="str">
        <f>LEFT(N2954, FIND("/", N2954)-1)</f>
        <v>theater</v>
      </c>
      <c r="R2954" t="str">
        <f>RIGHT(N2954, (LEN(N2954) - FIND("/", N2954)))</f>
        <v>spaces</v>
      </c>
      <c r="S2954" s="13">
        <f>(J2954/86400)+DATE(1970,1,1)</f>
        <v>42628.690266203703</v>
      </c>
      <c r="T2954" s="13">
        <f>(I2954/86400)+DATE(1970,1,1)</f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>(E2955/D2955)*100</f>
        <v>0.15125</v>
      </c>
      <c r="P2955" s="5">
        <f>E2955/L2955</f>
        <v>201.66666666666666</v>
      </c>
      <c r="Q2955" t="str">
        <f>LEFT(N2955, FIND("/", N2955)-1)</f>
        <v>theater</v>
      </c>
      <c r="R2955" t="str">
        <f>RIGHT(N2955, (LEN(N2955) - FIND("/", N2955)))</f>
        <v>spaces</v>
      </c>
      <c r="S2955" s="13">
        <f>(J2955/86400)+DATE(1970,1,1)</f>
        <v>42255.791909722218</v>
      </c>
      <c r="T2955" s="13">
        <f>(I2955/86400)+DATE(1970,1,1)</f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>(E2956/D2956)*100</f>
        <v>0</v>
      </c>
      <c r="P2956" s="5" t="e">
        <f>E2956/L2956</f>
        <v>#DIV/0!</v>
      </c>
      <c r="Q2956" t="str">
        <f>LEFT(N2956, FIND("/", N2956)-1)</f>
        <v>theater</v>
      </c>
      <c r="R2956" t="str">
        <f>RIGHT(N2956, (LEN(N2956) - FIND("/", N2956)))</f>
        <v>spaces</v>
      </c>
      <c r="S2956" s="13">
        <f>(J2956/86400)+DATE(1970,1,1)</f>
        <v>42790.583368055552</v>
      </c>
      <c r="T2956" s="13">
        <f>(I2956/86400)+DATE(1970,1,1)</f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>(E2957/D2957)*100</f>
        <v>59.583333333333336</v>
      </c>
      <c r="P2957" s="5">
        <f>E2957/L2957</f>
        <v>65</v>
      </c>
      <c r="Q2957" t="str">
        <f>LEFT(N2957, FIND("/", N2957)-1)</f>
        <v>theater</v>
      </c>
      <c r="R2957" t="str">
        <f>RIGHT(N2957, (LEN(N2957) - FIND("/", N2957)))</f>
        <v>spaces</v>
      </c>
      <c r="S2957" s="13">
        <f>(J2957/86400)+DATE(1970,1,1)</f>
        <v>42141.741307870368</v>
      </c>
      <c r="T2957" s="13">
        <f>(I2957/86400)+DATE(1970,1,1)</f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>(E2958/D2958)*100</f>
        <v>16.734177215189874</v>
      </c>
      <c r="P2958" s="5">
        <f>E2958/L2958</f>
        <v>66.099999999999994</v>
      </c>
      <c r="Q2958" t="str">
        <f>LEFT(N2958, FIND("/", N2958)-1)</f>
        <v>theater</v>
      </c>
      <c r="R2958" t="str">
        <f>RIGHT(N2958, (LEN(N2958) - FIND("/", N2958)))</f>
        <v>spaces</v>
      </c>
      <c r="S2958" s="13">
        <f>(J2958/86400)+DATE(1970,1,1)</f>
        <v>42464.958912037036</v>
      </c>
      <c r="T2958" s="13">
        <f>(I2958/86400)+DATE(1970,1,1)</f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>(E2959/D2959)*100</f>
        <v>1.8666666666666669</v>
      </c>
      <c r="P2959" s="5">
        <f>E2959/L2959</f>
        <v>93.333333333333329</v>
      </c>
      <c r="Q2959" t="str">
        <f>LEFT(N2959, FIND("/", N2959)-1)</f>
        <v>theater</v>
      </c>
      <c r="R2959" t="str">
        <f>RIGHT(N2959, (LEN(N2959) - FIND("/", N2959)))</f>
        <v>spaces</v>
      </c>
      <c r="S2959" s="13">
        <f>(J2959/86400)+DATE(1970,1,1)</f>
        <v>42031.011249999996</v>
      </c>
      <c r="T2959" s="13">
        <f>(I2959/86400)+DATE(1970,1,1)</f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>(E2960/D2960)*100</f>
        <v>0</v>
      </c>
      <c r="P2960" s="5" t="e">
        <f>E2960/L2960</f>
        <v>#DIV/0!</v>
      </c>
      <c r="Q2960" t="str">
        <f>LEFT(N2960, FIND("/", N2960)-1)</f>
        <v>theater</v>
      </c>
      <c r="R2960" t="str">
        <f>RIGHT(N2960, (LEN(N2960) - FIND("/", N2960)))</f>
        <v>spaces</v>
      </c>
      <c r="S2960" s="13">
        <f>(J2960/86400)+DATE(1970,1,1)</f>
        <v>42438.779131944444</v>
      </c>
      <c r="T2960" s="13">
        <f>(I2960/86400)+DATE(1970,1,1)</f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>(E2961/D2961)*100</f>
        <v>0</v>
      </c>
      <c r="P2961" s="5" t="e">
        <f>E2961/L2961</f>
        <v>#DIV/0!</v>
      </c>
      <c r="Q2961" t="str">
        <f>LEFT(N2961, FIND("/", N2961)-1)</f>
        <v>theater</v>
      </c>
      <c r="R2961" t="str">
        <f>RIGHT(N2961, (LEN(N2961) - FIND("/", N2961)))</f>
        <v>spaces</v>
      </c>
      <c r="S2961" s="13">
        <f>(J2961/86400)+DATE(1970,1,1)</f>
        <v>42498.008391203708</v>
      </c>
      <c r="T2961" s="13">
        <f>(I2961/86400)+DATE(1970,1,1)</f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>(E2962/D2962)*100</f>
        <v>0</v>
      </c>
      <c r="P2962" s="5" t="e">
        <f>E2962/L2962</f>
        <v>#DIV/0!</v>
      </c>
      <c r="Q2962" t="str">
        <f>LEFT(N2962, FIND("/", N2962)-1)</f>
        <v>theater</v>
      </c>
      <c r="R2962" t="str">
        <f>RIGHT(N2962, (LEN(N2962) - FIND("/", N2962)))</f>
        <v>spaces</v>
      </c>
      <c r="S2962" s="13">
        <f>(J2962/86400)+DATE(1970,1,1)</f>
        <v>41863.757210648146</v>
      </c>
      <c r="T2962" s="13">
        <f>(I2962/86400)+DATE(1970,1,1)</f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>(E2963/D2963)*100</f>
        <v>109.62</v>
      </c>
      <c r="P2963" s="5">
        <f>E2963/L2963</f>
        <v>50.75</v>
      </c>
      <c r="Q2963" t="str">
        <f>LEFT(N2963, FIND("/", N2963)-1)</f>
        <v>theater</v>
      </c>
      <c r="R2963" t="str">
        <f>RIGHT(N2963, (LEN(N2963) - FIND("/", N2963)))</f>
        <v>plays</v>
      </c>
      <c r="S2963" s="13">
        <f>(J2963/86400)+DATE(1970,1,1)</f>
        <v>42061.212488425925</v>
      </c>
      <c r="T2963" s="13">
        <f>(I2963/86400)+DATE(1970,1,1)</f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>(E2964/D2964)*100</f>
        <v>121.8</v>
      </c>
      <c r="P2964" s="5">
        <f>E2964/L2964</f>
        <v>60.9</v>
      </c>
      <c r="Q2964" t="str">
        <f>LEFT(N2964, FIND("/", N2964)-1)</f>
        <v>theater</v>
      </c>
      <c r="R2964" t="str">
        <f>RIGHT(N2964, (LEN(N2964) - FIND("/", N2964)))</f>
        <v>plays</v>
      </c>
      <c r="S2964" s="13">
        <f>(J2964/86400)+DATE(1970,1,1)</f>
        <v>42036.24428240741</v>
      </c>
      <c r="T2964" s="13">
        <f>(I2964/86400)+DATE(1970,1,1)</f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>(E2965/D2965)*100</f>
        <v>106.85</v>
      </c>
      <c r="P2965" s="5">
        <f>E2965/L2965</f>
        <v>109.03061224489795</v>
      </c>
      <c r="Q2965" t="str">
        <f>LEFT(N2965, FIND("/", N2965)-1)</f>
        <v>theater</v>
      </c>
      <c r="R2965" t="str">
        <f>RIGHT(N2965, (LEN(N2965) - FIND("/", N2965)))</f>
        <v>plays</v>
      </c>
      <c r="S2965" s="13">
        <f>(J2965/86400)+DATE(1970,1,1)</f>
        <v>42157.470185185186</v>
      </c>
      <c r="T2965" s="13">
        <f>(I2965/86400)+DATE(1970,1,1)</f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(E2966/D2966)*100</f>
        <v>100.71379999999999</v>
      </c>
      <c r="P2966" s="5">
        <f>E2966/L2966</f>
        <v>25.692295918367346</v>
      </c>
      <c r="Q2966" t="str">
        <f>LEFT(N2966, FIND("/", N2966)-1)</f>
        <v>theater</v>
      </c>
      <c r="R2966" t="str">
        <f>RIGHT(N2966, (LEN(N2966) - FIND("/", N2966)))</f>
        <v>plays</v>
      </c>
      <c r="S2966" s="13">
        <f>(J2966/86400)+DATE(1970,1,1)</f>
        <v>41827.909942129627</v>
      </c>
      <c r="T2966" s="13">
        <f>(I2966/86400)+DATE(1970,1,1)</f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>(E2967/D2967)*100</f>
        <v>109.00000000000001</v>
      </c>
      <c r="P2967" s="5">
        <f>E2967/L2967</f>
        <v>41.92307692307692</v>
      </c>
      <c r="Q2967" t="str">
        <f>LEFT(N2967, FIND("/", N2967)-1)</f>
        <v>theater</v>
      </c>
      <c r="R2967" t="str">
        <f>RIGHT(N2967, (LEN(N2967) - FIND("/", N2967)))</f>
        <v>plays</v>
      </c>
      <c r="S2967" s="13">
        <f>(J2967/86400)+DATE(1970,1,1)</f>
        <v>42162.729548611111</v>
      </c>
      <c r="T2967" s="13">
        <f>(I2967/86400)+DATE(1970,1,1)</f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>(E2968/D2968)*100</f>
        <v>113.63000000000001</v>
      </c>
      <c r="P2968" s="5">
        <f>E2968/L2968</f>
        <v>88.7734375</v>
      </c>
      <c r="Q2968" t="str">
        <f>LEFT(N2968, FIND("/", N2968)-1)</f>
        <v>theater</v>
      </c>
      <c r="R2968" t="str">
        <f>RIGHT(N2968, (LEN(N2968) - FIND("/", N2968)))</f>
        <v>plays</v>
      </c>
      <c r="S2968" s="13">
        <f>(J2968/86400)+DATE(1970,1,1)</f>
        <v>42233.738564814819</v>
      </c>
      <c r="T2968" s="13">
        <f>(I2968/86400)+DATE(1970,1,1)</f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>(E2969/D2969)*100</f>
        <v>113.92</v>
      </c>
      <c r="P2969" s="5">
        <f>E2969/L2969</f>
        <v>80.225352112676063</v>
      </c>
      <c r="Q2969" t="str">
        <f>LEFT(N2969, FIND("/", N2969)-1)</f>
        <v>theater</v>
      </c>
      <c r="R2969" t="str">
        <f>RIGHT(N2969, (LEN(N2969) - FIND("/", N2969)))</f>
        <v>plays</v>
      </c>
      <c r="S2969" s="13">
        <f>(J2969/86400)+DATE(1970,1,1)</f>
        <v>42042.197824074072</v>
      </c>
      <c r="T2969" s="13">
        <f>(I2969/86400)+DATE(1970,1,1)</f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>(E2970/D2970)*100</f>
        <v>106</v>
      </c>
      <c r="P2970" s="5">
        <f>E2970/L2970</f>
        <v>78.936170212765958</v>
      </c>
      <c r="Q2970" t="str">
        <f>LEFT(N2970, FIND("/", N2970)-1)</f>
        <v>theater</v>
      </c>
      <c r="R2970" t="str">
        <f>RIGHT(N2970, (LEN(N2970) - FIND("/", N2970)))</f>
        <v>plays</v>
      </c>
      <c r="S2970" s="13">
        <f>(J2970/86400)+DATE(1970,1,1)</f>
        <v>42585.523842592593</v>
      </c>
      <c r="T2970" s="13">
        <f>(I2970/86400)+DATE(1970,1,1)</f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>(E2971/D2971)*100</f>
        <v>162.5</v>
      </c>
      <c r="P2971" s="5">
        <f>E2971/L2971</f>
        <v>95.588235294117652</v>
      </c>
      <c r="Q2971" t="str">
        <f>LEFT(N2971, FIND("/", N2971)-1)</f>
        <v>theater</v>
      </c>
      <c r="R2971" t="str">
        <f>RIGHT(N2971, (LEN(N2971) - FIND("/", N2971)))</f>
        <v>plays</v>
      </c>
      <c r="S2971" s="13">
        <f>(J2971/86400)+DATE(1970,1,1)</f>
        <v>42097.786493055552</v>
      </c>
      <c r="T2971" s="13">
        <f>(I2971/86400)+DATE(1970,1,1)</f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>(E2972/D2972)*100</f>
        <v>106</v>
      </c>
      <c r="P2972" s="5">
        <f>E2972/L2972</f>
        <v>69.890109890109883</v>
      </c>
      <c r="Q2972" t="str">
        <f>LEFT(N2972, FIND("/", N2972)-1)</f>
        <v>theater</v>
      </c>
      <c r="R2972" t="str">
        <f>RIGHT(N2972, (LEN(N2972) - FIND("/", N2972)))</f>
        <v>plays</v>
      </c>
      <c r="S2972" s="13">
        <f>(J2972/86400)+DATE(1970,1,1)</f>
        <v>41808.669571759259</v>
      </c>
      <c r="T2972" s="13">
        <f>(I2972/86400)+DATE(1970,1,1)</f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>(E2973/D2973)*100</f>
        <v>100.15624999999999</v>
      </c>
      <c r="P2973" s="5">
        <f>E2973/L2973</f>
        <v>74.534883720930239</v>
      </c>
      <c r="Q2973" t="str">
        <f>LEFT(N2973, FIND("/", N2973)-1)</f>
        <v>theater</v>
      </c>
      <c r="R2973" t="str">
        <f>RIGHT(N2973, (LEN(N2973) - FIND("/", N2973)))</f>
        <v>plays</v>
      </c>
      <c r="S2973" s="13">
        <f>(J2973/86400)+DATE(1970,1,1)</f>
        <v>41852.658310185187</v>
      </c>
      <c r="T2973" s="13">
        <f>(I2973/86400)+DATE(1970,1,1)</f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>(E2974/D2974)*100</f>
        <v>105.35000000000001</v>
      </c>
      <c r="P2974" s="5">
        <f>E2974/L2974</f>
        <v>123.94117647058823</v>
      </c>
      <c r="Q2974" t="str">
        <f>LEFT(N2974, FIND("/", N2974)-1)</f>
        <v>theater</v>
      </c>
      <c r="R2974" t="str">
        <f>RIGHT(N2974, (LEN(N2974) - FIND("/", N2974)))</f>
        <v>plays</v>
      </c>
      <c r="S2974" s="13">
        <f>(J2974/86400)+DATE(1970,1,1)</f>
        <v>42694.110185185185</v>
      </c>
      <c r="T2974" s="13">
        <f>(I2974/86400)+DATE(1970,1,1)</f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>(E2975/D2975)*100</f>
        <v>174.8</v>
      </c>
      <c r="P2975" s="5">
        <f>E2975/L2975</f>
        <v>264.84848484848487</v>
      </c>
      <c r="Q2975" t="str">
        <f>LEFT(N2975, FIND("/", N2975)-1)</f>
        <v>theater</v>
      </c>
      <c r="R2975" t="str">
        <f>RIGHT(N2975, (LEN(N2975) - FIND("/", N2975)))</f>
        <v>plays</v>
      </c>
      <c r="S2975" s="13">
        <f>(J2975/86400)+DATE(1970,1,1)</f>
        <v>42341.818379629629</v>
      </c>
      <c r="T2975" s="13">
        <f>(I2975/86400)+DATE(1970,1,1)</f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>(E2976/D2976)*100</f>
        <v>102</v>
      </c>
      <c r="P2976" s="5">
        <f>E2976/L2976</f>
        <v>58.620689655172413</v>
      </c>
      <c r="Q2976" t="str">
        <f>LEFT(N2976, FIND("/", N2976)-1)</f>
        <v>theater</v>
      </c>
      <c r="R2976" t="str">
        <f>RIGHT(N2976, (LEN(N2976) - FIND("/", N2976)))</f>
        <v>plays</v>
      </c>
      <c r="S2976" s="13">
        <f>(J2976/86400)+DATE(1970,1,1)</f>
        <v>41880.061006944445</v>
      </c>
      <c r="T2976" s="13">
        <f>(I2976/86400)+DATE(1970,1,1)</f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>(E2977/D2977)*100</f>
        <v>100.125</v>
      </c>
      <c r="P2977" s="5">
        <f>E2977/L2977</f>
        <v>70.884955752212392</v>
      </c>
      <c r="Q2977" t="str">
        <f>LEFT(N2977, FIND("/", N2977)-1)</f>
        <v>theater</v>
      </c>
      <c r="R2977" t="str">
        <f>RIGHT(N2977, (LEN(N2977) - FIND("/", N2977)))</f>
        <v>plays</v>
      </c>
      <c r="S2977" s="13">
        <f>(J2977/86400)+DATE(1970,1,1)</f>
        <v>41941.683865740742</v>
      </c>
      <c r="T2977" s="13">
        <f>(I2977/86400)+DATE(1970,1,1)</f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>(E2978/D2978)*100</f>
        <v>171.42857142857142</v>
      </c>
      <c r="P2978" s="5">
        <f>E2978/L2978</f>
        <v>8.5714285714285712</v>
      </c>
      <c r="Q2978" t="str">
        <f>LEFT(N2978, FIND("/", N2978)-1)</f>
        <v>theater</v>
      </c>
      <c r="R2978" t="str">
        <f>RIGHT(N2978, (LEN(N2978) - FIND("/", N2978)))</f>
        <v>plays</v>
      </c>
      <c r="S2978" s="13">
        <f>(J2978/86400)+DATE(1970,1,1)</f>
        <v>42425.730671296296</v>
      </c>
      <c r="T2978" s="13">
        <f>(I2978/86400)+DATE(1970,1,1)</f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>(E2979/D2979)*100</f>
        <v>113.56666666666666</v>
      </c>
      <c r="P2979" s="5">
        <f>E2979/L2979</f>
        <v>113.56666666666666</v>
      </c>
      <c r="Q2979" t="str">
        <f>LEFT(N2979, FIND("/", N2979)-1)</f>
        <v>theater</v>
      </c>
      <c r="R2979" t="str">
        <f>RIGHT(N2979, (LEN(N2979) - FIND("/", N2979)))</f>
        <v>plays</v>
      </c>
      <c r="S2979" s="13">
        <f>(J2979/86400)+DATE(1970,1,1)</f>
        <v>42026.88118055556</v>
      </c>
      <c r="T2979" s="13">
        <f>(I2979/86400)+DATE(1970,1,1)</f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>(E2980/D2980)*100</f>
        <v>129.46666666666667</v>
      </c>
      <c r="P2980" s="5">
        <f>E2980/L2980</f>
        <v>60.6875</v>
      </c>
      <c r="Q2980" t="str">
        <f>LEFT(N2980, FIND("/", N2980)-1)</f>
        <v>theater</v>
      </c>
      <c r="R2980" t="str">
        <f>RIGHT(N2980, (LEN(N2980) - FIND("/", N2980)))</f>
        <v>plays</v>
      </c>
      <c r="S2980" s="13">
        <f>(J2980/86400)+DATE(1970,1,1)</f>
        <v>41922.640590277777</v>
      </c>
      <c r="T2980" s="13">
        <f>(I2980/86400)+DATE(1970,1,1)</f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>(E2981/D2981)*100</f>
        <v>101.4</v>
      </c>
      <c r="P2981" s="5">
        <f>E2981/L2981</f>
        <v>110.21739130434783</v>
      </c>
      <c r="Q2981" t="str">
        <f>LEFT(N2981, FIND("/", N2981)-1)</f>
        <v>theater</v>
      </c>
      <c r="R2981" t="str">
        <f>RIGHT(N2981, (LEN(N2981) - FIND("/", N2981)))</f>
        <v>plays</v>
      </c>
      <c r="S2981" s="13">
        <f>(J2981/86400)+DATE(1970,1,1)</f>
        <v>41993.824340277773</v>
      </c>
      <c r="T2981" s="13">
        <f>(I2981/86400)+DATE(1970,1,1)</f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>(E2982/D2982)*100</f>
        <v>109.16666666666666</v>
      </c>
      <c r="P2982" s="5">
        <f>E2982/L2982</f>
        <v>136.45833333333334</v>
      </c>
      <c r="Q2982" t="str">
        <f>LEFT(N2982, FIND("/", N2982)-1)</f>
        <v>theater</v>
      </c>
      <c r="R2982" t="str">
        <f>RIGHT(N2982, (LEN(N2982) - FIND("/", N2982)))</f>
        <v>plays</v>
      </c>
      <c r="S2982" s="13">
        <f>(J2982/86400)+DATE(1970,1,1)</f>
        <v>42219.915856481486</v>
      </c>
      <c r="T2982" s="13">
        <f>(I2982/86400)+DATE(1970,1,1)</f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>(E2983/D2983)*100</f>
        <v>128.92500000000001</v>
      </c>
      <c r="P2983" s="5">
        <f>E2983/L2983</f>
        <v>53.164948453608247</v>
      </c>
      <c r="Q2983" t="str">
        <f>LEFT(N2983, FIND("/", N2983)-1)</f>
        <v>theater</v>
      </c>
      <c r="R2983" t="str">
        <f>RIGHT(N2983, (LEN(N2983) - FIND("/", N2983)))</f>
        <v>spaces</v>
      </c>
      <c r="S2983" s="13">
        <f>(J2983/86400)+DATE(1970,1,1)</f>
        <v>42225.559675925921</v>
      </c>
      <c r="T2983" s="13">
        <f>(I2983/86400)+DATE(1970,1,1)</f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>(E2984/D2984)*100</f>
        <v>102.06</v>
      </c>
      <c r="P2984" s="5">
        <f>E2984/L2984</f>
        <v>86.491525423728817</v>
      </c>
      <c r="Q2984" t="str">
        <f>LEFT(N2984, FIND("/", N2984)-1)</f>
        <v>theater</v>
      </c>
      <c r="R2984" t="str">
        <f>RIGHT(N2984, (LEN(N2984) - FIND("/", N2984)))</f>
        <v>spaces</v>
      </c>
      <c r="S2984" s="13">
        <f>(J2984/86400)+DATE(1970,1,1)</f>
        <v>42381.686840277776</v>
      </c>
      <c r="T2984" s="13">
        <f>(I2984/86400)+DATE(1970,1,1)</f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>(E2985/D2985)*100</f>
        <v>146.53957758620692</v>
      </c>
      <c r="P2985" s="5">
        <f>E2985/L2985</f>
        <v>155.23827397260274</v>
      </c>
      <c r="Q2985" t="str">
        <f>LEFT(N2985, FIND("/", N2985)-1)</f>
        <v>theater</v>
      </c>
      <c r="R2985" t="str">
        <f>RIGHT(N2985, (LEN(N2985) - FIND("/", N2985)))</f>
        <v>spaces</v>
      </c>
      <c r="S2985" s="13">
        <f>(J2985/86400)+DATE(1970,1,1)</f>
        <v>41894.632361111115</v>
      </c>
      <c r="T2985" s="13">
        <f>(I2985/86400)+DATE(1970,1,1)</f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>(E2986/D2986)*100</f>
        <v>100.352</v>
      </c>
      <c r="P2986" s="5">
        <f>E2986/L2986</f>
        <v>115.08256880733946</v>
      </c>
      <c r="Q2986" t="str">
        <f>LEFT(N2986, FIND("/", N2986)-1)</f>
        <v>theater</v>
      </c>
      <c r="R2986" t="str">
        <f>RIGHT(N2986, (LEN(N2986) - FIND("/", N2986)))</f>
        <v>spaces</v>
      </c>
      <c r="S2986" s="13">
        <f>(J2986/86400)+DATE(1970,1,1)</f>
        <v>42576.278715277775</v>
      </c>
      <c r="T2986" s="13">
        <f>(I2986/86400)+DATE(1970,1,1)</f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>(E2987/D2987)*100</f>
        <v>121.64999999999999</v>
      </c>
      <c r="P2987" s="5">
        <f>E2987/L2987</f>
        <v>109.5945945945946</v>
      </c>
      <c r="Q2987" t="str">
        <f>LEFT(N2987, FIND("/", N2987)-1)</f>
        <v>theater</v>
      </c>
      <c r="R2987" t="str">
        <f>RIGHT(N2987, (LEN(N2987) - FIND("/", N2987)))</f>
        <v>spaces</v>
      </c>
      <c r="S2987" s="13">
        <f>(J2987/86400)+DATE(1970,1,1)</f>
        <v>42654.973703703705</v>
      </c>
      <c r="T2987" s="13">
        <f>(I2987/86400)+DATE(1970,1,1)</f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>(E2988/D2988)*100</f>
        <v>105.5</v>
      </c>
      <c r="P2988" s="5">
        <f>E2988/L2988</f>
        <v>45.214285714285715</v>
      </c>
      <c r="Q2988" t="str">
        <f>LEFT(N2988, FIND("/", N2988)-1)</f>
        <v>theater</v>
      </c>
      <c r="R2988" t="str">
        <f>RIGHT(N2988, (LEN(N2988) - FIND("/", N2988)))</f>
        <v>spaces</v>
      </c>
      <c r="S2988" s="13">
        <f>(J2988/86400)+DATE(1970,1,1)</f>
        <v>42431.500069444446</v>
      </c>
      <c r="T2988" s="13">
        <f>(I2988/86400)+DATE(1970,1,1)</f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>(E2989/D2989)*100</f>
        <v>110.4008</v>
      </c>
      <c r="P2989" s="5">
        <f>E2989/L2989</f>
        <v>104.15169811320754</v>
      </c>
      <c r="Q2989" t="str">
        <f>LEFT(N2989, FIND("/", N2989)-1)</f>
        <v>theater</v>
      </c>
      <c r="R2989" t="str">
        <f>RIGHT(N2989, (LEN(N2989) - FIND("/", N2989)))</f>
        <v>spaces</v>
      </c>
      <c r="S2989" s="13">
        <f>(J2989/86400)+DATE(1970,1,1)</f>
        <v>42627.307303240741</v>
      </c>
      <c r="T2989" s="13">
        <f>(I2989/86400)+DATE(1970,1,1)</f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>(E2990/D2990)*100</f>
        <v>100</v>
      </c>
      <c r="P2990" s="5">
        <f>E2990/L2990</f>
        <v>35.714285714285715</v>
      </c>
      <c r="Q2990" t="str">
        <f>LEFT(N2990, FIND("/", N2990)-1)</f>
        <v>theater</v>
      </c>
      <c r="R2990" t="str">
        <f>RIGHT(N2990, (LEN(N2990) - FIND("/", N2990)))</f>
        <v>spaces</v>
      </c>
      <c r="S2990" s="13">
        <f>(J2990/86400)+DATE(1970,1,1)</f>
        <v>42511.36204861111</v>
      </c>
      <c r="T2990" s="13">
        <f>(I2990/86400)+DATE(1970,1,1)</f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>(E2991/D2991)*100</f>
        <v>176.535</v>
      </c>
      <c r="P2991" s="5">
        <f>E2991/L2991</f>
        <v>96.997252747252745</v>
      </c>
      <c r="Q2991" t="str">
        <f>LEFT(N2991, FIND("/", N2991)-1)</f>
        <v>theater</v>
      </c>
      <c r="R2991" t="str">
        <f>RIGHT(N2991, (LEN(N2991) - FIND("/", N2991)))</f>
        <v>spaces</v>
      </c>
      <c r="S2991" s="13">
        <f>(J2991/86400)+DATE(1970,1,1)</f>
        <v>42337.02039351852</v>
      </c>
      <c r="T2991" s="13">
        <f>(I2991/86400)+DATE(1970,1,1)</f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>(E2992/D2992)*100</f>
        <v>100</v>
      </c>
      <c r="P2992" s="5">
        <f>E2992/L2992</f>
        <v>370.37037037037038</v>
      </c>
      <c r="Q2992" t="str">
        <f>LEFT(N2992, FIND("/", N2992)-1)</f>
        <v>theater</v>
      </c>
      <c r="R2992" t="str">
        <f>RIGHT(N2992, (LEN(N2992) - FIND("/", N2992)))</f>
        <v>spaces</v>
      </c>
      <c r="S2992" s="13">
        <f>(J2992/86400)+DATE(1970,1,1)</f>
        <v>42341.57430555555</v>
      </c>
      <c r="T2992" s="13">
        <f>(I2992/86400)+DATE(1970,1,1)</f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>(E2993/D2993)*100</f>
        <v>103.29411764705883</v>
      </c>
      <c r="P2993" s="5">
        <f>E2993/L2993</f>
        <v>94.408602150537632</v>
      </c>
      <c r="Q2993" t="str">
        <f>LEFT(N2993, FIND("/", N2993)-1)</f>
        <v>theater</v>
      </c>
      <c r="R2993" t="str">
        <f>RIGHT(N2993, (LEN(N2993) - FIND("/", N2993)))</f>
        <v>spaces</v>
      </c>
      <c r="S2993" s="13">
        <f>(J2993/86400)+DATE(1970,1,1)</f>
        <v>42740.837152777778</v>
      </c>
      <c r="T2993" s="13">
        <f>(I2993/86400)+DATE(1970,1,1)</f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>(E2994/D2994)*100</f>
        <v>104.5</v>
      </c>
      <c r="P2994" s="5">
        <f>E2994/L2994</f>
        <v>48.984375</v>
      </c>
      <c r="Q2994" t="str">
        <f>LEFT(N2994, FIND("/", N2994)-1)</f>
        <v>theater</v>
      </c>
      <c r="R2994" t="str">
        <f>RIGHT(N2994, (LEN(N2994) - FIND("/", N2994)))</f>
        <v>spaces</v>
      </c>
      <c r="S2994" s="13">
        <f>(J2994/86400)+DATE(1970,1,1)</f>
        <v>42622.767476851848</v>
      </c>
      <c r="T2994" s="13">
        <f>(I2994/86400)+DATE(1970,1,1)</f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>(E2995/D2995)*100</f>
        <v>100.29999999999998</v>
      </c>
      <c r="P2995" s="5">
        <f>E2995/L2995</f>
        <v>45.590909090909093</v>
      </c>
      <c r="Q2995" t="str">
        <f>LEFT(N2995, FIND("/", N2995)-1)</f>
        <v>theater</v>
      </c>
      <c r="R2995" t="str">
        <f>RIGHT(N2995, (LEN(N2995) - FIND("/", N2995)))</f>
        <v>spaces</v>
      </c>
      <c r="S2995" s="13">
        <f>(J2995/86400)+DATE(1970,1,1)</f>
        <v>42390.838738425926</v>
      </c>
      <c r="T2995" s="13">
        <f>(I2995/86400)+DATE(1970,1,1)</f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>(E2996/D2996)*100</f>
        <v>457.74666666666673</v>
      </c>
      <c r="P2996" s="5">
        <f>E2996/L2996</f>
        <v>23.275254237288134</v>
      </c>
      <c r="Q2996" t="str">
        <f>LEFT(N2996, FIND("/", N2996)-1)</f>
        <v>theater</v>
      </c>
      <c r="R2996" t="str">
        <f>RIGHT(N2996, (LEN(N2996) - FIND("/", N2996)))</f>
        <v>spaces</v>
      </c>
      <c r="S2996" s="13">
        <f>(J2996/86400)+DATE(1970,1,1)</f>
        <v>41885.478842592594</v>
      </c>
      <c r="T2996" s="13">
        <f>(I2996/86400)+DATE(1970,1,1)</f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>(E2997/D2997)*100</f>
        <v>104.96000000000001</v>
      </c>
      <c r="P2997" s="5">
        <f>E2997/L2997</f>
        <v>63.2289156626506</v>
      </c>
      <c r="Q2997" t="str">
        <f>LEFT(N2997, FIND("/", N2997)-1)</f>
        <v>theater</v>
      </c>
      <c r="R2997" t="str">
        <f>RIGHT(N2997, (LEN(N2997) - FIND("/", N2997)))</f>
        <v>spaces</v>
      </c>
      <c r="S2997" s="13">
        <f>(J2997/86400)+DATE(1970,1,1)</f>
        <v>42724.665173611109</v>
      </c>
      <c r="T2997" s="13">
        <f>(I2997/86400)+DATE(1970,1,1)</f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>(E2998/D2998)*100</f>
        <v>171.94285714285715</v>
      </c>
      <c r="P2998" s="5">
        <f>E2998/L2998</f>
        <v>153.5204081632653</v>
      </c>
      <c r="Q2998" t="str">
        <f>LEFT(N2998, FIND("/", N2998)-1)</f>
        <v>theater</v>
      </c>
      <c r="R2998" t="str">
        <f>RIGHT(N2998, (LEN(N2998) - FIND("/", N2998)))</f>
        <v>spaces</v>
      </c>
      <c r="S2998" s="13">
        <f>(J2998/86400)+DATE(1970,1,1)</f>
        <v>42090.912499999999</v>
      </c>
      <c r="T2998" s="13">
        <f>(I2998/86400)+DATE(1970,1,1)</f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>(E2999/D2999)*100</f>
        <v>103.73000000000002</v>
      </c>
      <c r="P2999" s="5">
        <f>E2999/L2999</f>
        <v>90.2</v>
      </c>
      <c r="Q2999" t="str">
        <f>LEFT(N2999, FIND("/", N2999)-1)</f>
        <v>theater</v>
      </c>
      <c r="R2999" t="str">
        <f>RIGHT(N2999, (LEN(N2999) - FIND("/", N2999)))</f>
        <v>spaces</v>
      </c>
      <c r="S2999" s="13">
        <f>(J2999/86400)+DATE(1970,1,1)</f>
        <v>42775.733715277776</v>
      </c>
      <c r="T2999" s="13">
        <f>(I2999/86400)+DATE(1970,1,1)</f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>(E3000/D3000)*100</f>
        <v>103.029</v>
      </c>
      <c r="P3000" s="5">
        <f>E3000/L3000</f>
        <v>118.97113163972287</v>
      </c>
      <c r="Q3000" t="str">
        <f>LEFT(N3000, FIND("/", N3000)-1)</f>
        <v>theater</v>
      </c>
      <c r="R3000" t="str">
        <f>RIGHT(N3000, (LEN(N3000) - FIND("/", N3000)))</f>
        <v>spaces</v>
      </c>
      <c r="S3000" s="13">
        <f>(J3000/86400)+DATE(1970,1,1)</f>
        <v>41778.193622685183</v>
      </c>
      <c r="T3000" s="13">
        <f>(I3000/86400)+DATE(1970,1,1)</f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>(E3001/D3001)*100</f>
        <v>118.88888888888889</v>
      </c>
      <c r="P3001" s="5">
        <f>E3001/L3001</f>
        <v>80.25</v>
      </c>
      <c r="Q3001" t="str">
        <f>LEFT(N3001, FIND("/", N3001)-1)</f>
        <v>theater</v>
      </c>
      <c r="R3001" t="str">
        <f>RIGHT(N3001, (LEN(N3001) - FIND("/", N3001)))</f>
        <v>spaces</v>
      </c>
      <c r="S3001" s="13">
        <f>(J3001/86400)+DATE(1970,1,1)</f>
        <v>42780.740277777775</v>
      </c>
      <c r="T3001" s="13">
        <f>(I3001/86400)+DATE(1970,1,1)</f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>(E3002/D3002)*100</f>
        <v>100</v>
      </c>
      <c r="P3002" s="5">
        <f>E3002/L3002</f>
        <v>62.5</v>
      </c>
      <c r="Q3002" t="str">
        <f>LEFT(N3002, FIND("/", N3002)-1)</f>
        <v>theater</v>
      </c>
      <c r="R3002" t="str">
        <f>RIGHT(N3002, (LEN(N3002) - FIND("/", N3002)))</f>
        <v>spaces</v>
      </c>
      <c r="S3002" s="13">
        <f>(J3002/86400)+DATE(1970,1,1)</f>
        <v>42752.827199074076</v>
      </c>
      <c r="T3002" s="13">
        <f>(I3002/86400)+DATE(1970,1,1)</f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>(E3003/D3003)*100</f>
        <v>318.69988910451895</v>
      </c>
      <c r="P3003" s="5">
        <f>E3003/L3003</f>
        <v>131.37719999999999</v>
      </c>
      <c r="Q3003" t="str">
        <f>LEFT(N3003, FIND("/", N3003)-1)</f>
        <v>theater</v>
      </c>
      <c r="R3003" t="str">
        <f>RIGHT(N3003, (LEN(N3003) - FIND("/", N3003)))</f>
        <v>spaces</v>
      </c>
      <c r="S3003" s="13">
        <f>(J3003/86400)+DATE(1970,1,1)</f>
        <v>42534.895625000005</v>
      </c>
      <c r="T3003" s="13">
        <f>(I3003/86400)+DATE(1970,1,1)</f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>(E3004/D3004)*100</f>
        <v>108.50614285714286</v>
      </c>
      <c r="P3004" s="5">
        <f>E3004/L3004</f>
        <v>73.032980769230775</v>
      </c>
      <c r="Q3004" t="str">
        <f>LEFT(N3004, FIND("/", N3004)-1)</f>
        <v>theater</v>
      </c>
      <c r="R3004" t="str">
        <f>RIGHT(N3004, (LEN(N3004) - FIND("/", N3004)))</f>
        <v>spaces</v>
      </c>
      <c r="S3004" s="13">
        <f>(J3004/86400)+DATE(1970,1,1)</f>
        <v>41239.83625</v>
      </c>
      <c r="T3004" s="13">
        <f>(I3004/86400)+DATE(1970,1,1)</f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>(E3005/D3005)*100</f>
        <v>101.16666666666667</v>
      </c>
      <c r="P3005" s="5">
        <f>E3005/L3005</f>
        <v>178.52941176470588</v>
      </c>
      <c r="Q3005" t="str">
        <f>LEFT(N3005, FIND("/", N3005)-1)</f>
        <v>theater</v>
      </c>
      <c r="R3005" t="str">
        <f>RIGHT(N3005, (LEN(N3005) - FIND("/", N3005)))</f>
        <v>spaces</v>
      </c>
      <c r="S3005" s="13">
        <f>(J3005/86400)+DATE(1970,1,1)</f>
        <v>42398.849259259259</v>
      </c>
      <c r="T3005" s="13">
        <f>(I3005/86400)+DATE(1970,1,1)</f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>(E3006/D3006)*100</f>
        <v>112.815</v>
      </c>
      <c r="P3006" s="5">
        <f>E3006/L3006</f>
        <v>162.90974729241879</v>
      </c>
      <c r="Q3006" t="str">
        <f>LEFT(N3006, FIND("/", N3006)-1)</f>
        <v>theater</v>
      </c>
      <c r="R3006" t="str">
        <f>RIGHT(N3006, (LEN(N3006) - FIND("/", N3006)))</f>
        <v>spaces</v>
      </c>
      <c r="S3006" s="13">
        <f>(J3006/86400)+DATE(1970,1,1)</f>
        <v>41928.881064814814</v>
      </c>
      <c r="T3006" s="13">
        <f>(I3006/86400)+DATE(1970,1,1)</f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>(E3007/D3007)*100</f>
        <v>120.49622641509434</v>
      </c>
      <c r="P3007" s="5">
        <f>E3007/L3007</f>
        <v>108.24237288135593</v>
      </c>
      <c r="Q3007" t="str">
        <f>LEFT(N3007, FIND("/", N3007)-1)</f>
        <v>theater</v>
      </c>
      <c r="R3007" t="str">
        <f>RIGHT(N3007, (LEN(N3007) - FIND("/", N3007)))</f>
        <v>spaces</v>
      </c>
      <c r="S3007" s="13">
        <f>(J3007/86400)+DATE(1970,1,1)</f>
        <v>41888.674826388888</v>
      </c>
      <c r="T3007" s="13">
        <f>(I3007/86400)+DATE(1970,1,1)</f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>(E3008/D3008)*100</f>
        <v>107.74999999999999</v>
      </c>
      <c r="P3008" s="5">
        <f>E3008/L3008</f>
        <v>88.865979381443296</v>
      </c>
      <c r="Q3008" t="str">
        <f>LEFT(N3008, FIND("/", N3008)-1)</f>
        <v>theater</v>
      </c>
      <c r="R3008" t="str">
        <f>RIGHT(N3008, (LEN(N3008) - FIND("/", N3008)))</f>
        <v>spaces</v>
      </c>
      <c r="S3008" s="13">
        <f>(J3008/86400)+DATE(1970,1,1)</f>
        <v>41957.756840277776</v>
      </c>
      <c r="T3008" s="13">
        <f>(I3008/86400)+DATE(1970,1,1)</f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>(E3009/D3009)*100</f>
        <v>180</v>
      </c>
      <c r="P3009" s="5">
        <f>E3009/L3009</f>
        <v>54</v>
      </c>
      <c r="Q3009" t="str">
        <f>LEFT(N3009, FIND("/", N3009)-1)</f>
        <v>theater</v>
      </c>
      <c r="R3009" t="str">
        <f>RIGHT(N3009, (LEN(N3009) - FIND("/", N3009)))</f>
        <v>spaces</v>
      </c>
      <c r="S3009" s="13">
        <f>(J3009/86400)+DATE(1970,1,1)</f>
        <v>42098.216238425928</v>
      </c>
      <c r="T3009" s="13">
        <f>(I3009/86400)+DATE(1970,1,1)</f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>(E3010/D3010)*100</f>
        <v>101.16666666666667</v>
      </c>
      <c r="P3010" s="5">
        <f>E3010/L3010</f>
        <v>116.73076923076923</v>
      </c>
      <c r="Q3010" t="str">
        <f>LEFT(N3010, FIND("/", N3010)-1)</f>
        <v>theater</v>
      </c>
      <c r="R3010" t="str">
        <f>RIGHT(N3010, (LEN(N3010) - FIND("/", N3010)))</f>
        <v>spaces</v>
      </c>
      <c r="S3010" s="13">
        <f>(J3010/86400)+DATE(1970,1,1)</f>
        <v>42360.212025462963</v>
      </c>
      <c r="T3010" s="13">
        <f>(I3010/86400)+DATE(1970,1,1)</f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>(E3011/D3011)*100</f>
        <v>119.756</v>
      </c>
      <c r="P3011" s="5">
        <f>E3011/L3011</f>
        <v>233.8984375</v>
      </c>
      <c r="Q3011" t="str">
        <f>LEFT(N3011, FIND("/", N3011)-1)</f>
        <v>theater</v>
      </c>
      <c r="R3011" t="str">
        <f>RIGHT(N3011, (LEN(N3011) - FIND("/", N3011)))</f>
        <v>spaces</v>
      </c>
      <c r="S3011" s="13">
        <f>(J3011/86400)+DATE(1970,1,1)</f>
        <v>41939.569907407407</v>
      </c>
      <c r="T3011" s="13">
        <f>(I3011/86400)+DATE(1970,1,1)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>(E3012/D3012)*100</f>
        <v>158</v>
      </c>
      <c r="P3012" s="5">
        <f>E3012/L3012</f>
        <v>158</v>
      </c>
      <c r="Q3012" t="str">
        <f>LEFT(N3012, FIND("/", N3012)-1)</f>
        <v>theater</v>
      </c>
      <c r="R3012" t="str">
        <f>RIGHT(N3012, (LEN(N3012) - FIND("/", N3012)))</f>
        <v>spaces</v>
      </c>
      <c r="S3012" s="13">
        <f>(J3012/86400)+DATE(1970,1,1)</f>
        <v>41996.832395833335</v>
      </c>
      <c r="T3012" s="13">
        <f>(I3012/86400)+DATE(1970,1,1)</f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>(E3013/D3013)*100</f>
        <v>123.66666666666666</v>
      </c>
      <c r="P3013" s="5">
        <f>E3013/L3013</f>
        <v>14.84</v>
      </c>
      <c r="Q3013" t="str">
        <f>LEFT(N3013, FIND("/", N3013)-1)</f>
        <v>theater</v>
      </c>
      <c r="R3013" t="str">
        <f>RIGHT(N3013, (LEN(N3013) - FIND("/", N3013)))</f>
        <v>spaces</v>
      </c>
      <c r="S3013" s="13">
        <f>(J3013/86400)+DATE(1970,1,1)</f>
        <v>42334.468935185185</v>
      </c>
      <c r="T3013" s="13">
        <f>(I3013/86400)+DATE(1970,1,1)</f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>(E3014/D3014)*100</f>
        <v>117.12499999999999</v>
      </c>
      <c r="P3014" s="5">
        <f>E3014/L3014</f>
        <v>85.181818181818187</v>
      </c>
      <c r="Q3014" t="str">
        <f>LEFT(N3014, FIND("/", N3014)-1)</f>
        <v>theater</v>
      </c>
      <c r="R3014" t="str">
        <f>RIGHT(N3014, (LEN(N3014) - FIND("/", N3014)))</f>
        <v>spaces</v>
      </c>
      <c r="S3014" s="13">
        <f>(J3014/86400)+DATE(1970,1,1)</f>
        <v>42024.702893518523</v>
      </c>
      <c r="T3014" s="13">
        <f>(I3014/86400)+DATE(1970,1,1)</f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>(E3015/D3015)*100</f>
        <v>156.96</v>
      </c>
      <c r="P3015" s="5">
        <f>E3015/L3015</f>
        <v>146.69158878504672</v>
      </c>
      <c r="Q3015" t="str">
        <f>LEFT(N3015, FIND("/", N3015)-1)</f>
        <v>theater</v>
      </c>
      <c r="R3015" t="str">
        <f>RIGHT(N3015, (LEN(N3015) - FIND("/", N3015)))</f>
        <v>spaces</v>
      </c>
      <c r="S3015" s="13">
        <f>(J3015/86400)+DATE(1970,1,1)</f>
        <v>42146.836215277777</v>
      </c>
      <c r="T3015" s="13">
        <f>(I3015/86400)+DATE(1970,1,1)</f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>(E3016/D3016)*100</f>
        <v>113.104</v>
      </c>
      <c r="P3016" s="5">
        <f>E3016/L3016</f>
        <v>50.764811490125673</v>
      </c>
      <c r="Q3016" t="str">
        <f>LEFT(N3016, FIND("/", N3016)-1)</f>
        <v>theater</v>
      </c>
      <c r="R3016" t="str">
        <f>RIGHT(N3016, (LEN(N3016) - FIND("/", N3016)))</f>
        <v>spaces</v>
      </c>
      <c r="S3016" s="13">
        <f>(J3016/86400)+DATE(1970,1,1)</f>
        <v>41920.123611111107</v>
      </c>
      <c r="T3016" s="13">
        <f>(I3016/86400)+DATE(1970,1,1)</f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>(E3017/D3017)*100</f>
        <v>103.17647058823529</v>
      </c>
      <c r="P3017" s="5">
        <f>E3017/L3017</f>
        <v>87.7</v>
      </c>
      <c r="Q3017" t="str">
        <f>LEFT(N3017, FIND("/", N3017)-1)</f>
        <v>theater</v>
      </c>
      <c r="R3017" t="str">
        <f>RIGHT(N3017, (LEN(N3017) - FIND("/", N3017)))</f>
        <v>spaces</v>
      </c>
      <c r="S3017" s="13">
        <f>(J3017/86400)+DATE(1970,1,1)</f>
        <v>41785.72729166667</v>
      </c>
      <c r="T3017" s="13">
        <f>(I3017/86400)+DATE(1970,1,1)</f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>(E3018/D3018)*100</f>
        <v>102.61176470588236</v>
      </c>
      <c r="P3018" s="5">
        <f>E3018/L3018</f>
        <v>242.27777777777777</v>
      </c>
      <c r="Q3018" t="str">
        <f>LEFT(N3018, FIND("/", N3018)-1)</f>
        <v>theater</v>
      </c>
      <c r="R3018" t="str">
        <f>RIGHT(N3018, (LEN(N3018) - FIND("/", N3018)))</f>
        <v>spaces</v>
      </c>
      <c r="S3018" s="13">
        <f>(J3018/86400)+DATE(1970,1,1)</f>
        <v>41778.548055555555</v>
      </c>
      <c r="T3018" s="13">
        <f>(I3018/86400)+DATE(1970,1,1)</f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>(E3019/D3019)*100</f>
        <v>105.84090909090908</v>
      </c>
      <c r="P3019" s="5">
        <f>E3019/L3019</f>
        <v>146.44654088050314</v>
      </c>
      <c r="Q3019" t="str">
        <f>LEFT(N3019, FIND("/", N3019)-1)</f>
        <v>theater</v>
      </c>
      <c r="R3019" t="str">
        <f>RIGHT(N3019, (LEN(N3019) - FIND("/", N3019)))</f>
        <v>spaces</v>
      </c>
      <c r="S3019" s="13">
        <f>(J3019/86400)+DATE(1970,1,1)</f>
        <v>41841.850034722222</v>
      </c>
      <c r="T3019" s="13">
        <f>(I3019/86400)+DATE(1970,1,1)</f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>(E3020/D3020)*100</f>
        <v>100.71428571428571</v>
      </c>
      <c r="P3020" s="5">
        <f>E3020/L3020</f>
        <v>103.17073170731707</v>
      </c>
      <c r="Q3020" t="str">
        <f>LEFT(N3020, FIND("/", N3020)-1)</f>
        <v>theater</v>
      </c>
      <c r="R3020" t="str">
        <f>RIGHT(N3020, (LEN(N3020) - FIND("/", N3020)))</f>
        <v>spaces</v>
      </c>
      <c r="S3020" s="13">
        <f>(J3020/86400)+DATE(1970,1,1)</f>
        <v>42163.298333333332</v>
      </c>
      <c r="T3020" s="13">
        <f>(I3020/86400)+DATE(1970,1,1)</f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>(E3021/D3021)*100</f>
        <v>121.23333333333332</v>
      </c>
      <c r="P3021" s="5">
        <f>E3021/L3021</f>
        <v>80.464601769911511</v>
      </c>
      <c r="Q3021" t="str">
        <f>LEFT(N3021, FIND("/", N3021)-1)</f>
        <v>theater</v>
      </c>
      <c r="R3021" t="str">
        <f>RIGHT(N3021, (LEN(N3021) - FIND("/", N3021)))</f>
        <v>spaces</v>
      </c>
      <c r="S3021" s="13">
        <f>(J3021/86400)+DATE(1970,1,1)</f>
        <v>41758.833564814813</v>
      </c>
      <c r="T3021" s="13">
        <f>(I3021/86400)+DATE(1970,1,1)</f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>(E3022/D3022)*100</f>
        <v>100.57142857142858</v>
      </c>
      <c r="P3022" s="5">
        <f>E3022/L3022</f>
        <v>234.66666666666666</v>
      </c>
      <c r="Q3022" t="str">
        <f>LEFT(N3022, FIND("/", N3022)-1)</f>
        <v>theater</v>
      </c>
      <c r="R3022" t="str">
        <f>RIGHT(N3022, (LEN(N3022) - FIND("/", N3022)))</f>
        <v>spaces</v>
      </c>
      <c r="S3022" s="13">
        <f>(J3022/86400)+DATE(1970,1,1)</f>
        <v>42170.846446759257</v>
      </c>
      <c r="T3022" s="13">
        <f>(I3022/86400)+DATE(1970,1,1)</f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>(E3023/D3023)*100</f>
        <v>116.02222222222223</v>
      </c>
      <c r="P3023" s="5">
        <f>E3023/L3023</f>
        <v>50.689320388349515</v>
      </c>
      <c r="Q3023" t="str">
        <f>LEFT(N3023, FIND("/", N3023)-1)</f>
        <v>theater</v>
      </c>
      <c r="R3023" t="str">
        <f>RIGHT(N3023, (LEN(N3023) - FIND("/", N3023)))</f>
        <v>spaces</v>
      </c>
      <c r="S3023" s="13">
        <f>(J3023/86400)+DATE(1970,1,1)</f>
        <v>42660.618854166663</v>
      </c>
      <c r="T3023" s="13">
        <f>(I3023/86400)+DATE(1970,1,1)</f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>(E3024/D3024)*100</f>
        <v>100.88</v>
      </c>
      <c r="P3024" s="5">
        <f>E3024/L3024</f>
        <v>162.70967741935485</v>
      </c>
      <c r="Q3024" t="str">
        <f>LEFT(N3024, FIND("/", N3024)-1)</f>
        <v>theater</v>
      </c>
      <c r="R3024" t="str">
        <f>RIGHT(N3024, (LEN(N3024) - FIND("/", N3024)))</f>
        <v>spaces</v>
      </c>
      <c r="S3024" s="13">
        <f>(J3024/86400)+DATE(1970,1,1)</f>
        <v>42564.95380787037</v>
      </c>
      <c r="T3024" s="13">
        <f>(I3024/86400)+DATE(1970,1,1)</f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>(E3025/D3025)*100</f>
        <v>103</v>
      </c>
      <c r="P3025" s="5">
        <f>E3025/L3025</f>
        <v>120.16666666666667</v>
      </c>
      <c r="Q3025" t="str">
        <f>LEFT(N3025, FIND("/", N3025)-1)</f>
        <v>theater</v>
      </c>
      <c r="R3025" t="str">
        <f>RIGHT(N3025, (LEN(N3025) - FIND("/", N3025)))</f>
        <v>spaces</v>
      </c>
      <c r="S3025" s="13">
        <f>(J3025/86400)+DATE(1970,1,1)</f>
        <v>42121.675763888888</v>
      </c>
      <c r="T3025" s="13">
        <f>(I3025/86400)+DATE(1970,1,1)</f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>(E3026/D3026)*100</f>
        <v>246.42</v>
      </c>
      <c r="P3026" s="5">
        <f>E3026/L3026</f>
        <v>67.697802197802204</v>
      </c>
      <c r="Q3026" t="str">
        <f>LEFT(N3026, FIND("/", N3026)-1)</f>
        <v>theater</v>
      </c>
      <c r="R3026" t="str">
        <f>RIGHT(N3026, (LEN(N3026) - FIND("/", N3026)))</f>
        <v>spaces</v>
      </c>
      <c r="S3026" s="13">
        <f>(J3026/86400)+DATE(1970,1,1)</f>
        <v>41158.993923611109</v>
      </c>
      <c r="T3026" s="13">
        <f>(I3026/86400)+DATE(1970,1,1)</f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>(E3027/D3027)*100</f>
        <v>302.2</v>
      </c>
      <c r="P3027" s="5">
        <f>E3027/L3027</f>
        <v>52.103448275862071</v>
      </c>
      <c r="Q3027" t="str">
        <f>LEFT(N3027, FIND("/", N3027)-1)</f>
        <v>theater</v>
      </c>
      <c r="R3027" t="str">
        <f>RIGHT(N3027, (LEN(N3027) - FIND("/", N3027)))</f>
        <v>spaces</v>
      </c>
      <c r="S3027" s="13">
        <f>(J3027/86400)+DATE(1970,1,1)</f>
        <v>41761.509409722225</v>
      </c>
      <c r="T3027" s="13">
        <f>(I3027/86400)+DATE(1970,1,1)</f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>(E3028/D3028)*100</f>
        <v>143.33333333333334</v>
      </c>
      <c r="P3028" s="5">
        <f>E3028/L3028</f>
        <v>51.6</v>
      </c>
      <c r="Q3028" t="str">
        <f>LEFT(N3028, FIND("/", N3028)-1)</f>
        <v>theater</v>
      </c>
      <c r="R3028" t="str">
        <f>RIGHT(N3028, (LEN(N3028) - FIND("/", N3028)))</f>
        <v>spaces</v>
      </c>
      <c r="S3028" s="13">
        <f>(J3028/86400)+DATE(1970,1,1)</f>
        <v>42783.459398148145</v>
      </c>
      <c r="T3028" s="13">
        <f>(I3028/86400)+DATE(1970,1,1)</f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>(E3029/D3029)*100</f>
        <v>131.44</v>
      </c>
      <c r="P3029" s="5">
        <f>E3029/L3029</f>
        <v>164.3</v>
      </c>
      <c r="Q3029" t="str">
        <f>LEFT(N3029, FIND("/", N3029)-1)</f>
        <v>theater</v>
      </c>
      <c r="R3029" t="str">
        <f>RIGHT(N3029, (LEN(N3029) - FIND("/", N3029)))</f>
        <v>spaces</v>
      </c>
      <c r="S3029" s="13">
        <f>(J3029/86400)+DATE(1970,1,1)</f>
        <v>42053.704293981486</v>
      </c>
      <c r="T3029" s="13">
        <f>(I3029/86400)+DATE(1970,1,1)</f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>(E3030/D3030)*100</f>
        <v>168.01999999999998</v>
      </c>
      <c r="P3030" s="5">
        <f>E3030/L3030</f>
        <v>84.858585858585855</v>
      </c>
      <c r="Q3030" t="str">
        <f>LEFT(N3030, FIND("/", N3030)-1)</f>
        <v>theater</v>
      </c>
      <c r="R3030" t="str">
        <f>RIGHT(N3030, (LEN(N3030) - FIND("/", N3030)))</f>
        <v>spaces</v>
      </c>
      <c r="S3030" s="13">
        <f>(J3030/86400)+DATE(1970,1,1)</f>
        <v>42567.264178240745</v>
      </c>
      <c r="T3030" s="13">
        <f>(I3030/86400)+DATE(1970,1,1)</f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>(E3031/D3031)*100</f>
        <v>109.67666666666666</v>
      </c>
      <c r="P3031" s="5">
        <f>E3031/L3031</f>
        <v>94.548850574712645</v>
      </c>
      <c r="Q3031" t="str">
        <f>LEFT(N3031, FIND("/", N3031)-1)</f>
        <v>theater</v>
      </c>
      <c r="R3031" t="str">
        <f>RIGHT(N3031, (LEN(N3031) - FIND("/", N3031)))</f>
        <v>spaces</v>
      </c>
      <c r="S3031" s="13">
        <f>(J3031/86400)+DATE(1970,1,1)</f>
        <v>41932.708877314813</v>
      </c>
      <c r="T3031" s="13">
        <f>(I3031/86400)+DATE(1970,1,1)</f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>(E3032/D3032)*100</f>
        <v>106.6857142857143</v>
      </c>
      <c r="P3032" s="5">
        <f>E3032/L3032</f>
        <v>45.536585365853661</v>
      </c>
      <c r="Q3032" t="str">
        <f>LEFT(N3032, FIND("/", N3032)-1)</f>
        <v>theater</v>
      </c>
      <c r="R3032" t="str">
        <f>RIGHT(N3032, (LEN(N3032) - FIND("/", N3032)))</f>
        <v>spaces</v>
      </c>
      <c r="S3032" s="13">
        <f>(J3032/86400)+DATE(1970,1,1)</f>
        <v>42233.747349537036</v>
      </c>
      <c r="T3032" s="13">
        <f>(I3032/86400)+DATE(1970,1,1)</f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>(E3033/D3033)*100</f>
        <v>100</v>
      </c>
      <c r="P3033" s="5">
        <f>E3033/L3033</f>
        <v>51.724137931034484</v>
      </c>
      <c r="Q3033" t="str">
        <f>LEFT(N3033, FIND("/", N3033)-1)</f>
        <v>theater</v>
      </c>
      <c r="R3033" t="str">
        <f>RIGHT(N3033, (LEN(N3033) - FIND("/", N3033)))</f>
        <v>spaces</v>
      </c>
      <c r="S3033" s="13">
        <f>(J3033/86400)+DATE(1970,1,1)</f>
        <v>42597.882488425923</v>
      </c>
      <c r="T3033" s="13">
        <f>(I3033/86400)+DATE(1970,1,1)</f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>(E3034/D3034)*100</f>
        <v>127.2</v>
      </c>
      <c r="P3034" s="5">
        <f>E3034/L3034</f>
        <v>50.88</v>
      </c>
      <c r="Q3034" t="str">
        <f>LEFT(N3034, FIND("/", N3034)-1)</f>
        <v>theater</v>
      </c>
      <c r="R3034" t="str">
        <f>RIGHT(N3034, (LEN(N3034) - FIND("/", N3034)))</f>
        <v>spaces</v>
      </c>
      <c r="S3034" s="13">
        <f>(J3034/86400)+DATE(1970,1,1)</f>
        <v>42228.044664351852</v>
      </c>
      <c r="T3034" s="13">
        <f>(I3034/86400)+DATE(1970,1,1)</f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>(E3035/D3035)*100</f>
        <v>146.53333333333333</v>
      </c>
      <c r="P3035" s="5">
        <f>E3035/L3035</f>
        <v>191.13043478260869</v>
      </c>
      <c r="Q3035" t="str">
        <f>LEFT(N3035, FIND("/", N3035)-1)</f>
        <v>theater</v>
      </c>
      <c r="R3035" t="str">
        <f>RIGHT(N3035, (LEN(N3035) - FIND("/", N3035)))</f>
        <v>spaces</v>
      </c>
      <c r="S3035" s="13">
        <f>(J3035/86400)+DATE(1970,1,1)</f>
        <v>42570.110243055555</v>
      </c>
      <c r="T3035" s="13">
        <f>(I3035/86400)+DATE(1970,1,1)</f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>(E3036/D3036)*100</f>
        <v>112.53599999999999</v>
      </c>
      <c r="P3036" s="5">
        <f>E3036/L3036</f>
        <v>89.314285714285717</v>
      </c>
      <c r="Q3036" t="str">
        <f>LEFT(N3036, FIND("/", N3036)-1)</f>
        <v>theater</v>
      </c>
      <c r="R3036" t="str">
        <f>RIGHT(N3036, (LEN(N3036) - FIND("/", N3036)))</f>
        <v>spaces</v>
      </c>
      <c r="S3036" s="13">
        <f>(J3036/86400)+DATE(1970,1,1)</f>
        <v>42644.535358796296</v>
      </c>
      <c r="T3036" s="13">
        <f>(I3036/86400)+DATE(1970,1,1)</f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>(E3037/D3037)*100</f>
        <v>108.78684000000001</v>
      </c>
      <c r="P3037" s="5">
        <f>E3037/L3037</f>
        <v>88.588631921824103</v>
      </c>
      <c r="Q3037" t="str">
        <f>LEFT(N3037, FIND("/", N3037)-1)</f>
        <v>theater</v>
      </c>
      <c r="R3037" t="str">
        <f>RIGHT(N3037, (LEN(N3037) - FIND("/", N3037)))</f>
        <v>spaces</v>
      </c>
      <c r="S3037" s="13">
        <f>(J3037/86400)+DATE(1970,1,1)</f>
        <v>41368.560289351852</v>
      </c>
      <c r="T3037" s="13">
        <f>(I3037/86400)+DATE(1970,1,1)</f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>(E3038/D3038)*100</f>
        <v>126.732</v>
      </c>
      <c r="P3038" s="5">
        <f>E3038/L3038</f>
        <v>96.300911854103347</v>
      </c>
      <c r="Q3038" t="str">
        <f>LEFT(N3038, FIND("/", N3038)-1)</f>
        <v>theater</v>
      </c>
      <c r="R3038" t="str">
        <f>RIGHT(N3038, (LEN(N3038) - FIND("/", N3038)))</f>
        <v>spaces</v>
      </c>
      <c r="S3038" s="13">
        <f>(J3038/86400)+DATE(1970,1,1)</f>
        <v>41466.785231481481</v>
      </c>
      <c r="T3038" s="13">
        <f>(I3038/86400)+DATE(1970,1,1)</f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>(E3039/D3039)*100</f>
        <v>213.20000000000002</v>
      </c>
      <c r="P3039" s="5">
        <f>E3039/L3039</f>
        <v>33.3125</v>
      </c>
      <c r="Q3039" t="str">
        <f>LEFT(N3039, FIND("/", N3039)-1)</f>
        <v>theater</v>
      </c>
      <c r="R3039" t="str">
        <f>RIGHT(N3039, (LEN(N3039) - FIND("/", N3039)))</f>
        <v>spaces</v>
      </c>
      <c r="S3039" s="13">
        <f>(J3039/86400)+DATE(1970,1,1)</f>
        <v>40378.893206018518</v>
      </c>
      <c r="T3039" s="13">
        <f>(I3039/86400)+DATE(1970,1,1)</f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>(E3040/D3040)*100</f>
        <v>100.49999999999999</v>
      </c>
      <c r="P3040" s="5">
        <f>E3040/L3040</f>
        <v>37.222222222222221</v>
      </c>
      <c r="Q3040" t="str">
        <f>LEFT(N3040, FIND("/", N3040)-1)</f>
        <v>theater</v>
      </c>
      <c r="R3040" t="str">
        <f>RIGHT(N3040, (LEN(N3040) - FIND("/", N3040)))</f>
        <v>spaces</v>
      </c>
      <c r="S3040" s="13">
        <f>(J3040/86400)+DATE(1970,1,1)</f>
        <v>42373.252280092594</v>
      </c>
      <c r="T3040" s="13">
        <f>(I3040/86400)+DATE(1970,1,1)</f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>(E3041/D3041)*100</f>
        <v>108.71389999999998</v>
      </c>
      <c r="P3041" s="5">
        <f>E3041/L3041</f>
        <v>92.130423728813554</v>
      </c>
      <c r="Q3041" t="str">
        <f>LEFT(N3041, FIND("/", N3041)-1)</f>
        <v>theater</v>
      </c>
      <c r="R3041" t="str">
        <f>RIGHT(N3041, (LEN(N3041) - FIND("/", N3041)))</f>
        <v>spaces</v>
      </c>
      <c r="S3041" s="13">
        <f>(J3041/86400)+DATE(1970,1,1)</f>
        <v>41610.794421296298</v>
      </c>
      <c r="T3041" s="13">
        <f>(I3041/86400)+DATE(1970,1,1)</f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>(E3042/D3042)*100</f>
        <v>107.5</v>
      </c>
      <c r="P3042" s="5">
        <f>E3042/L3042</f>
        <v>76.785714285714292</v>
      </c>
      <c r="Q3042" t="str">
        <f>LEFT(N3042, FIND("/", N3042)-1)</f>
        <v>theater</v>
      </c>
      <c r="R3042" t="str">
        <f>RIGHT(N3042, (LEN(N3042) - FIND("/", N3042)))</f>
        <v>spaces</v>
      </c>
      <c r="S3042" s="13">
        <f>(J3042/86400)+DATE(1970,1,1)</f>
        <v>42177.791909722218</v>
      </c>
      <c r="T3042" s="13">
        <f>(I3042/86400)+DATE(1970,1,1)</f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>(E3043/D3043)*100</f>
        <v>110.48192771084338</v>
      </c>
      <c r="P3043" s="5">
        <f>E3043/L3043</f>
        <v>96.526315789473685</v>
      </c>
      <c r="Q3043" t="str">
        <f>LEFT(N3043, FIND("/", N3043)-1)</f>
        <v>theater</v>
      </c>
      <c r="R3043" t="str">
        <f>RIGHT(N3043, (LEN(N3043) - FIND("/", N3043)))</f>
        <v>spaces</v>
      </c>
      <c r="S3043" s="13">
        <f>(J3043/86400)+DATE(1970,1,1)</f>
        <v>42359.868611111116</v>
      </c>
      <c r="T3043" s="13">
        <f>(I3043/86400)+DATE(1970,1,1)</f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>(E3044/D3044)*100</f>
        <v>128</v>
      </c>
      <c r="P3044" s="5">
        <f>E3044/L3044</f>
        <v>51.891891891891895</v>
      </c>
      <c r="Q3044" t="str">
        <f>LEFT(N3044, FIND("/", N3044)-1)</f>
        <v>theater</v>
      </c>
      <c r="R3044" t="str">
        <f>RIGHT(N3044, (LEN(N3044) - FIND("/", N3044)))</f>
        <v>spaces</v>
      </c>
      <c r="S3044" s="13">
        <f>(J3044/86400)+DATE(1970,1,1)</f>
        <v>42253.688043981485</v>
      </c>
      <c r="T3044" s="13">
        <f>(I3044/86400)+DATE(1970,1,1)</f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>(E3045/D3045)*100</f>
        <v>110.00666666666667</v>
      </c>
      <c r="P3045" s="5">
        <f>E3045/L3045</f>
        <v>128.9140625</v>
      </c>
      <c r="Q3045" t="str">
        <f>LEFT(N3045, FIND("/", N3045)-1)</f>
        <v>theater</v>
      </c>
      <c r="R3045" t="str">
        <f>RIGHT(N3045, (LEN(N3045) - FIND("/", N3045)))</f>
        <v>spaces</v>
      </c>
      <c r="S3045" s="13">
        <f>(J3045/86400)+DATE(1970,1,1)</f>
        <v>42083.070590277777</v>
      </c>
      <c r="T3045" s="13">
        <f>(I3045/86400)+DATE(1970,1,1)</f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>(E3046/D3046)*100</f>
        <v>109.34166666666667</v>
      </c>
      <c r="P3046" s="5">
        <f>E3046/L3046</f>
        <v>84.108974358974365</v>
      </c>
      <c r="Q3046" t="str">
        <f>LEFT(N3046, FIND("/", N3046)-1)</f>
        <v>theater</v>
      </c>
      <c r="R3046" t="str">
        <f>RIGHT(N3046, (LEN(N3046) - FIND("/", N3046)))</f>
        <v>spaces</v>
      </c>
      <c r="S3046" s="13">
        <f>(J3046/86400)+DATE(1970,1,1)</f>
        <v>42387.7268287037</v>
      </c>
      <c r="T3046" s="13">
        <f>(I3046/86400)+DATE(1970,1,1)</f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>(E3047/D3047)*100</f>
        <v>132.70650000000001</v>
      </c>
      <c r="P3047" s="5">
        <f>E3047/L3047</f>
        <v>82.941562500000003</v>
      </c>
      <c r="Q3047" t="str">
        <f>LEFT(N3047, FIND("/", N3047)-1)</f>
        <v>theater</v>
      </c>
      <c r="R3047" t="str">
        <f>RIGHT(N3047, (LEN(N3047) - FIND("/", N3047)))</f>
        <v>spaces</v>
      </c>
      <c r="S3047" s="13">
        <f>(J3047/86400)+DATE(1970,1,1)</f>
        <v>41843.155729166669</v>
      </c>
      <c r="T3047" s="13">
        <f>(I3047/86400)+DATE(1970,1,1)</f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>(E3048/D3048)*100</f>
        <v>190.84810126582278</v>
      </c>
      <c r="P3048" s="5">
        <f>E3048/L3048</f>
        <v>259.94827586206895</v>
      </c>
      <c r="Q3048" t="str">
        <f>LEFT(N3048, FIND("/", N3048)-1)</f>
        <v>theater</v>
      </c>
      <c r="R3048" t="str">
        <f>RIGHT(N3048, (LEN(N3048) - FIND("/", N3048)))</f>
        <v>spaces</v>
      </c>
      <c r="S3048" s="13">
        <f>(J3048/86400)+DATE(1970,1,1)</f>
        <v>41862.803078703706</v>
      </c>
      <c r="T3048" s="13">
        <f>(I3048/86400)+DATE(1970,1,1)</f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>(E3049/D3049)*100</f>
        <v>149</v>
      </c>
      <c r="P3049" s="5">
        <f>E3049/L3049</f>
        <v>37.25</v>
      </c>
      <c r="Q3049" t="str">
        <f>LEFT(N3049, FIND("/", N3049)-1)</f>
        <v>theater</v>
      </c>
      <c r="R3049" t="str">
        <f>RIGHT(N3049, (LEN(N3049) - FIND("/", N3049)))</f>
        <v>spaces</v>
      </c>
      <c r="S3049" s="13">
        <f>(J3049/86400)+DATE(1970,1,1)</f>
        <v>42443.989050925928</v>
      </c>
      <c r="T3049" s="13">
        <f>(I3049/86400)+DATE(1970,1,1)</f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>(E3050/D3050)*100</f>
        <v>166.4</v>
      </c>
      <c r="P3050" s="5">
        <f>E3050/L3050</f>
        <v>177.02127659574469</v>
      </c>
      <c r="Q3050" t="str">
        <f>LEFT(N3050, FIND("/", N3050)-1)</f>
        <v>theater</v>
      </c>
      <c r="R3050" t="str">
        <f>RIGHT(N3050, (LEN(N3050) - FIND("/", N3050)))</f>
        <v>spaces</v>
      </c>
      <c r="S3050" s="13">
        <f>(J3050/86400)+DATE(1970,1,1)</f>
        <v>41975.901180555556</v>
      </c>
      <c r="T3050" s="13">
        <f>(I3050/86400)+DATE(1970,1,1)</f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>(E3051/D3051)*100</f>
        <v>106.66666666666667</v>
      </c>
      <c r="P3051" s="5">
        <f>E3051/L3051</f>
        <v>74.074074074074076</v>
      </c>
      <c r="Q3051" t="str">
        <f>LEFT(N3051, FIND("/", N3051)-1)</f>
        <v>theater</v>
      </c>
      <c r="R3051" t="str">
        <f>RIGHT(N3051, (LEN(N3051) - FIND("/", N3051)))</f>
        <v>spaces</v>
      </c>
      <c r="S3051" s="13">
        <f>(J3051/86400)+DATE(1970,1,1)</f>
        <v>42139.014525462961</v>
      </c>
      <c r="T3051" s="13">
        <f>(I3051/86400)+DATE(1970,1,1)</f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>(E3052/D3052)*100</f>
        <v>106</v>
      </c>
      <c r="P3052" s="5">
        <f>E3052/L3052</f>
        <v>70.666666666666671</v>
      </c>
      <c r="Q3052" t="str">
        <f>LEFT(N3052, FIND("/", N3052)-1)</f>
        <v>theater</v>
      </c>
      <c r="R3052" t="str">
        <f>RIGHT(N3052, (LEN(N3052) - FIND("/", N3052)))</f>
        <v>spaces</v>
      </c>
      <c r="S3052" s="13">
        <f>(J3052/86400)+DATE(1970,1,1)</f>
        <v>42465.16851851852</v>
      </c>
      <c r="T3052" s="13">
        <f>(I3052/86400)+DATE(1970,1,1)</f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>(E3053/D3053)*100</f>
        <v>23.62857142857143</v>
      </c>
      <c r="P3053" s="5">
        <f>E3053/L3053</f>
        <v>23.62857142857143</v>
      </c>
      <c r="Q3053" t="str">
        <f>LEFT(N3053, FIND("/", N3053)-1)</f>
        <v>theater</v>
      </c>
      <c r="R3053" t="str">
        <f>RIGHT(N3053, (LEN(N3053) - FIND("/", N3053)))</f>
        <v>spaces</v>
      </c>
      <c r="S3053" s="13">
        <f>(J3053/86400)+DATE(1970,1,1)</f>
        <v>42744.416030092594</v>
      </c>
      <c r="T3053" s="13">
        <f>(I3053/86400)+DATE(1970,1,1)</f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>(E3054/D3054)*100</f>
        <v>0.15</v>
      </c>
      <c r="P3054" s="5">
        <f>E3054/L3054</f>
        <v>37.5</v>
      </c>
      <c r="Q3054" t="str">
        <f>LEFT(N3054, FIND("/", N3054)-1)</f>
        <v>theater</v>
      </c>
      <c r="R3054" t="str">
        <f>RIGHT(N3054, (LEN(N3054) - FIND("/", N3054)))</f>
        <v>spaces</v>
      </c>
      <c r="S3054" s="13">
        <f>(J3054/86400)+DATE(1970,1,1)</f>
        <v>42122.670069444444</v>
      </c>
      <c r="T3054" s="13">
        <f>(I3054/86400)+DATE(1970,1,1)</f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>(E3055/D3055)*100</f>
        <v>0.4</v>
      </c>
      <c r="P3055" s="5">
        <f>E3055/L3055</f>
        <v>13.333333333333334</v>
      </c>
      <c r="Q3055" t="str">
        <f>LEFT(N3055, FIND("/", N3055)-1)</f>
        <v>theater</v>
      </c>
      <c r="R3055" t="str">
        <f>RIGHT(N3055, (LEN(N3055) - FIND("/", N3055)))</f>
        <v>spaces</v>
      </c>
      <c r="S3055" s="13">
        <f>(J3055/86400)+DATE(1970,1,1)</f>
        <v>41862.761724537035</v>
      </c>
      <c r="T3055" s="13">
        <f>(I3055/86400)+DATE(1970,1,1)</f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>(E3056/D3056)*100</f>
        <v>0</v>
      </c>
      <c r="P3056" s="5" t="e">
        <f>E3056/L3056</f>
        <v>#DIV/0!</v>
      </c>
      <c r="Q3056" t="str">
        <f>LEFT(N3056, FIND("/", N3056)-1)</f>
        <v>theater</v>
      </c>
      <c r="R3056" t="str">
        <f>RIGHT(N3056, (LEN(N3056) - FIND("/", N3056)))</f>
        <v>spaces</v>
      </c>
      <c r="S3056" s="13">
        <f>(J3056/86400)+DATE(1970,1,1)</f>
        <v>42027.832800925928</v>
      </c>
      <c r="T3056" s="13">
        <f>(I3056/86400)+DATE(1970,1,1)</f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>(E3057/D3057)*100</f>
        <v>5.0000000000000001E-3</v>
      </c>
      <c r="P3057" s="5">
        <f>E3057/L3057</f>
        <v>1</v>
      </c>
      <c r="Q3057" t="str">
        <f>LEFT(N3057, FIND("/", N3057)-1)</f>
        <v>theater</v>
      </c>
      <c r="R3057" t="str">
        <f>RIGHT(N3057, (LEN(N3057) - FIND("/", N3057)))</f>
        <v>spaces</v>
      </c>
      <c r="S3057" s="13">
        <f>(J3057/86400)+DATE(1970,1,1)</f>
        <v>41953.95821759259</v>
      </c>
      <c r="T3057" s="13">
        <f>(I3057/86400)+DATE(1970,1,1)</f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>(E3058/D3058)*100</f>
        <v>0</v>
      </c>
      <c r="P3058" s="5" t="e">
        <f>E3058/L3058</f>
        <v>#DIV/0!</v>
      </c>
      <c r="Q3058" t="str">
        <f>LEFT(N3058, FIND("/", N3058)-1)</f>
        <v>theater</v>
      </c>
      <c r="R3058" t="str">
        <f>RIGHT(N3058, (LEN(N3058) - FIND("/", N3058)))</f>
        <v>spaces</v>
      </c>
      <c r="S3058" s="13">
        <f>(J3058/86400)+DATE(1970,1,1)</f>
        <v>41851.636388888888</v>
      </c>
      <c r="T3058" s="13">
        <f>(I3058/86400)+DATE(1970,1,1)</f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>(E3059/D3059)*100</f>
        <v>0</v>
      </c>
      <c r="P3059" s="5" t="e">
        <f>E3059/L3059</f>
        <v>#DIV/0!</v>
      </c>
      <c r="Q3059" t="str">
        <f>LEFT(N3059, FIND("/", N3059)-1)</f>
        <v>theater</v>
      </c>
      <c r="R3059" t="str">
        <f>RIGHT(N3059, (LEN(N3059) - FIND("/", N3059)))</f>
        <v>spaces</v>
      </c>
      <c r="S3059" s="13">
        <f>(J3059/86400)+DATE(1970,1,1)</f>
        <v>42433.650590277779</v>
      </c>
      <c r="T3059" s="13">
        <f>(I3059/86400)+DATE(1970,1,1)</f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>(E3060/D3060)*100</f>
        <v>1.6666666666666666E-2</v>
      </c>
      <c r="P3060" s="5">
        <f>E3060/L3060</f>
        <v>1</v>
      </c>
      <c r="Q3060" t="str">
        <f>LEFT(N3060, FIND("/", N3060)-1)</f>
        <v>theater</v>
      </c>
      <c r="R3060" t="str">
        <f>RIGHT(N3060, (LEN(N3060) - FIND("/", N3060)))</f>
        <v>spaces</v>
      </c>
      <c r="S3060" s="13">
        <f>(J3060/86400)+DATE(1970,1,1)</f>
        <v>42460.374305555553</v>
      </c>
      <c r="T3060" s="13">
        <f>(I3060/86400)+DATE(1970,1,1)</f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>(E3061/D3061)*100</f>
        <v>3.0066666666666664</v>
      </c>
      <c r="P3061" s="5">
        <f>E3061/L3061</f>
        <v>41</v>
      </c>
      <c r="Q3061" t="str">
        <f>LEFT(N3061, FIND("/", N3061)-1)</f>
        <v>theater</v>
      </c>
      <c r="R3061" t="str">
        <f>RIGHT(N3061, (LEN(N3061) - FIND("/", N3061)))</f>
        <v>spaces</v>
      </c>
      <c r="S3061" s="13">
        <f>(J3061/86400)+DATE(1970,1,1)</f>
        <v>41829.935717592591</v>
      </c>
      <c r="T3061" s="13">
        <f>(I3061/86400)+DATE(1970,1,1)</f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>(E3062/D3062)*100</f>
        <v>0.15227272727272728</v>
      </c>
      <c r="P3062" s="5">
        <f>E3062/L3062</f>
        <v>55.833333333333336</v>
      </c>
      <c r="Q3062" t="str">
        <f>LEFT(N3062, FIND("/", N3062)-1)</f>
        <v>theater</v>
      </c>
      <c r="R3062" t="str">
        <f>RIGHT(N3062, (LEN(N3062) - FIND("/", N3062)))</f>
        <v>spaces</v>
      </c>
      <c r="S3062" s="13">
        <f>(J3062/86400)+DATE(1970,1,1)</f>
        <v>42245.274699074071</v>
      </c>
      <c r="T3062" s="13">
        <f>(I3062/86400)+DATE(1970,1,1)</f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>(E3063/D3063)*100</f>
        <v>0</v>
      </c>
      <c r="P3063" s="5" t="e">
        <f>E3063/L3063</f>
        <v>#DIV/0!</v>
      </c>
      <c r="Q3063" t="str">
        <f>LEFT(N3063, FIND("/", N3063)-1)</f>
        <v>theater</v>
      </c>
      <c r="R3063" t="str">
        <f>RIGHT(N3063, (LEN(N3063) - FIND("/", N3063)))</f>
        <v>spaces</v>
      </c>
      <c r="S3063" s="13">
        <f>(J3063/86400)+DATE(1970,1,1)</f>
        <v>41834.784120370372</v>
      </c>
      <c r="T3063" s="13">
        <f>(I3063/86400)+DATE(1970,1,1)</f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>(E3064/D3064)*100</f>
        <v>66.84</v>
      </c>
      <c r="P3064" s="5">
        <f>E3064/L3064</f>
        <v>99.761194029850742</v>
      </c>
      <c r="Q3064" t="str">
        <f>LEFT(N3064, FIND("/", N3064)-1)</f>
        <v>theater</v>
      </c>
      <c r="R3064" t="str">
        <f>RIGHT(N3064, (LEN(N3064) - FIND("/", N3064)))</f>
        <v>spaces</v>
      </c>
      <c r="S3064" s="13">
        <f>(J3064/86400)+DATE(1970,1,1)</f>
        <v>42248.535787037035</v>
      </c>
      <c r="T3064" s="13">
        <f>(I3064/86400)+DATE(1970,1,1)</f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>(E3065/D3065)*100</f>
        <v>19.566666666666666</v>
      </c>
      <c r="P3065" s="5">
        <f>E3065/L3065</f>
        <v>25.521739130434781</v>
      </c>
      <c r="Q3065" t="str">
        <f>LEFT(N3065, FIND("/", N3065)-1)</f>
        <v>theater</v>
      </c>
      <c r="R3065" t="str">
        <f>RIGHT(N3065, (LEN(N3065) - FIND("/", N3065)))</f>
        <v>spaces</v>
      </c>
      <c r="S3065" s="13">
        <f>(J3065/86400)+DATE(1970,1,1)</f>
        <v>42630.922893518524</v>
      </c>
      <c r="T3065" s="13">
        <f>(I3065/86400)+DATE(1970,1,1)</f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>(E3066/D3066)*100</f>
        <v>11.294666666666666</v>
      </c>
      <c r="P3066" s="5">
        <f>E3066/L3066</f>
        <v>117.65277777777777</v>
      </c>
      <c r="Q3066" t="str">
        <f>LEFT(N3066, FIND("/", N3066)-1)</f>
        <v>theater</v>
      </c>
      <c r="R3066" t="str">
        <f>RIGHT(N3066, (LEN(N3066) - FIND("/", N3066)))</f>
        <v>spaces</v>
      </c>
      <c r="S3066" s="13">
        <f>(J3066/86400)+DATE(1970,1,1)</f>
        <v>42299.130162037036</v>
      </c>
      <c r="T3066" s="13">
        <f>(I3066/86400)+DATE(1970,1,1)</f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>(E3067/D3067)*100</f>
        <v>0.04</v>
      </c>
      <c r="P3067" s="5">
        <f>E3067/L3067</f>
        <v>5</v>
      </c>
      <c r="Q3067" t="str">
        <f>LEFT(N3067, FIND("/", N3067)-1)</f>
        <v>theater</v>
      </c>
      <c r="R3067" t="str">
        <f>RIGHT(N3067, (LEN(N3067) - FIND("/", N3067)))</f>
        <v>spaces</v>
      </c>
      <c r="S3067" s="13">
        <f>(J3067/86400)+DATE(1970,1,1)</f>
        <v>41825.055231481485</v>
      </c>
      <c r="T3067" s="13">
        <f>(I3067/86400)+DATE(1970,1,1)</f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>(E3068/D3068)*100</f>
        <v>11.985714285714286</v>
      </c>
      <c r="P3068" s="5">
        <f>E3068/L3068</f>
        <v>2796.6666666666665</v>
      </c>
      <c r="Q3068" t="str">
        <f>LEFT(N3068, FIND("/", N3068)-1)</f>
        <v>theater</v>
      </c>
      <c r="R3068" t="str">
        <f>RIGHT(N3068, (LEN(N3068) - FIND("/", N3068)))</f>
        <v>spaces</v>
      </c>
      <c r="S3068" s="13">
        <f>(J3068/86400)+DATE(1970,1,1)</f>
        <v>42531.228437500002</v>
      </c>
      <c r="T3068" s="13">
        <f>(I3068/86400)+DATE(1970,1,1)</f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>(E3069/D3069)*100</f>
        <v>2.5</v>
      </c>
      <c r="P3069" s="5">
        <f>E3069/L3069</f>
        <v>200</v>
      </c>
      <c r="Q3069" t="str">
        <f>LEFT(N3069, FIND("/", N3069)-1)</f>
        <v>theater</v>
      </c>
      <c r="R3069" t="str">
        <f>RIGHT(N3069, (LEN(N3069) - FIND("/", N3069)))</f>
        <v>spaces</v>
      </c>
      <c r="S3069" s="13">
        <f>(J3069/86400)+DATE(1970,1,1)</f>
        <v>42226.938414351855</v>
      </c>
      <c r="T3069" s="13">
        <f>(I3069/86400)+DATE(1970,1,1)</f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>(E3070/D3070)*100</f>
        <v>6.9999999999999993E-2</v>
      </c>
      <c r="P3070" s="5">
        <f>E3070/L3070</f>
        <v>87.5</v>
      </c>
      <c r="Q3070" t="str">
        <f>LEFT(N3070, FIND("/", N3070)-1)</f>
        <v>theater</v>
      </c>
      <c r="R3070" t="str">
        <f>RIGHT(N3070, (LEN(N3070) - FIND("/", N3070)))</f>
        <v>spaces</v>
      </c>
      <c r="S3070" s="13">
        <f>(J3070/86400)+DATE(1970,1,1)</f>
        <v>42263.691574074073</v>
      </c>
      <c r="T3070" s="13">
        <f>(I3070/86400)+DATE(1970,1,1)</f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>(E3071/D3071)*100</f>
        <v>14.099999999999998</v>
      </c>
      <c r="P3071" s="5">
        <f>E3071/L3071</f>
        <v>20.142857142857142</v>
      </c>
      <c r="Q3071" t="str">
        <f>LEFT(N3071, FIND("/", N3071)-1)</f>
        <v>theater</v>
      </c>
      <c r="R3071" t="str">
        <f>RIGHT(N3071, (LEN(N3071) - FIND("/", N3071)))</f>
        <v>spaces</v>
      </c>
      <c r="S3071" s="13">
        <f>(J3071/86400)+DATE(1970,1,1)</f>
        <v>41957.833726851852</v>
      </c>
      <c r="T3071" s="13">
        <f>(I3071/86400)+DATE(1970,1,1)</f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>(E3072/D3072)*100</f>
        <v>3.34</v>
      </c>
      <c r="P3072" s="5">
        <f>E3072/L3072</f>
        <v>20.875</v>
      </c>
      <c r="Q3072" t="str">
        <f>LEFT(N3072, FIND("/", N3072)-1)</f>
        <v>theater</v>
      </c>
      <c r="R3072" t="str">
        <f>RIGHT(N3072, (LEN(N3072) - FIND("/", N3072)))</f>
        <v>spaces</v>
      </c>
      <c r="S3072" s="13">
        <f>(J3072/86400)+DATE(1970,1,1)</f>
        <v>42690.733437499999</v>
      </c>
      <c r="T3072" s="13">
        <f>(I3072/86400)+DATE(1970,1,1)</f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>(E3073/D3073)*100</f>
        <v>59.774999999999999</v>
      </c>
      <c r="P3073" s="5">
        <f>E3073/L3073</f>
        <v>61.307692307692307</v>
      </c>
      <c r="Q3073" t="str">
        <f>LEFT(N3073, FIND("/", N3073)-1)</f>
        <v>theater</v>
      </c>
      <c r="R3073" t="str">
        <f>RIGHT(N3073, (LEN(N3073) - FIND("/", N3073)))</f>
        <v>spaces</v>
      </c>
      <c r="S3073" s="13">
        <f>(J3073/86400)+DATE(1970,1,1)</f>
        <v>42097.732418981483</v>
      </c>
      <c r="T3073" s="13">
        <f>(I3073/86400)+DATE(1970,1,1)</f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>(E3074/D3074)*100</f>
        <v>1.6666666666666666E-2</v>
      </c>
      <c r="P3074" s="5">
        <f>E3074/L3074</f>
        <v>1</v>
      </c>
      <c r="Q3074" t="str">
        <f>LEFT(N3074, FIND("/", N3074)-1)</f>
        <v>theater</v>
      </c>
      <c r="R3074" t="str">
        <f>RIGHT(N3074, (LEN(N3074) - FIND("/", N3074)))</f>
        <v>spaces</v>
      </c>
      <c r="S3074" s="13">
        <f>(J3074/86400)+DATE(1970,1,1)</f>
        <v>42658.690532407403</v>
      </c>
      <c r="T3074" s="13">
        <f>(I3074/86400)+DATE(1970,1,1)</f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>(E3075/D3075)*100</f>
        <v>2.3035714285714284E-2</v>
      </c>
      <c r="P3075" s="5">
        <f>E3075/L3075</f>
        <v>92.142857142857139</v>
      </c>
      <c r="Q3075" t="str">
        <f>LEFT(N3075, FIND("/", N3075)-1)</f>
        <v>theater</v>
      </c>
      <c r="R3075" t="str">
        <f>RIGHT(N3075, (LEN(N3075) - FIND("/", N3075)))</f>
        <v>spaces</v>
      </c>
      <c r="S3075" s="13">
        <f>(J3075/86400)+DATE(1970,1,1)</f>
        <v>42111.684027777781</v>
      </c>
      <c r="T3075" s="13">
        <f>(I3075/86400)+DATE(1970,1,1)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>(E3076/D3076)*100</f>
        <v>8.8000000000000009E-2</v>
      </c>
      <c r="P3076" s="5">
        <f>E3076/L3076</f>
        <v>7.333333333333333</v>
      </c>
      <c r="Q3076" t="str">
        <f>LEFT(N3076, FIND("/", N3076)-1)</f>
        <v>theater</v>
      </c>
      <c r="R3076" t="str">
        <f>RIGHT(N3076, (LEN(N3076) - FIND("/", N3076)))</f>
        <v>spaces</v>
      </c>
      <c r="S3076" s="13">
        <f>(J3076/86400)+DATE(1970,1,1)</f>
        <v>42409.571284722224</v>
      </c>
      <c r="T3076" s="13">
        <f>(I3076/86400)+DATE(1970,1,1)</f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>(E3077/D3077)*100</f>
        <v>8.64</v>
      </c>
      <c r="P3077" s="5">
        <f>E3077/L3077</f>
        <v>64.8</v>
      </c>
      <c r="Q3077" t="str">
        <f>LEFT(N3077, FIND("/", N3077)-1)</f>
        <v>theater</v>
      </c>
      <c r="R3077" t="str">
        <f>RIGHT(N3077, (LEN(N3077) - FIND("/", N3077)))</f>
        <v>spaces</v>
      </c>
      <c r="S3077" s="13">
        <f>(J3077/86400)+DATE(1970,1,1)</f>
        <v>42551.102314814816</v>
      </c>
      <c r="T3077" s="13">
        <f>(I3077/86400)+DATE(1970,1,1)</f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>(E3078/D3078)*100</f>
        <v>15.06</v>
      </c>
      <c r="P3078" s="5">
        <f>E3078/L3078</f>
        <v>30.12</v>
      </c>
      <c r="Q3078" t="str">
        <f>LEFT(N3078, FIND("/", N3078)-1)</f>
        <v>theater</v>
      </c>
      <c r="R3078" t="str">
        <f>RIGHT(N3078, (LEN(N3078) - FIND("/", N3078)))</f>
        <v>spaces</v>
      </c>
      <c r="S3078" s="13">
        <f>(J3078/86400)+DATE(1970,1,1)</f>
        <v>42226.651886574073</v>
      </c>
      <c r="T3078" s="13">
        <f>(I3078/86400)+DATE(1970,1,1)</f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>(E3079/D3079)*100</f>
        <v>0.47727272727272729</v>
      </c>
      <c r="P3079" s="5">
        <f>E3079/L3079</f>
        <v>52.5</v>
      </c>
      <c r="Q3079" t="str">
        <f>LEFT(N3079, FIND("/", N3079)-1)</f>
        <v>theater</v>
      </c>
      <c r="R3079" t="str">
        <f>RIGHT(N3079, (LEN(N3079) - FIND("/", N3079)))</f>
        <v>spaces</v>
      </c>
      <c r="S3079" s="13">
        <f>(J3079/86400)+DATE(1970,1,1)</f>
        <v>42766.956921296296</v>
      </c>
      <c r="T3079" s="13">
        <f>(I3079/86400)+DATE(1970,1,1)</f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>(E3080/D3080)*100</f>
        <v>0.11833333333333333</v>
      </c>
      <c r="P3080" s="5">
        <f>E3080/L3080</f>
        <v>23.666666666666668</v>
      </c>
      <c r="Q3080" t="str">
        <f>LEFT(N3080, FIND("/", N3080)-1)</f>
        <v>theater</v>
      </c>
      <c r="R3080" t="str">
        <f>RIGHT(N3080, (LEN(N3080) - FIND("/", N3080)))</f>
        <v>spaces</v>
      </c>
      <c r="S3080" s="13">
        <f>(J3080/86400)+DATE(1970,1,1)</f>
        <v>42031.138831018514</v>
      </c>
      <c r="T3080" s="13">
        <f>(I3080/86400)+DATE(1970,1,1)</f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>(E3081/D3081)*100</f>
        <v>0.8417399858735245</v>
      </c>
      <c r="P3081" s="5">
        <f>E3081/L3081</f>
        <v>415.77777777777777</v>
      </c>
      <c r="Q3081" t="str">
        <f>LEFT(N3081, FIND("/", N3081)-1)</f>
        <v>theater</v>
      </c>
      <c r="R3081" t="str">
        <f>RIGHT(N3081, (LEN(N3081) - FIND("/", N3081)))</f>
        <v>spaces</v>
      </c>
      <c r="S3081" s="13">
        <f>(J3081/86400)+DATE(1970,1,1)</f>
        <v>42055.713368055556</v>
      </c>
      <c r="T3081" s="13">
        <f>(I3081/86400)+DATE(1970,1,1)</f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>(E3082/D3082)*100</f>
        <v>1.8799999999999997E-2</v>
      </c>
      <c r="P3082" s="5">
        <f>E3082/L3082</f>
        <v>53.714285714285715</v>
      </c>
      <c r="Q3082" t="str">
        <f>LEFT(N3082, FIND("/", N3082)-1)</f>
        <v>theater</v>
      </c>
      <c r="R3082" t="str">
        <f>RIGHT(N3082, (LEN(N3082) - FIND("/", N3082)))</f>
        <v>spaces</v>
      </c>
      <c r="S3082" s="13">
        <f>(J3082/86400)+DATE(1970,1,1)</f>
        <v>41940.028287037036</v>
      </c>
      <c r="T3082" s="13">
        <f>(I3082/86400)+DATE(1970,1,1)</f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>(E3083/D3083)*100</f>
        <v>0.21029999999999999</v>
      </c>
      <c r="P3083" s="5">
        <f>E3083/L3083</f>
        <v>420.6</v>
      </c>
      <c r="Q3083" t="str">
        <f>LEFT(N3083, FIND("/", N3083)-1)</f>
        <v>theater</v>
      </c>
      <c r="R3083" t="str">
        <f>RIGHT(N3083, (LEN(N3083) - FIND("/", N3083)))</f>
        <v>spaces</v>
      </c>
      <c r="S3083" s="13">
        <f>(J3083/86400)+DATE(1970,1,1)</f>
        <v>42237.181608796294</v>
      </c>
      <c r="T3083" s="13">
        <f>(I3083/86400)+DATE(1970,1,1)</f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>(E3084/D3084)*100</f>
        <v>0</v>
      </c>
      <c r="P3084" s="5" t="e">
        <f>E3084/L3084</f>
        <v>#DIV/0!</v>
      </c>
      <c r="Q3084" t="str">
        <f>LEFT(N3084, FIND("/", N3084)-1)</f>
        <v>theater</v>
      </c>
      <c r="R3084" t="str">
        <f>RIGHT(N3084, (LEN(N3084) - FIND("/", N3084)))</f>
        <v>spaces</v>
      </c>
      <c r="S3084" s="13">
        <f>(J3084/86400)+DATE(1970,1,1)</f>
        <v>42293.922986111109</v>
      </c>
      <c r="T3084" s="13">
        <f>(I3084/86400)+DATE(1970,1,1)</f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>(E3085/D3085)*100</f>
        <v>0.27999999999999997</v>
      </c>
      <c r="P3085" s="5">
        <f>E3085/L3085</f>
        <v>18.666666666666668</v>
      </c>
      <c r="Q3085" t="str">
        <f>LEFT(N3085, FIND("/", N3085)-1)</f>
        <v>theater</v>
      </c>
      <c r="R3085" t="str">
        <f>RIGHT(N3085, (LEN(N3085) - FIND("/", N3085)))</f>
        <v>spaces</v>
      </c>
      <c r="S3085" s="13">
        <f>(J3085/86400)+DATE(1970,1,1)</f>
        <v>41853.563402777778</v>
      </c>
      <c r="T3085" s="13">
        <f>(I3085/86400)+DATE(1970,1,1)</f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>(E3086/D3086)*100</f>
        <v>11.57920670115792</v>
      </c>
      <c r="P3086" s="5">
        <f>E3086/L3086</f>
        <v>78.333333333333329</v>
      </c>
      <c r="Q3086" t="str">
        <f>LEFT(N3086, FIND("/", N3086)-1)</f>
        <v>theater</v>
      </c>
      <c r="R3086" t="str">
        <f>RIGHT(N3086, (LEN(N3086) - FIND("/", N3086)))</f>
        <v>spaces</v>
      </c>
      <c r="S3086" s="13">
        <f>(J3086/86400)+DATE(1970,1,1)</f>
        <v>42100.723738425921</v>
      </c>
      <c r="T3086" s="13">
        <f>(I3086/86400)+DATE(1970,1,1)</f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>(E3087/D3087)*100</f>
        <v>2.44</v>
      </c>
      <c r="P3087" s="5">
        <f>E3087/L3087</f>
        <v>67.777777777777771</v>
      </c>
      <c r="Q3087" t="str">
        <f>LEFT(N3087, FIND("/", N3087)-1)</f>
        <v>theater</v>
      </c>
      <c r="R3087" t="str">
        <f>RIGHT(N3087, (LEN(N3087) - FIND("/", N3087)))</f>
        <v>spaces</v>
      </c>
      <c r="S3087" s="13">
        <f>(J3087/86400)+DATE(1970,1,1)</f>
        <v>42246.883784722224</v>
      </c>
      <c r="T3087" s="13">
        <f>(I3087/86400)+DATE(1970,1,1)</f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>(E3088/D3088)*100</f>
        <v>0.25</v>
      </c>
      <c r="P3088" s="5">
        <f>E3088/L3088</f>
        <v>16.666666666666668</v>
      </c>
      <c r="Q3088" t="str">
        <f>LEFT(N3088, FIND("/", N3088)-1)</f>
        <v>theater</v>
      </c>
      <c r="R3088" t="str">
        <f>RIGHT(N3088, (LEN(N3088) - FIND("/", N3088)))</f>
        <v>spaces</v>
      </c>
      <c r="S3088" s="13">
        <f>(J3088/86400)+DATE(1970,1,1)</f>
        <v>42173.67082175926</v>
      </c>
      <c r="T3088" s="13">
        <f>(I3088/86400)+DATE(1970,1,1)</f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>(E3089/D3089)*100</f>
        <v>0.625</v>
      </c>
      <c r="P3089" s="5">
        <f>E3089/L3089</f>
        <v>62.5</v>
      </c>
      <c r="Q3089" t="str">
        <f>LEFT(N3089, FIND("/", N3089)-1)</f>
        <v>theater</v>
      </c>
      <c r="R3089" t="str">
        <f>RIGHT(N3089, (LEN(N3089) - FIND("/", N3089)))</f>
        <v>spaces</v>
      </c>
      <c r="S3089" s="13">
        <f>(J3089/86400)+DATE(1970,1,1)</f>
        <v>42665.150347222225</v>
      </c>
      <c r="T3089" s="13">
        <f>(I3089/86400)+DATE(1970,1,1)</f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>(E3090/D3090)*100</f>
        <v>0.19384615384615383</v>
      </c>
      <c r="P3090" s="5">
        <f>E3090/L3090</f>
        <v>42</v>
      </c>
      <c r="Q3090" t="str">
        <f>LEFT(N3090, FIND("/", N3090)-1)</f>
        <v>theater</v>
      </c>
      <c r="R3090" t="str">
        <f>RIGHT(N3090, (LEN(N3090) - FIND("/", N3090)))</f>
        <v>spaces</v>
      </c>
      <c r="S3090" s="13">
        <f>(J3090/86400)+DATE(1970,1,1)</f>
        <v>41981.57230324074</v>
      </c>
      <c r="T3090" s="13">
        <f>(I3090/86400)+DATE(1970,1,1)</f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>(E3091/D3091)*100</f>
        <v>23.416</v>
      </c>
      <c r="P3091" s="5">
        <f>E3091/L3091</f>
        <v>130.0888888888889</v>
      </c>
      <c r="Q3091" t="str">
        <f>LEFT(N3091, FIND("/", N3091)-1)</f>
        <v>theater</v>
      </c>
      <c r="R3091" t="str">
        <f>RIGHT(N3091, (LEN(N3091) - FIND("/", N3091)))</f>
        <v>spaces</v>
      </c>
      <c r="S3091" s="13">
        <f>(J3091/86400)+DATE(1970,1,1)</f>
        <v>42528.542627314819</v>
      </c>
      <c r="T3091" s="13">
        <f>(I3091/86400)+DATE(1970,1,1)</f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>(E3092/D3092)*100</f>
        <v>5.0808888888888886</v>
      </c>
      <c r="P3092" s="5">
        <f>E3092/L3092</f>
        <v>1270.2222222222222</v>
      </c>
      <c r="Q3092" t="str">
        <f>LEFT(N3092, FIND("/", N3092)-1)</f>
        <v>theater</v>
      </c>
      <c r="R3092" t="str">
        <f>RIGHT(N3092, (LEN(N3092) - FIND("/", N3092)))</f>
        <v>spaces</v>
      </c>
      <c r="S3092" s="13">
        <f>(J3092/86400)+DATE(1970,1,1)</f>
        <v>42065.818807870368</v>
      </c>
      <c r="T3092" s="13">
        <f>(I3092/86400)+DATE(1970,1,1)</f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>(E3093/D3093)*100</f>
        <v>15.920000000000002</v>
      </c>
      <c r="P3093" s="5">
        <f>E3093/L3093</f>
        <v>88.444444444444443</v>
      </c>
      <c r="Q3093" t="str">
        <f>LEFT(N3093, FIND("/", N3093)-1)</f>
        <v>theater</v>
      </c>
      <c r="R3093" t="str">
        <f>RIGHT(N3093, (LEN(N3093) - FIND("/", N3093)))</f>
        <v>spaces</v>
      </c>
      <c r="S3093" s="13">
        <f>(J3093/86400)+DATE(1970,1,1)</f>
        <v>42566.948414351849</v>
      </c>
      <c r="T3093" s="13">
        <f>(I3093/86400)+DATE(1970,1,1)</f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>(E3094/D3094)*100</f>
        <v>1.1831900000000002</v>
      </c>
      <c r="P3094" s="5">
        <f>E3094/L3094</f>
        <v>56.342380952380957</v>
      </c>
      <c r="Q3094" t="str">
        <f>LEFT(N3094, FIND("/", N3094)-1)</f>
        <v>theater</v>
      </c>
      <c r="R3094" t="str">
        <f>RIGHT(N3094, (LEN(N3094) - FIND("/", N3094)))</f>
        <v>spaces</v>
      </c>
      <c r="S3094" s="13">
        <f>(J3094/86400)+DATE(1970,1,1)</f>
        <v>42255.619351851856</v>
      </c>
      <c r="T3094" s="13">
        <f>(I3094/86400)+DATE(1970,1,1)</f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>(E3095/D3095)*100</f>
        <v>22.75</v>
      </c>
      <c r="P3095" s="5">
        <f>E3095/L3095</f>
        <v>53.529411764705884</v>
      </c>
      <c r="Q3095" t="str">
        <f>LEFT(N3095, FIND("/", N3095)-1)</f>
        <v>theater</v>
      </c>
      <c r="R3095" t="str">
        <f>RIGHT(N3095, (LEN(N3095) - FIND("/", N3095)))</f>
        <v>spaces</v>
      </c>
      <c r="S3095" s="13">
        <f>(J3095/86400)+DATE(1970,1,1)</f>
        <v>41760.909039351856</v>
      </c>
      <c r="T3095" s="13">
        <f>(I3095/86400)+DATE(1970,1,1)</f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>(E3096/D3096)*100</f>
        <v>2.5000000000000001E-2</v>
      </c>
      <c r="P3096" s="5">
        <f>E3096/L3096</f>
        <v>25</v>
      </c>
      <c r="Q3096" t="str">
        <f>LEFT(N3096, FIND("/", N3096)-1)</f>
        <v>theater</v>
      </c>
      <c r="R3096" t="str">
        <f>RIGHT(N3096, (LEN(N3096) - FIND("/", N3096)))</f>
        <v>spaces</v>
      </c>
      <c r="S3096" s="13">
        <f>(J3096/86400)+DATE(1970,1,1)</f>
        <v>42207.795787037037</v>
      </c>
      <c r="T3096" s="13">
        <f>(I3096/86400)+DATE(1970,1,1)</f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>(E3097/D3097)*100</f>
        <v>0.33512064343163539</v>
      </c>
      <c r="P3097" s="5">
        <f>E3097/L3097</f>
        <v>50</v>
      </c>
      <c r="Q3097" t="str">
        <f>LEFT(N3097, FIND("/", N3097)-1)</f>
        <v>theater</v>
      </c>
      <c r="R3097" t="str">
        <f>RIGHT(N3097, (LEN(N3097) - FIND("/", N3097)))</f>
        <v>spaces</v>
      </c>
      <c r="S3097" s="13">
        <f>(J3097/86400)+DATE(1970,1,1)</f>
        <v>42523.025231481486</v>
      </c>
      <c r="T3097" s="13">
        <f>(I3097/86400)+DATE(1970,1,1)</f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>(E3098/D3098)*100</f>
        <v>3.9750000000000001</v>
      </c>
      <c r="P3098" s="5">
        <f>E3098/L3098</f>
        <v>56.785714285714285</v>
      </c>
      <c r="Q3098" t="str">
        <f>LEFT(N3098, FIND("/", N3098)-1)</f>
        <v>theater</v>
      </c>
      <c r="R3098" t="str">
        <f>RIGHT(N3098, (LEN(N3098) - FIND("/", N3098)))</f>
        <v>spaces</v>
      </c>
      <c r="S3098" s="13">
        <f>(J3098/86400)+DATE(1970,1,1)</f>
        <v>42114.825532407413</v>
      </c>
      <c r="T3098" s="13">
        <f>(I3098/86400)+DATE(1970,1,1)</f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>(E3099/D3099)*100</f>
        <v>17.150000000000002</v>
      </c>
      <c r="P3099" s="5">
        <f>E3099/L3099</f>
        <v>40.833333333333336</v>
      </c>
      <c r="Q3099" t="str">
        <f>LEFT(N3099, FIND("/", N3099)-1)</f>
        <v>theater</v>
      </c>
      <c r="R3099" t="str">
        <f>RIGHT(N3099, (LEN(N3099) - FIND("/", N3099)))</f>
        <v>spaces</v>
      </c>
      <c r="S3099" s="13">
        <f>(J3099/86400)+DATE(1970,1,1)</f>
        <v>42629.503483796296</v>
      </c>
      <c r="T3099" s="13">
        <f>(I3099/86400)+DATE(1970,1,1)</f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>(E3100/D3100)*100</f>
        <v>3.6080041046690612</v>
      </c>
      <c r="P3100" s="5">
        <f>E3100/L3100</f>
        <v>65.111111111111114</v>
      </c>
      <c r="Q3100" t="str">
        <f>LEFT(N3100, FIND("/", N3100)-1)</f>
        <v>theater</v>
      </c>
      <c r="R3100" t="str">
        <f>RIGHT(N3100, (LEN(N3100) - FIND("/", N3100)))</f>
        <v>spaces</v>
      </c>
      <c r="S3100" s="13">
        <f>(J3100/86400)+DATE(1970,1,1)</f>
        <v>42359.792233796295</v>
      </c>
      <c r="T3100" s="13">
        <f>(I3100/86400)+DATE(1970,1,1)</f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>(E3101/D3101)*100</f>
        <v>13.900000000000002</v>
      </c>
      <c r="P3101" s="5">
        <f>E3101/L3101</f>
        <v>55.6</v>
      </c>
      <c r="Q3101" t="str">
        <f>LEFT(N3101, FIND("/", N3101)-1)</f>
        <v>theater</v>
      </c>
      <c r="R3101" t="str">
        <f>RIGHT(N3101, (LEN(N3101) - FIND("/", N3101)))</f>
        <v>spaces</v>
      </c>
      <c r="S3101" s="13">
        <f>(J3101/86400)+DATE(1970,1,1)</f>
        <v>42382.189710648148</v>
      </c>
      <c r="T3101" s="13">
        <f>(I3101/86400)+DATE(1970,1,1)</f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>(E3102/D3102)*100</f>
        <v>15.225</v>
      </c>
      <c r="P3102" s="5">
        <f>E3102/L3102</f>
        <v>140.53846153846155</v>
      </c>
      <c r="Q3102" t="str">
        <f>LEFT(N3102, FIND("/", N3102)-1)</f>
        <v>theater</v>
      </c>
      <c r="R3102" t="str">
        <f>RIGHT(N3102, (LEN(N3102) - FIND("/", N3102)))</f>
        <v>spaces</v>
      </c>
      <c r="S3102" s="13">
        <f>(J3102/86400)+DATE(1970,1,1)</f>
        <v>41902.622395833336</v>
      </c>
      <c r="T3102" s="13">
        <f>(I3102/86400)+DATE(1970,1,1)</f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>(E3103/D3103)*100</f>
        <v>12</v>
      </c>
      <c r="P3103" s="5">
        <f>E3103/L3103</f>
        <v>25</v>
      </c>
      <c r="Q3103" t="str">
        <f>LEFT(N3103, FIND("/", N3103)-1)</f>
        <v>theater</v>
      </c>
      <c r="R3103" t="str">
        <f>RIGHT(N3103, (LEN(N3103) - FIND("/", N3103)))</f>
        <v>spaces</v>
      </c>
      <c r="S3103" s="13">
        <f>(J3103/86400)+DATE(1970,1,1)</f>
        <v>42171.383530092593</v>
      </c>
      <c r="T3103" s="13">
        <f>(I3103/86400)+DATE(1970,1,1)</f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>(E3104/D3104)*100</f>
        <v>39.112499999999997</v>
      </c>
      <c r="P3104" s="5">
        <f>E3104/L3104</f>
        <v>69.533333333333331</v>
      </c>
      <c r="Q3104" t="str">
        <f>LEFT(N3104, FIND("/", N3104)-1)</f>
        <v>theater</v>
      </c>
      <c r="R3104" t="str">
        <f>RIGHT(N3104, (LEN(N3104) - FIND("/", N3104)))</f>
        <v>spaces</v>
      </c>
      <c r="S3104" s="13">
        <f>(J3104/86400)+DATE(1970,1,1)</f>
        <v>42555.340486111112</v>
      </c>
      <c r="T3104" s="13">
        <f>(I3104/86400)+DATE(1970,1,1)</f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>(E3105/D3105)*100</f>
        <v>0.26829268292682928</v>
      </c>
      <c r="P3105" s="5">
        <f>E3105/L3105</f>
        <v>5.5</v>
      </c>
      <c r="Q3105" t="str">
        <f>LEFT(N3105, FIND("/", N3105)-1)</f>
        <v>theater</v>
      </c>
      <c r="R3105" t="str">
        <f>RIGHT(N3105, (LEN(N3105) - FIND("/", N3105)))</f>
        <v>spaces</v>
      </c>
      <c r="S3105" s="13">
        <f>(J3105/86400)+DATE(1970,1,1)</f>
        <v>42107.156319444446</v>
      </c>
      <c r="T3105" s="13">
        <f>(I3105/86400)+DATE(1970,1,1)</f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>(E3106/D3106)*100</f>
        <v>29.625</v>
      </c>
      <c r="P3106" s="5">
        <f>E3106/L3106</f>
        <v>237</v>
      </c>
      <c r="Q3106" t="str">
        <f>LEFT(N3106, FIND("/", N3106)-1)</f>
        <v>theater</v>
      </c>
      <c r="R3106" t="str">
        <f>RIGHT(N3106, (LEN(N3106) - FIND("/", N3106)))</f>
        <v>spaces</v>
      </c>
      <c r="S3106" s="13">
        <f>(J3106/86400)+DATE(1970,1,1)</f>
        <v>42006.908692129626</v>
      </c>
      <c r="T3106" s="13">
        <f>(I3106/86400)+DATE(1970,1,1)</f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>(E3107/D3107)*100</f>
        <v>42.360992301112063</v>
      </c>
      <c r="P3107" s="5">
        <f>E3107/L3107</f>
        <v>79.870967741935488</v>
      </c>
      <c r="Q3107" t="str">
        <f>LEFT(N3107, FIND("/", N3107)-1)</f>
        <v>theater</v>
      </c>
      <c r="R3107" t="str">
        <f>RIGHT(N3107, (LEN(N3107) - FIND("/", N3107)))</f>
        <v>spaces</v>
      </c>
      <c r="S3107" s="13">
        <f>(J3107/86400)+DATE(1970,1,1)</f>
        <v>41876.718935185185</v>
      </c>
      <c r="T3107" s="13">
        <f>(I3107/86400)+DATE(1970,1,1)</f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>(E3108/D3108)*100</f>
        <v>4.1000000000000005</v>
      </c>
      <c r="P3108" s="5">
        <f>E3108/L3108</f>
        <v>10.25</v>
      </c>
      <c r="Q3108" t="str">
        <f>LEFT(N3108, FIND("/", N3108)-1)</f>
        <v>theater</v>
      </c>
      <c r="R3108" t="str">
        <f>RIGHT(N3108, (LEN(N3108) - FIND("/", N3108)))</f>
        <v>spaces</v>
      </c>
      <c r="S3108" s="13">
        <f>(J3108/86400)+DATE(1970,1,1)</f>
        <v>42241.429120370369</v>
      </c>
      <c r="T3108" s="13">
        <f>(I3108/86400)+DATE(1970,1,1)</f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>(E3109/D3109)*100</f>
        <v>19.762499999999999</v>
      </c>
      <c r="P3109" s="5">
        <f>E3109/L3109</f>
        <v>272.58620689655174</v>
      </c>
      <c r="Q3109" t="str">
        <f>LEFT(N3109, FIND("/", N3109)-1)</f>
        <v>theater</v>
      </c>
      <c r="R3109" t="str">
        <f>RIGHT(N3109, (LEN(N3109) - FIND("/", N3109)))</f>
        <v>spaces</v>
      </c>
      <c r="S3109" s="13">
        <f>(J3109/86400)+DATE(1970,1,1)</f>
        <v>42128.814247685186</v>
      </c>
      <c r="T3109" s="13">
        <f>(I3109/86400)+DATE(1970,1,1)</f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>(E3110/D3110)*100</f>
        <v>5.1999999999999998E-2</v>
      </c>
      <c r="P3110" s="5">
        <f>E3110/L3110</f>
        <v>13</v>
      </c>
      <c r="Q3110" t="str">
        <f>LEFT(N3110, FIND("/", N3110)-1)</f>
        <v>theater</v>
      </c>
      <c r="R3110" t="str">
        <f>RIGHT(N3110, (LEN(N3110) - FIND("/", N3110)))</f>
        <v>spaces</v>
      </c>
      <c r="S3110" s="13">
        <f>(J3110/86400)+DATE(1970,1,1)</f>
        <v>42062.680486111116</v>
      </c>
      <c r="T3110" s="13">
        <f>(I3110/86400)+DATE(1970,1,1)</f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>(E3111/D3111)*100</f>
        <v>25.030188679245285</v>
      </c>
      <c r="P3111" s="5">
        <f>E3111/L3111</f>
        <v>58.184210526315788</v>
      </c>
      <c r="Q3111" t="str">
        <f>LEFT(N3111, FIND("/", N3111)-1)</f>
        <v>theater</v>
      </c>
      <c r="R3111" t="str">
        <f>RIGHT(N3111, (LEN(N3111) - FIND("/", N3111)))</f>
        <v>spaces</v>
      </c>
      <c r="S3111" s="13">
        <f>(J3111/86400)+DATE(1970,1,1)</f>
        <v>41844.125115740739</v>
      </c>
      <c r="T3111" s="13">
        <f>(I3111/86400)+DATE(1970,1,1)</f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>(E3112/D3112)*100</f>
        <v>0.04</v>
      </c>
      <c r="P3112" s="5">
        <f>E3112/L3112</f>
        <v>10</v>
      </c>
      <c r="Q3112" t="str">
        <f>LEFT(N3112, FIND("/", N3112)-1)</f>
        <v>theater</v>
      </c>
      <c r="R3112" t="str">
        <f>RIGHT(N3112, (LEN(N3112) - FIND("/", N3112)))</f>
        <v>spaces</v>
      </c>
      <c r="S3112" s="13">
        <f>(J3112/86400)+DATE(1970,1,1)</f>
        <v>42745.031469907408</v>
      </c>
      <c r="T3112" s="13">
        <f>(I3112/86400)+DATE(1970,1,1)</f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>(E3113/D3113)*100</f>
        <v>26.640000000000004</v>
      </c>
      <c r="P3113" s="5">
        <f>E3113/L3113</f>
        <v>70.10526315789474</v>
      </c>
      <c r="Q3113" t="str">
        <f>LEFT(N3113, FIND("/", N3113)-1)</f>
        <v>theater</v>
      </c>
      <c r="R3113" t="str">
        <f>RIGHT(N3113, (LEN(N3113) - FIND("/", N3113)))</f>
        <v>spaces</v>
      </c>
      <c r="S3113" s="13">
        <f>(J3113/86400)+DATE(1970,1,1)</f>
        <v>41885.595138888893</v>
      </c>
      <c r="T3113" s="13">
        <f>(I3113/86400)+DATE(1970,1,1)</f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>(E3114/D3114)*100</f>
        <v>4.7363636363636363</v>
      </c>
      <c r="P3114" s="5">
        <f>E3114/L3114</f>
        <v>57.888888888888886</v>
      </c>
      <c r="Q3114" t="str">
        <f>LEFT(N3114, FIND("/", N3114)-1)</f>
        <v>theater</v>
      </c>
      <c r="R3114" t="str">
        <f>RIGHT(N3114, (LEN(N3114) - FIND("/", N3114)))</f>
        <v>spaces</v>
      </c>
      <c r="S3114" s="13">
        <f>(J3114/86400)+DATE(1970,1,1)</f>
        <v>42615.121921296297</v>
      </c>
      <c r="T3114" s="13">
        <f>(I3114/86400)+DATE(1970,1,1)</f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>(E3115/D3115)*100</f>
        <v>4.2435339894712749</v>
      </c>
      <c r="P3115" s="5">
        <f>E3115/L3115</f>
        <v>125.27027027027027</v>
      </c>
      <c r="Q3115" t="str">
        <f>LEFT(N3115, FIND("/", N3115)-1)</f>
        <v>theater</v>
      </c>
      <c r="R3115" t="str">
        <f>RIGHT(N3115, (LEN(N3115) - FIND("/", N3115)))</f>
        <v>spaces</v>
      </c>
      <c r="S3115" s="13">
        <f>(J3115/86400)+DATE(1970,1,1)</f>
        <v>42081.731273148151</v>
      </c>
      <c r="T3115" s="13">
        <f>(I3115/86400)+DATE(1970,1,1)</f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>(E3116/D3116)*100</f>
        <v>0</v>
      </c>
      <c r="P3116" s="5" t="e">
        <f>E3116/L3116</f>
        <v>#DIV/0!</v>
      </c>
      <c r="Q3116" t="str">
        <f>LEFT(N3116, FIND("/", N3116)-1)</f>
        <v>theater</v>
      </c>
      <c r="R3116" t="str">
        <f>RIGHT(N3116, (LEN(N3116) - FIND("/", N3116)))</f>
        <v>spaces</v>
      </c>
      <c r="S3116" s="13">
        <f>(J3116/86400)+DATE(1970,1,1)</f>
        <v>41843.632523148146</v>
      </c>
      <c r="T3116" s="13">
        <f>(I3116/86400)+DATE(1970,1,1)</f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>(E3117/D3117)*100</f>
        <v>3</v>
      </c>
      <c r="P3117" s="5">
        <f>E3117/L3117</f>
        <v>300</v>
      </c>
      <c r="Q3117" t="str">
        <f>LEFT(N3117, FIND("/", N3117)-1)</f>
        <v>theater</v>
      </c>
      <c r="R3117" t="str">
        <f>RIGHT(N3117, (LEN(N3117) - FIND("/", N3117)))</f>
        <v>spaces</v>
      </c>
      <c r="S3117" s="13">
        <f>(J3117/86400)+DATE(1970,1,1)</f>
        <v>42496.447071759263</v>
      </c>
      <c r="T3117" s="13">
        <f>(I3117/86400)+DATE(1970,1,1)</f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>(E3118/D3118)*100</f>
        <v>57.333333333333336</v>
      </c>
      <c r="P3118" s="5">
        <f>E3118/L3118</f>
        <v>43</v>
      </c>
      <c r="Q3118" t="str">
        <f>LEFT(N3118, FIND("/", N3118)-1)</f>
        <v>theater</v>
      </c>
      <c r="R3118" t="str">
        <f>RIGHT(N3118, (LEN(N3118) - FIND("/", N3118)))</f>
        <v>spaces</v>
      </c>
      <c r="S3118" s="13">
        <f>(J3118/86400)+DATE(1970,1,1)</f>
        <v>42081.515335648146</v>
      </c>
      <c r="T3118" s="13">
        <f>(I3118/86400)+DATE(1970,1,1)</f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>(E3119/D3119)*100</f>
        <v>0.1</v>
      </c>
      <c r="P3119" s="5">
        <f>E3119/L3119</f>
        <v>1</v>
      </c>
      <c r="Q3119" t="str">
        <f>LEFT(N3119, FIND("/", N3119)-1)</f>
        <v>theater</v>
      </c>
      <c r="R3119" t="str">
        <f>RIGHT(N3119, (LEN(N3119) - FIND("/", N3119)))</f>
        <v>spaces</v>
      </c>
      <c r="S3119" s="13">
        <f>(J3119/86400)+DATE(1970,1,1)</f>
        <v>42509.374537037038</v>
      </c>
      <c r="T3119" s="13">
        <f>(I3119/86400)+DATE(1970,1,1)</f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>(E3120/D3120)*100</f>
        <v>0.31</v>
      </c>
      <c r="P3120" s="5">
        <f>E3120/L3120</f>
        <v>775</v>
      </c>
      <c r="Q3120" t="str">
        <f>LEFT(N3120, FIND("/", N3120)-1)</f>
        <v>theater</v>
      </c>
      <c r="R3120" t="str">
        <f>RIGHT(N3120, (LEN(N3120) - FIND("/", N3120)))</f>
        <v>spaces</v>
      </c>
      <c r="S3120" s="13">
        <f>(J3120/86400)+DATE(1970,1,1)</f>
        <v>42534.649571759262</v>
      </c>
      <c r="T3120" s="13">
        <f>(I3120/86400)+DATE(1970,1,1)</f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>(E3121/D3121)*100</f>
        <v>0.05</v>
      </c>
      <c r="P3121" s="5">
        <f>E3121/L3121</f>
        <v>5</v>
      </c>
      <c r="Q3121" t="str">
        <f>LEFT(N3121, FIND("/", N3121)-1)</f>
        <v>theater</v>
      </c>
      <c r="R3121" t="str">
        <f>RIGHT(N3121, (LEN(N3121) - FIND("/", N3121)))</f>
        <v>spaces</v>
      </c>
      <c r="S3121" s="13">
        <f>(J3121/86400)+DATE(1970,1,1)</f>
        <v>42060.04550925926</v>
      </c>
      <c r="T3121" s="13">
        <f>(I3121/86400)+DATE(1970,1,1)</f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>(E3122/D3122)*100</f>
        <v>9.8461538461538465E-3</v>
      </c>
      <c r="P3122" s="5">
        <f>E3122/L3122</f>
        <v>12.8</v>
      </c>
      <c r="Q3122" t="str">
        <f>LEFT(N3122, FIND("/", N3122)-1)</f>
        <v>theater</v>
      </c>
      <c r="R3122" t="str">
        <f>RIGHT(N3122, (LEN(N3122) - FIND("/", N3122)))</f>
        <v>spaces</v>
      </c>
      <c r="S3122" s="13">
        <f>(J3122/86400)+DATE(1970,1,1)</f>
        <v>42435.942083333328</v>
      </c>
      <c r="T3122" s="13">
        <f>(I3122/86400)+DATE(1970,1,1)</f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>(E3123/D3123)*100</f>
        <v>0.66666666666666674</v>
      </c>
      <c r="P3123" s="5">
        <f>E3123/L3123</f>
        <v>10</v>
      </c>
      <c r="Q3123" t="str">
        <f>LEFT(N3123, FIND("/", N3123)-1)</f>
        <v>theater</v>
      </c>
      <c r="R3123" t="str">
        <f>RIGHT(N3123, (LEN(N3123) - FIND("/", N3123)))</f>
        <v>spaces</v>
      </c>
      <c r="S3123" s="13">
        <f>(J3123/86400)+DATE(1970,1,1)</f>
        <v>41848.679803240739</v>
      </c>
      <c r="T3123" s="13">
        <f>(I3123/86400)+DATE(1970,1,1)</f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>(E3124/D3124)*100</f>
        <v>58.291457286432156</v>
      </c>
      <c r="P3124" s="5">
        <f>E3124/L3124</f>
        <v>58</v>
      </c>
      <c r="Q3124" t="str">
        <f>LEFT(N3124, FIND("/", N3124)-1)</f>
        <v>theater</v>
      </c>
      <c r="R3124" t="str">
        <f>RIGHT(N3124, (LEN(N3124) - FIND("/", N3124)))</f>
        <v>spaces</v>
      </c>
      <c r="S3124" s="13">
        <f>(J3124/86400)+DATE(1970,1,1)</f>
        <v>42678.932083333333</v>
      </c>
      <c r="T3124" s="13">
        <f>(I3124/86400)+DATE(1970,1,1)</f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>(E3125/D3125)*100</f>
        <v>68.153599999999997</v>
      </c>
      <c r="P3125" s="5">
        <f>E3125/L3125</f>
        <v>244.80459770114942</v>
      </c>
      <c r="Q3125" t="str">
        <f>LEFT(N3125, FIND("/", N3125)-1)</f>
        <v>theater</v>
      </c>
      <c r="R3125" t="str">
        <f>RIGHT(N3125, (LEN(N3125) - FIND("/", N3125)))</f>
        <v>spaces</v>
      </c>
      <c r="S3125" s="13">
        <f>(J3125/86400)+DATE(1970,1,1)</f>
        <v>42530.993032407408</v>
      </c>
      <c r="T3125" s="13">
        <f>(I3125/86400)+DATE(1970,1,1)</f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>(E3126/D3126)*100</f>
        <v>3.2499999999999999E-3</v>
      </c>
      <c r="P3126" s="5">
        <f>E3126/L3126</f>
        <v>6.5</v>
      </c>
      <c r="Q3126" t="str">
        <f>LEFT(N3126, FIND("/", N3126)-1)</f>
        <v>theater</v>
      </c>
      <c r="R3126" t="str">
        <f>RIGHT(N3126, (LEN(N3126) - FIND("/", N3126)))</f>
        <v>spaces</v>
      </c>
      <c r="S3126" s="13">
        <f>(J3126/86400)+DATE(1970,1,1)</f>
        <v>41977.780104166668</v>
      </c>
      <c r="T3126" s="13">
        <f>(I3126/86400)+DATE(1970,1,1)</f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>(E3127/D3127)*100</f>
        <v>0</v>
      </c>
      <c r="P3127" s="5" t="e">
        <f>E3127/L3127</f>
        <v>#DIV/0!</v>
      </c>
      <c r="Q3127" t="str">
        <f>LEFT(N3127, FIND("/", N3127)-1)</f>
        <v>theater</v>
      </c>
      <c r="R3127" t="str">
        <f>RIGHT(N3127, (LEN(N3127) - FIND("/", N3127)))</f>
        <v>spaces</v>
      </c>
      <c r="S3127" s="13">
        <f>(J3127/86400)+DATE(1970,1,1)</f>
        <v>42346.20685185185</v>
      </c>
      <c r="T3127" s="13">
        <f>(I3127/86400)+DATE(1970,1,1)</f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>(E3128/D3128)*100</f>
        <v>4.16</v>
      </c>
      <c r="P3128" s="5">
        <f>E3128/L3128</f>
        <v>61.176470588235297</v>
      </c>
      <c r="Q3128" t="str">
        <f>LEFT(N3128, FIND("/", N3128)-1)</f>
        <v>theater</v>
      </c>
      <c r="R3128" t="str">
        <f>RIGHT(N3128, (LEN(N3128) - FIND("/", N3128)))</f>
        <v>spaces</v>
      </c>
      <c r="S3128" s="13">
        <f>(J3128/86400)+DATE(1970,1,1)</f>
        <v>42427.018078703702</v>
      </c>
      <c r="T3128" s="13">
        <f>(I3128/86400)+DATE(1970,1,1)</f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>(E3129/D3129)*100</f>
        <v>0</v>
      </c>
      <c r="P3129" s="5" t="e">
        <f>E3129/L3129</f>
        <v>#DIV/0!</v>
      </c>
      <c r="Q3129" t="str">
        <f>LEFT(N3129, FIND("/", N3129)-1)</f>
        <v>theater</v>
      </c>
      <c r="R3129" t="str">
        <f>RIGHT(N3129, (LEN(N3129) - FIND("/", N3129)))</f>
        <v>spaces</v>
      </c>
      <c r="S3129" s="13">
        <f>(J3129/86400)+DATE(1970,1,1)</f>
        <v>42034.856817129628</v>
      </c>
      <c r="T3129" s="13">
        <f>(I3129/86400)+DATE(1970,1,1)</f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>(E3130/D3130)*100</f>
        <v>108.60666666666667</v>
      </c>
      <c r="P3130" s="5">
        <f>E3130/L3130</f>
        <v>139.23931623931625</v>
      </c>
      <c r="Q3130" t="str">
        <f>LEFT(N3130, FIND("/", N3130)-1)</f>
        <v>theater</v>
      </c>
      <c r="R3130" t="str">
        <f>RIGHT(N3130, (LEN(N3130) - FIND("/", N3130)))</f>
        <v>plays</v>
      </c>
      <c r="S3130" s="13">
        <f>(J3130/86400)+DATE(1970,1,1)</f>
        <v>42780.825706018513</v>
      </c>
      <c r="T3130" s="13">
        <f>(I3130/86400)+DATE(1970,1,1)</f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>(E3131/D3131)*100</f>
        <v>0.8</v>
      </c>
      <c r="P3131" s="5">
        <f>E3131/L3131</f>
        <v>10</v>
      </c>
      <c r="Q3131" t="str">
        <f>LEFT(N3131, FIND("/", N3131)-1)</f>
        <v>theater</v>
      </c>
      <c r="R3131" t="str">
        <f>RIGHT(N3131, (LEN(N3131) - FIND("/", N3131)))</f>
        <v>plays</v>
      </c>
      <c r="S3131" s="13">
        <f>(J3131/86400)+DATE(1970,1,1)</f>
        <v>42803.842812499999</v>
      </c>
      <c r="T3131" s="13">
        <f>(I3131/86400)+DATE(1970,1,1)</f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>(E3132/D3132)*100</f>
        <v>3.75</v>
      </c>
      <c r="P3132" s="5">
        <f>E3132/L3132</f>
        <v>93.75</v>
      </c>
      <c r="Q3132" t="str">
        <f>LEFT(N3132, FIND("/", N3132)-1)</f>
        <v>theater</v>
      </c>
      <c r="R3132" t="str">
        <f>RIGHT(N3132, (LEN(N3132) - FIND("/", N3132)))</f>
        <v>plays</v>
      </c>
      <c r="S3132" s="13">
        <f>(J3132/86400)+DATE(1970,1,1)</f>
        <v>42808.640231481477</v>
      </c>
      <c r="T3132" s="13">
        <f>(I3132/86400)+DATE(1970,1,1)</f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>(E3133/D3133)*100</f>
        <v>15.731707317073171</v>
      </c>
      <c r="P3133" s="5">
        <f>E3133/L3133</f>
        <v>53.75</v>
      </c>
      <c r="Q3133" t="str">
        <f>LEFT(N3133, FIND("/", N3133)-1)</f>
        <v>theater</v>
      </c>
      <c r="R3133" t="str">
        <f>RIGHT(N3133, (LEN(N3133) - FIND("/", N3133)))</f>
        <v>plays</v>
      </c>
      <c r="S3133" s="13">
        <f>(J3133/86400)+DATE(1970,1,1)</f>
        <v>42803.579224537039</v>
      </c>
      <c r="T3133" s="13">
        <f>(I3133/86400)+DATE(1970,1,1)</f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>(E3134/D3134)*100</f>
        <v>3.3333333333333333E-2</v>
      </c>
      <c r="P3134" s="5">
        <f>E3134/L3134</f>
        <v>10</v>
      </c>
      <c r="Q3134" t="str">
        <f>LEFT(N3134, FIND("/", N3134)-1)</f>
        <v>theater</v>
      </c>
      <c r="R3134" t="str">
        <f>RIGHT(N3134, (LEN(N3134) - FIND("/", N3134)))</f>
        <v>plays</v>
      </c>
      <c r="S3134" s="13">
        <f>(J3134/86400)+DATE(1970,1,1)</f>
        <v>42786.350231481483</v>
      </c>
      <c r="T3134" s="13">
        <f>(I3134/86400)+DATE(1970,1,1)</f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>(E3135/D3135)*100</f>
        <v>108</v>
      </c>
      <c r="P3135" s="5">
        <f>E3135/L3135</f>
        <v>33.75</v>
      </c>
      <c r="Q3135" t="str">
        <f>LEFT(N3135, FIND("/", N3135)-1)</f>
        <v>theater</v>
      </c>
      <c r="R3135" t="str">
        <f>RIGHT(N3135, (LEN(N3135) - FIND("/", N3135)))</f>
        <v>plays</v>
      </c>
      <c r="S3135" s="13">
        <f>(J3135/86400)+DATE(1970,1,1)</f>
        <v>42788.565208333333</v>
      </c>
      <c r="T3135" s="13">
        <f>(I3135/86400)+DATE(1970,1,1)</f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>(E3136/D3136)*100</f>
        <v>22.5</v>
      </c>
      <c r="P3136" s="5">
        <f>E3136/L3136</f>
        <v>18.75</v>
      </c>
      <c r="Q3136" t="str">
        <f>LEFT(N3136, FIND("/", N3136)-1)</f>
        <v>theater</v>
      </c>
      <c r="R3136" t="str">
        <f>RIGHT(N3136, (LEN(N3136) - FIND("/", N3136)))</f>
        <v>plays</v>
      </c>
      <c r="S3136" s="13">
        <f>(J3136/86400)+DATE(1970,1,1)</f>
        <v>42800.720127314809</v>
      </c>
      <c r="T3136" s="13">
        <f>(I3136/86400)+DATE(1970,1,1)</f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>(E3137/D3137)*100</f>
        <v>20.849420849420849</v>
      </c>
      <c r="P3137" s="5">
        <f>E3137/L3137</f>
        <v>23.142857142857142</v>
      </c>
      <c r="Q3137" t="str">
        <f>LEFT(N3137, FIND("/", N3137)-1)</f>
        <v>theater</v>
      </c>
      <c r="R3137" t="str">
        <f>RIGHT(N3137, (LEN(N3137) - FIND("/", N3137)))</f>
        <v>plays</v>
      </c>
      <c r="S3137" s="13">
        <f>(J3137/86400)+DATE(1970,1,1)</f>
        <v>42807.151863425926</v>
      </c>
      <c r="T3137" s="13">
        <f>(I3137/86400)+DATE(1970,1,1)</f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>(E3138/D3138)*100</f>
        <v>127.8</v>
      </c>
      <c r="P3138" s="5">
        <f>E3138/L3138</f>
        <v>29.045454545454547</v>
      </c>
      <c r="Q3138" t="str">
        <f>LEFT(N3138, FIND("/", N3138)-1)</f>
        <v>theater</v>
      </c>
      <c r="R3138" t="str">
        <f>RIGHT(N3138, (LEN(N3138) - FIND("/", N3138)))</f>
        <v>plays</v>
      </c>
      <c r="S3138" s="13">
        <f>(J3138/86400)+DATE(1970,1,1)</f>
        <v>42789.462430555555</v>
      </c>
      <c r="T3138" s="13">
        <f>(I3138/86400)+DATE(1970,1,1)</f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>(E3139/D3139)*100</f>
        <v>3.3333333333333335</v>
      </c>
      <c r="P3139" s="5">
        <f>E3139/L3139</f>
        <v>50</v>
      </c>
      <c r="Q3139" t="str">
        <f>LEFT(N3139, FIND("/", N3139)-1)</f>
        <v>theater</v>
      </c>
      <c r="R3139" t="str">
        <f>RIGHT(N3139, (LEN(N3139) - FIND("/", N3139)))</f>
        <v>plays</v>
      </c>
      <c r="S3139" s="13">
        <f>(J3139/86400)+DATE(1970,1,1)</f>
        <v>42807.885057870371</v>
      </c>
      <c r="T3139" s="13">
        <f>(I3139/86400)+DATE(1970,1,1)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>(E3140/D3140)*100</f>
        <v>0</v>
      </c>
      <c r="P3140" s="5" t="e">
        <f>E3140/L3140</f>
        <v>#DIV/0!</v>
      </c>
      <c r="Q3140" t="str">
        <f>LEFT(N3140, FIND("/", N3140)-1)</f>
        <v>theater</v>
      </c>
      <c r="R3140" t="str">
        <f>RIGHT(N3140, (LEN(N3140) - FIND("/", N3140)))</f>
        <v>plays</v>
      </c>
      <c r="S3140" s="13">
        <f>(J3140/86400)+DATE(1970,1,1)</f>
        <v>42809.645914351851</v>
      </c>
      <c r="T3140" s="13">
        <f>(I3140/86400)+DATE(1970,1,1)</f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>(E3141/D3141)*100</f>
        <v>5.4</v>
      </c>
      <c r="P3141" s="5">
        <f>E3141/L3141</f>
        <v>450</v>
      </c>
      <c r="Q3141" t="str">
        <f>LEFT(N3141, FIND("/", N3141)-1)</f>
        <v>theater</v>
      </c>
      <c r="R3141" t="str">
        <f>RIGHT(N3141, (LEN(N3141) - FIND("/", N3141)))</f>
        <v>plays</v>
      </c>
      <c r="S3141" s="13">
        <f>(J3141/86400)+DATE(1970,1,1)</f>
        <v>42785.270370370374</v>
      </c>
      <c r="T3141" s="13">
        <f>(I3141/86400)+DATE(1970,1,1)</f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>(E3142/D3142)*100</f>
        <v>0.96</v>
      </c>
      <c r="P3142" s="5">
        <f>E3142/L3142</f>
        <v>24</v>
      </c>
      <c r="Q3142" t="str">
        <f>LEFT(N3142, FIND("/", N3142)-1)</f>
        <v>theater</v>
      </c>
      <c r="R3142" t="str">
        <f>RIGHT(N3142, (LEN(N3142) - FIND("/", N3142)))</f>
        <v>plays</v>
      </c>
      <c r="S3142" s="13">
        <f>(J3142/86400)+DATE(1970,1,1)</f>
        <v>42802.718784722223</v>
      </c>
      <c r="T3142" s="13">
        <f>(I3142/86400)+DATE(1970,1,1)</f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>(E3143/D3143)*100</f>
        <v>51.6</v>
      </c>
      <c r="P3143" s="5">
        <f>E3143/L3143</f>
        <v>32.25</v>
      </c>
      <c r="Q3143" t="str">
        <f>LEFT(N3143, FIND("/", N3143)-1)</f>
        <v>theater</v>
      </c>
      <c r="R3143" t="str">
        <f>RIGHT(N3143, (LEN(N3143) - FIND("/", N3143)))</f>
        <v>plays</v>
      </c>
      <c r="S3143" s="13">
        <f>(J3143/86400)+DATE(1970,1,1)</f>
        <v>42800.753333333334</v>
      </c>
      <c r="T3143" s="13">
        <f>(I3143/86400)+DATE(1970,1,1)</f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>(E3144/D3144)*100</f>
        <v>1.6363636363636365</v>
      </c>
      <c r="P3144" s="5">
        <f>E3144/L3144</f>
        <v>15</v>
      </c>
      <c r="Q3144" t="str">
        <f>LEFT(N3144, FIND("/", N3144)-1)</f>
        <v>theater</v>
      </c>
      <c r="R3144" t="str">
        <f>RIGHT(N3144, (LEN(N3144) - FIND("/", N3144)))</f>
        <v>plays</v>
      </c>
      <c r="S3144" s="13">
        <f>(J3144/86400)+DATE(1970,1,1)</f>
        <v>42783.513182870374</v>
      </c>
      <c r="T3144" s="13">
        <f>(I3144/86400)+DATE(1970,1,1)</f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>(E3145/D3145)*100</f>
        <v>0</v>
      </c>
      <c r="P3145" s="5" t="e">
        <f>E3145/L3145</f>
        <v>#DIV/0!</v>
      </c>
      <c r="Q3145" t="str">
        <f>LEFT(N3145, FIND("/", N3145)-1)</f>
        <v>theater</v>
      </c>
      <c r="R3145" t="str">
        <f>RIGHT(N3145, (LEN(N3145) - FIND("/", N3145)))</f>
        <v>plays</v>
      </c>
      <c r="S3145" s="13">
        <f>(J3145/86400)+DATE(1970,1,1)</f>
        <v>42808.358287037037</v>
      </c>
      <c r="T3145" s="13">
        <f>(I3145/86400)+DATE(1970,1,1)</f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>(E3146/D3146)*100</f>
        <v>75.400000000000006</v>
      </c>
      <c r="P3146" s="5">
        <f>E3146/L3146</f>
        <v>251.33333333333334</v>
      </c>
      <c r="Q3146" t="str">
        <f>LEFT(N3146, FIND("/", N3146)-1)</f>
        <v>theater</v>
      </c>
      <c r="R3146" t="str">
        <f>RIGHT(N3146, (LEN(N3146) - FIND("/", N3146)))</f>
        <v>plays</v>
      </c>
      <c r="S3146" s="13">
        <f>(J3146/86400)+DATE(1970,1,1)</f>
        <v>42796.538275462968</v>
      </c>
      <c r="T3146" s="13">
        <f>(I3146/86400)+DATE(1970,1,1)</f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>(E3147/D3147)*100</f>
        <v>0</v>
      </c>
      <c r="P3147" s="5" t="e">
        <f>E3147/L3147</f>
        <v>#DIV/0!</v>
      </c>
      <c r="Q3147" t="str">
        <f>LEFT(N3147, FIND("/", N3147)-1)</f>
        <v>theater</v>
      </c>
      <c r="R3147" t="str">
        <f>RIGHT(N3147, (LEN(N3147) - FIND("/", N3147)))</f>
        <v>plays</v>
      </c>
      <c r="S3147" s="13">
        <f>(J3147/86400)+DATE(1970,1,1)</f>
        <v>42762.040902777779</v>
      </c>
      <c r="T3147" s="13">
        <f>(I3147/86400)+DATE(1970,1,1)</f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>(E3148/D3148)*100</f>
        <v>10.5</v>
      </c>
      <c r="P3148" s="5">
        <f>E3148/L3148</f>
        <v>437.5</v>
      </c>
      <c r="Q3148" t="str">
        <f>LEFT(N3148, FIND("/", N3148)-1)</f>
        <v>theater</v>
      </c>
      <c r="R3148" t="str">
        <f>RIGHT(N3148, (LEN(N3148) - FIND("/", N3148)))</f>
        <v>plays</v>
      </c>
      <c r="S3148" s="13">
        <f>(J3148/86400)+DATE(1970,1,1)</f>
        <v>42796.682476851856</v>
      </c>
      <c r="T3148" s="13">
        <f>(I3148/86400)+DATE(1970,1,1)</f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>(E3149/D3149)*100</f>
        <v>117.52499999999999</v>
      </c>
      <c r="P3149" s="5">
        <f>E3149/L3149</f>
        <v>110.35211267605634</v>
      </c>
      <c r="Q3149" t="str">
        <f>LEFT(N3149, FIND("/", N3149)-1)</f>
        <v>theater</v>
      </c>
      <c r="R3149" t="str">
        <f>RIGHT(N3149, (LEN(N3149) - FIND("/", N3149)))</f>
        <v>plays</v>
      </c>
      <c r="S3149" s="13">
        <f>(J3149/86400)+DATE(1970,1,1)</f>
        <v>41909.96938657407</v>
      </c>
      <c r="T3149" s="13">
        <f>(I3149/86400)+DATE(1970,1,1)</f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>(E3150/D3150)*100</f>
        <v>131.16666666666669</v>
      </c>
      <c r="P3150" s="5">
        <f>E3150/L3150</f>
        <v>41.421052631578945</v>
      </c>
      <c r="Q3150" t="str">
        <f>LEFT(N3150, FIND("/", N3150)-1)</f>
        <v>theater</v>
      </c>
      <c r="R3150" t="str">
        <f>RIGHT(N3150, (LEN(N3150) - FIND("/", N3150)))</f>
        <v>plays</v>
      </c>
      <c r="S3150" s="13">
        <f>(J3150/86400)+DATE(1970,1,1)</f>
        <v>41891.665324074071</v>
      </c>
      <c r="T3150" s="13">
        <f>(I3150/86400)+DATE(1970,1,1)</f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>(E3151/D3151)*100</f>
        <v>104</v>
      </c>
      <c r="P3151" s="5">
        <f>E3151/L3151</f>
        <v>52</v>
      </c>
      <c r="Q3151" t="str">
        <f>LEFT(N3151, FIND("/", N3151)-1)</f>
        <v>theater</v>
      </c>
      <c r="R3151" t="str">
        <f>RIGHT(N3151, (LEN(N3151) - FIND("/", N3151)))</f>
        <v>plays</v>
      </c>
      <c r="S3151" s="13">
        <f>(J3151/86400)+DATE(1970,1,1)</f>
        <v>41226.017361111109</v>
      </c>
      <c r="T3151" s="13">
        <f>(I3151/86400)+DATE(1970,1,1)</f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>(E3152/D3152)*100</f>
        <v>101</v>
      </c>
      <c r="P3152" s="5">
        <f>E3152/L3152</f>
        <v>33.990384615384613</v>
      </c>
      <c r="Q3152" t="str">
        <f>LEFT(N3152, FIND("/", N3152)-1)</f>
        <v>theater</v>
      </c>
      <c r="R3152" t="str">
        <f>RIGHT(N3152, (LEN(N3152) - FIND("/", N3152)))</f>
        <v>plays</v>
      </c>
      <c r="S3152" s="13">
        <f>(J3152/86400)+DATE(1970,1,1)</f>
        <v>40478.263923611114</v>
      </c>
      <c r="T3152" s="13">
        <f>(I3152/86400)+DATE(1970,1,1)</f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>(E3153/D3153)*100</f>
        <v>100.4</v>
      </c>
      <c r="P3153" s="5">
        <f>E3153/L3153</f>
        <v>103.35294117647059</v>
      </c>
      <c r="Q3153" t="str">
        <f>LEFT(N3153, FIND("/", N3153)-1)</f>
        <v>theater</v>
      </c>
      <c r="R3153" t="str">
        <f>RIGHT(N3153, (LEN(N3153) - FIND("/", N3153)))</f>
        <v>plays</v>
      </c>
      <c r="S3153" s="13">
        <f>(J3153/86400)+DATE(1970,1,1)</f>
        <v>41862.83997685185</v>
      </c>
      <c r="T3153" s="13">
        <f>(I3153/86400)+DATE(1970,1,1)</f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>(E3154/D3154)*100</f>
        <v>105.95454545454545</v>
      </c>
      <c r="P3154" s="5">
        <f>E3154/L3154</f>
        <v>34.791044776119406</v>
      </c>
      <c r="Q3154" t="str">
        <f>LEFT(N3154, FIND("/", N3154)-1)</f>
        <v>theater</v>
      </c>
      <c r="R3154" t="str">
        <f>RIGHT(N3154, (LEN(N3154) - FIND("/", N3154)))</f>
        <v>plays</v>
      </c>
      <c r="S3154" s="13">
        <f>(J3154/86400)+DATE(1970,1,1)</f>
        <v>41550.867673611108</v>
      </c>
      <c r="T3154" s="13">
        <f>(I3154/86400)+DATE(1970,1,1)</f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>(E3155/D3155)*100</f>
        <v>335.58333333333337</v>
      </c>
      <c r="P3155" s="5">
        <f>E3155/L3155</f>
        <v>41.773858921161825</v>
      </c>
      <c r="Q3155" t="str">
        <f>LEFT(N3155, FIND("/", N3155)-1)</f>
        <v>theater</v>
      </c>
      <c r="R3155" t="str">
        <f>RIGHT(N3155, (LEN(N3155) - FIND("/", N3155)))</f>
        <v>plays</v>
      </c>
      <c r="S3155" s="13">
        <f>(J3155/86400)+DATE(1970,1,1)</f>
        <v>40633.154363425929</v>
      </c>
      <c r="T3155" s="13">
        <f>(I3155/86400)+DATE(1970,1,1)</f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>(E3156/D3156)*100</f>
        <v>112.92857142857142</v>
      </c>
      <c r="P3156" s="5">
        <f>E3156/L3156</f>
        <v>64.268292682926827</v>
      </c>
      <c r="Q3156" t="str">
        <f>LEFT(N3156, FIND("/", N3156)-1)</f>
        <v>theater</v>
      </c>
      <c r="R3156" t="str">
        <f>RIGHT(N3156, (LEN(N3156) - FIND("/", N3156)))</f>
        <v>plays</v>
      </c>
      <c r="S3156" s="13">
        <f>(J3156/86400)+DATE(1970,1,1)</f>
        <v>40970.875671296293</v>
      </c>
      <c r="T3156" s="13">
        <f>(I3156/86400)+DATE(1970,1,1)</f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>(E3157/D3157)*100</f>
        <v>188.50460000000001</v>
      </c>
      <c r="P3157" s="5">
        <f>E3157/L3157</f>
        <v>31.209370860927152</v>
      </c>
      <c r="Q3157" t="str">
        <f>LEFT(N3157, FIND("/", N3157)-1)</f>
        <v>theater</v>
      </c>
      <c r="R3157" t="str">
        <f>RIGHT(N3157, (LEN(N3157) - FIND("/", N3157)))</f>
        <v>plays</v>
      </c>
      <c r="S3157" s="13">
        <f>(J3157/86400)+DATE(1970,1,1)</f>
        <v>41233.499131944445</v>
      </c>
      <c r="T3157" s="13">
        <f>(I3157/86400)+DATE(1970,1,1)</f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>(E3158/D3158)*100</f>
        <v>101.81818181818181</v>
      </c>
      <c r="P3158" s="5">
        <f>E3158/L3158</f>
        <v>62.921348314606739</v>
      </c>
      <c r="Q3158" t="str">
        <f>LEFT(N3158, FIND("/", N3158)-1)</f>
        <v>theater</v>
      </c>
      <c r="R3158" t="str">
        <f>RIGHT(N3158, (LEN(N3158) - FIND("/", N3158)))</f>
        <v>plays</v>
      </c>
      <c r="S3158" s="13">
        <f>(J3158/86400)+DATE(1970,1,1)</f>
        <v>41026.953055555554</v>
      </c>
      <c r="T3158" s="13">
        <f>(I3158/86400)+DATE(1970,1,1)</f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>(E3159/D3159)*100</f>
        <v>101</v>
      </c>
      <c r="P3159" s="5">
        <f>E3159/L3159</f>
        <v>98.536585365853654</v>
      </c>
      <c r="Q3159" t="str">
        <f>LEFT(N3159, FIND("/", N3159)-1)</f>
        <v>theater</v>
      </c>
      <c r="R3159" t="str">
        <f>RIGHT(N3159, (LEN(N3159) - FIND("/", N3159)))</f>
        <v>plays</v>
      </c>
      <c r="S3159" s="13">
        <f>(J3159/86400)+DATE(1970,1,1)</f>
        <v>41829.788252314815</v>
      </c>
      <c r="T3159" s="13">
        <f>(I3159/86400)+DATE(1970,1,1)</f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>(E3160/D3160)*100</f>
        <v>113.99999999999999</v>
      </c>
      <c r="P3160" s="5">
        <f>E3160/L3160</f>
        <v>82.608695652173907</v>
      </c>
      <c r="Q3160" t="str">
        <f>LEFT(N3160, FIND("/", N3160)-1)</f>
        <v>theater</v>
      </c>
      <c r="R3160" t="str">
        <f>RIGHT(N3160, (LEN(N3160) - FIND("/", N3160)))</f>
        <v>plays</v>
      </c>
      <c r="S3160" s="13">
        <f>(J3160/86400)+DATE(1970,1,1)</f>
        <v>41447.839722222227</v>
      </c>
      <c r="T3160" s="13">
        <f>(I3160/86400)+DATE(1970,1,1)</f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>(E3161/D3161)*100</f>
        <v>133.48133333333334</v>
      </c>
      <c r="P3161" s="5">
        <f>E3161/L3161</f>
        <v>38.504230769230773</v>
      </c>
      <c r="Q3161" t="str">
        <f>LEFT(N3161, FIND("/", N3161)-1)</f>
        <v>theater</v>
      </c>
      <c r="R3161" t="str">
        <f>RIGHT(N3161, (LEN(N3161) - FIND("/", N3161)))</f>
        <v>plays</v>
      </c>
      <c r="S3161" s="13">
        <f>(J3161/86400)+DATE(1970,1,1)</f>
        <v>40884.066678240742</v>
      </c>
      <c r="T3161" s="13">
        <f>(I3161/86400)+DATE(1970,1,1)</f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>(E3162/D3162)*100</f>
        <v>101.53333333333335</v>
      </c>
      <c r="P3162" s="5">
        <f>E3162/L3162</f>
        <v>80.15789473684211</v>
      </c>
      <c r="Q3162" t="str">
        <f>LEFT(N3162, FIND("/", N3162)-1)</f>
        <v>theater</v>
      </c>
      <c r="R3162" t="str">
        <f>RIGHT(N3162, (LEN(N3162) - FIND("/", N3162)))</f>
        <v>plays</v>
      </c>
      <c r="S3162" s="13">
        <f>(J3162/86400)+DATE(1970,1,1)</f>
        <v>41841.26489583333</v>
      </c>
      <c r="T3162" s="13">
        <f>(I3162/86400)+DATE(1970,1,1)</f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>(E3163/D3163)*100</f>
        <v>105.1</v>
      </c>
      <c r="P3163" s="5">
        <f>E3163/L3163</f>
        <v>28.405405405405407</v>
      </c>
      <c r="Q3163" t="str">
        <f>LEFT(N3163, FIND("/", N3163)-1)</f>
        <v>theater</v>
      </c>
      <c r="R3163" t="str">
        <f>RIGHT(N3163, (LEN(N3163) - FIND("/", N3163)))</f>
        <v>plays</v>
      </c>
      <c r="S3163" s="13">
        <f>(J3163/86400)+DATE(1970,1,1)</f>
        <v>41897.536134259259</v>
      </c>
      <c r="T3163" s="13">
        <f>(I3163/86400)+DATE(1970,1,1)</f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>(E3164/D3164)*100</f>
        <v>127.15</v>
      </c>
      <c r="P3164" s="5">
        <f>E3164/L3164</f>
        <v>80.730158730158735</v>
      </c>
      <c r="Q3164" t="str">
        <f>LEFT(N3164, FIND("/", N3164)-1)</f>
        <v>theater</v>
      </c>
      <c r="R3164" t="str">
        <f>RIGHT(N3164, (LEN(N3164) - FIND("/", N3164)))</f>
        <v>plays</v>
      </c>
      <c r="S3164" s="13">
        <f>(J3164/86400)+DATE(1970,1,1)</f>
        <v>41799.685902777775</v>
      </c>
      <c r="T3164" s="13">
        <f>(I3164/86400)+DATE(1970,1,1)</f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>(E3165/D3165)*100</f>
        <v>111.15384615384616</v>
      </c>
      <c r="P3165" s="5">
        <f>E3165/L3165</f>
        <v>200.69444444444446</v>
      </c>
      <c r="Q3165" t="str">
        <f>LEFT(N3165, FIND("/", N3165)-1)</f>
        <v>theater</v>
      </c>
      <c r="R3165" t="str">
        <f>RIGHT(N3165, (LEN(N3165) - FIND("/", N3165)))</f>
        <v>plays</v>
      </c>
      <c r="S3165" s="13">
        <f>(J3165/86400)+DATE(1970,1,1)</f>
        <v>41775.753761574073</v>
      </c>
      <c r="T3165" s="13">
        <f>(I3165/86400)+DATE(1970,1,1)</f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>(E3166/D3166)*100</f>
        <v>106.76</v>
      </c>
      <c r="P3166" s="5">
        <f>E3166/L3166</f>
        <v>37.591549295774648</v>
      </c>
      <c r="Q3166" t="str">
        <f>LEFT(N3166, FIND("/", N3166)-1)</f>
        <v>theater</v>
      </c>
      <c r="R3166" t="str">
        <f>RIGHT(N3166, (LEN(N3166) - FIND("/", N3166)))</f>
        <v>plays</v>
      </c>
      <c r="S3166" s="13">
        <f>(J3166/86400)+DATE(1970,1,1)</f>
        <v>41766.805729166663</v>
      </c>
      <c r="T3166" s="13">
        <f>(I3166/86400)+DATE(1970,1,1)</f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>(E3167/D3167)*100</f>
        <v>162.66666666666666</v>
      </c>
      <c r="P3167" s="5">
        <f>E3167/L3167</f>
        <v>58.095238095238095</v>
      </c>
      <c r="Q3167" t="str">
        <f>LEFT(N3167, FIND("/", N3167)-1)</f>
        <v>theater</v>
      </c>
      <c r="R3167" t="str">
        <f>RIGHT(N3167, (LEN(N3167) - FIND("/", N3167)))</f>
        <v>plays</v>
      </c>
      <c r="S3167" s="13">
        <f>(J3167/86400)+DATE(1970,1,1)</f>
        <v>40644.159259259257</v>
      </c>
      <c r="T3167" s="13">
        <f>(I3167/86400)+DATE(1970,1,1)</f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>(E3168/D3168)*100</f>
        <v>160.22808571428573</v>
      </c>
      <c r="P3168" s="5">
        <f>E3168/L3168</f>
        <v>60.300892473118282</v>
      </c>
      <c r="Q3168" t="str">
        <f>LEFT(N3168, FIND("/", N3168)-1)</f>
        <v>theater</v>
      </c>
      <c r="R3168" t="str">
        <f>RIGHT(N3168, (LEN(N3168) - FIND("/", N3168)))</f>
        <v>plays</v>
      </c>
      <c r="S3168" s="13">
        <f>(J3168/86400)+DATE(1970,1,1)</f>
        <v>41940.69158564815</v>
      </c>
      <c r="T3168" s="13">
        <f>(I3168/86400)+DATE(1970,1,1)</f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>(E3169/D3169)*100</f>
        <v>116.16666666666666</v>
      </c>
      <c r="P3169" s="5">
        <f>E3169/L3169</f>
        <v>63.363636363636367</v>
      </c>
      <c r="Q3169" t="str">
        <f>LEFT(N3169, FIND("/", N3169)-1)</f>
        <v>theater</v>
      </c>
      <c r="R3169" t="str">
        <f>RIGHT(N3169, (LEN(N3169) - FIND("/", N3169)))</f>
        <v>plays</v>
      </c>
      <c r="S3169" s="13">
        <f>(J3169/86400)+DATE(1970,1,1)</f>
        <v>41839.175706018519</v>
      </c>
      <c r="T3169" s="13">
        <f>(I3169/86400)+DATE(1970,1,1)</f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>(E3170/D3170)*100</f>
        <v>124.2</v>
      </c>
      <c r="P3170" s="5">
        <f>E3170/L3170</f>
        <v>50.901639344262293</v>
      </c>
      <c r="Q3170" t="str">
        <f>LEFT(N3170, FIND("/", N3170)-1)</f>
        <v>theater</v>
      </c>
      <c r="R3170" t="str">
        <f>RIGHT(N3170, (LEN(N3170) - FIND("/", N3170)))</f>
        <v>plays</v>
      </c>
      <c r="S3170" s="13">
        <f>(J3170/86400)+DATE(1970,1,1)</f>
        <v>41772.105937500004</v>
      </c>
      <c r="T3170" s="13">
        <f>(I3170/86400)+DATE(1970,1,1)</f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>(E3171/D3171)*100</f>
        <v>103.01249999999999</v>
      </c>
      <c r="P3171" s="5">
        <f>E3171/L3171</f>
        <v>100.5</v>
      </c>
      <c r="Q3171" t="str">
        <f>LEFT(N3171, FIND("/", N3171)-1)</f>
        <v>theater</v>
      </c>
      <c r="R3171" t="str">
        <f>RIGHT(N3171, (LEN(N3171) - FIND("/", N3171)))</f>
        <v>plays</v>
      </c>
      <c r="S3171" s="13">
        <f>(J3171/86400)+DATE(1970,1,1)</f>
        <v>41591.737974537034</v>
      </c>
      <c r="T3171" s="13">
        <f>(I3171/86400)+DATE(1970,1,1)</f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>(E3172/D3172)*100</f>
        <v>112.25</v>
      </c>
      <c r="P3172" s="5">
        <f>E3172/L3172</f>
        <v>31.619718309859156</v>
      </c>
      <c r="Q3172" t="str">
        <f>LEFT(N3172, FIND("/", N3172)-1)</f>
        <v>theater</v>
      </c>
      <c r="R3172" t="str">
        <f>RIGHT(N3172, (LEN(N3172) - FIND("/", N3172)))</f>
        <v>plays</v>
      </c>
      <c r="S3172" s="13">
        <f>(J3172/86400)+DATE(1970,1,1)</f>
        <v>41789.080370370371</v>
      </c>
      <c r="T3172" s="13">
        <f>(I3172/86400)+DATE(1970,1,1)</f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>(E3173/D3173)*100</f>
        <v>108.8142857142857</v>
      </c>
      <c r="P3173" s="5">
        <f>E3173/L3173</f>
        <v>65.102564102564102</v>
      </c>
      <c r="Q3173" t="str">
        <f>LEFT(N3173, FIND("/", N3173)-1)</f>
        <v>theater</v>
      </c>
      <c r="R3173" t="str">
        <f>RIGHT(N3173, (LEN(N3173) - FIND("/", N3173)))</f>
        <v>plays</v>
      </c>
      <c r="S3173" s="13">
        <f>(J3173/86400)+DATE(1970,1,1)</f>
        <v>42466.608310185184</v>
      </c>
      <c r="T3173" s="13">
        <f>(I3173/86400)+DATE(1970,1,1)</f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>(E3174/D3174)*100</f>
        <v>114.99999999999999</v>
      </c>
      <c r="P3174" s="5">
        <f>E3174/L3174</f>
        <v>79.310344827586206</v>
      </c>
      <c r="Q3174" t="str">
        <f>LEFT(N3174, FIND("/", N3174)-1)</f>
        <v>theater</v>
      </c>
      <c r="R3174" t="str">
        <f>RIGHT(N3174, (LEN(N3174) - FIND("/", N3174)))</f>
        <v>plays</v>
      </c>
      <c r="S3174" s="13">
        <f>(J3174/86400)+DATE(1970,1,1)</f>
        <v>40923.729953703703</v>
      </c>
      <c r="T3174" s="13">
        <f>(I3174/86400)+DATE(1970,1,1)</f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>(E3175/D3175)*100</f>
        <v>103</v>
      </c>
      <c r="P3175" s="5">
        <f>E3175/L3175</f>
        <v>139.18918918918919</v>
      </c>
      <c r="Q3175" t="str">
        <f>LEFT(N3175, FIND("/", N3175)-1)</f>
        <v>theater</v>
      </c>
      <c r="R3175" t="str">
        <f>RIGHT(N3175, (LEN(N3175) - FIND("/", N3175)))</f>
        <v>plays</v>
      </c>
      <c r="S3175" s="13">
        <f>(J3175/86400)+DATE(1970,1,1)</f>
        <v>41878.878379629634</v>
      </c>
      <c r="T3175" s="13">
        <f>(I3175/86400)+DATE(1970,1,1)</f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>(E3176/D3176)*100</f>
        <v>101.13333333333334</v>
      </c>
      <c r="P3176" s="5">
        <f>E3176/L3176</f>
        <v>131.91304347826087</v>
      </c>
      <c r="Q3176" t="str">
        <f>LEFT(N3176, FIND("/", N3176)-1)</f>
        <v>theater</v>
      </c>
      <c r="R3176" t="str">
        <f>RIGHT(N3176, (LEN(N3176) - FIND("/", N3176)))</f>
        <v>plays</v>
      </c>
      <c r="S3176" s="13">
        <f>(J3176/86400)+DATE(1970,1,1)</f>
        <v>41862.864675925928</v>
      </c>
      <c r="T3176" s="13">
        <f>(I3176/86400)+DATE(1970,1,1)</f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>(E3177/D3177)*100</f>
        <v>109.55999999999999</v>
      </c>
      <c r="P3177" s="5">
        <f>E3177/L3177</f>
        <v>91.3</v>
      </c>
      <c r="Q3177" t="str">
        <f>LEFT(N3177, FIND("/", N3177)-1)</f>
        <v>theater</v>
      </c>
      <c r="R3177" t="str">
        <f>RIGHT(N3177, (LEN(N3177) - FIND("/", N3177)))</f>
        <v>plays</v>
      </c>
      <c r="S3177" s="13">
        <f>(J3177/86400)+DATE(1970,1,1)</f>
        <v>40531.886886574073</v>
      </c>
      <c r="T3177" s="13">
        <f>(I3177/86400)+DATE(1970,1,1)</f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>(E3178/D3178)*100</f>
        <v>114.8421052631579</v>
      </c>
      <c r="P3178" s="5">
        <f>E3178/L3178</f>
        <v>39.672727272727272</v>
      </c>
      <c r="Q3178" t="str">
        <f>LEFT(N3178, FIND("/", N3178)-1)</f>
        <v>theater</v>
      </c>
      <c r="R3178" t="str">
        <f>RIGHT(N3178, (LEN(N3178) - FIND("/", N3178)))</f>
        <v>plays</v>
      </c>
      <c r="S3178" s="13">
        <f>(J3178/86400)+DATE(1970,1,1)</f>
        <v>41477.930914351848</v>
      </c>
      <c r="T3178" s="13">
        <f>(I3178/86400)+DATE(1970,1,1)</f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>(E3179/D3179)*100</f>
        <v>117.39999999999999</v>
      </c>
      <c r="P3179" s="5">
        <f>E3179/L3179</f>
        <v>57.549019607843135</v>
      </c>
      <c r="Q3179" t="str">
        <f>LEFT(N3179, FIND("/", N3179)-1)</f>
        <v>theater</v>
      </c>
      <c r="R3179" t="str">
        <f>RIGHT(N3179, (LEN(N3179) - FIND("/", N3179)))</f>
        <v>plays</v>
      </c>
      <c r="S3179" s="13">
        <f>(J3179/86400)+DATE(1970,1,1)</f>
        <v>41781.666770833333</v>
      </c>
      <c r="T3179" s="13">
        <f>(I3179/86400)+DATE(1970,1,1)</f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>(E3180/D3180)*100</f>
        <v>171.73333333333335</v>
      </c>
      <c r="P3180" s="5">
        <f>E3180/L3180</f>
        <v>33.025641025641029</v>
      </c>
      <c r="Q3180" t="str">
        <f>LEFT(N3180, FIND("/", N3180)-1)</f>
        <v>theater</v>
      </c>
      <c r="R3180" t="str">
        <f>RIGHT(N3180, (LEN(N3180) - FIND("/", N3180)))</f>
        <v>plays</v>
      </c>
      <c r="S3180" s="13">
        <f>(J3180/86400)+DATE(1970,1,1)</f>
        <v>41806.605034722219</v>
      </c>
      <c r="T3180" s="13">
        <f>(I3180/86400)+DATE(1970,1,1)</f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>(E3181/D3181)*100</f>
        <v>114.16238095238094</v>
      </c>
      <c r="P3181" s="5">
        <f>E3181/L3181</f>
        <v>77.335806451612896</v>
      </c>
      <c r="Q3181" t="str">
        <f>LEFT(N3181, FIND("/", N3181)-1)</f>
        <v>theater</v>
      </c>
      <c r="R3181" t="str">
        <f>RIGHT(N3181, (LEN(N3181) - FIND("/", N3181)))</f>
        <v>plays</v>
      </c>
      <c r="S3181" s="13">
        <f>(J3181/86400)+DATE(1970,1,1)</f>
        <v>41375.702210648145</v>
      </c>
      <c r="T3181" s="13">
        <f>(I3181/86400)+DATE(1970,1,1)</f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>(E3182/D3182)*100</f>
        <v>119.75</v>
      </c>
      <c r="P3182" s="5">
        <f>E3182/L3182</f>
        <v>31.933333333333334</v>
      </c>
      <c r="Q3182" t="str">
        <f>LEFT(N3182, FIND("/", N3182)-1)</f>
        <v>theater</v>
      </c>
      <c r="R3182" t="str">
        <f>RIGHT(N3182, (LEN(N3182) - FIND("/", N3182)))</f>
        <v>plays</v>
      </c>
      <c r="S3182" s="13">
        <f>(J3182/86400)+DATE(1970,1,1)</f>
        <v>41780.412604166668</v>
      </c>
      <c r="T3182" s="13">
        <f>(I3182/86400)+DATE(1970,1,1)</f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>(E3183/D3183)*100</f>
        <v>109.00000000000001</v>
      </c>
      <c r="P3183" s="5">
        <f>E3183/L3183</f>
        <v>36.333333333333336</v>
      </c>
      <c r="Q3183" t="str">
        <f>LEFT(N3183, FIND("/", N3183)-1)</f>
        <v>theater</v>
      </c>
      <c r="R3183" t="str">
        <f>RIGHT(N3183, (LEN(N3183) - FIND("/", N3183)))</f>
        <v>plays</v>
      </c>
      <c r="S3183" s="13">
        <f>(J3183/86400)+DATE(1970,1,1)</f>
        <v>41779.310034722221</v>
      </c>
      <c r="T3183" s="13">
        <f>(I3183/86400)+DATE(1970,1,1)</f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>(E3184/D3184)*100</f>
        <v>100.88571428571429</v>
      </c>
      <c r="P3184" s="5">
        <f>E3184/L3184</f>
        <v>46.768211920529801</v>
      </c>
      <c r="Q3184" t="str">
        <f>LEFT(N3184, FIND("/", N3184)-1)</f>
        <v>theater</v>
      </c>
      <c r="R3184" t="str">
        <f>RIGHT(N3184, (LEN(N3184) - FIND("/", N3184)))</f>
        <v>plays</v>
      </c>
      <c r="S3184" s="13">
        <f>(J3184/86400)+DATE(1970,1,1)</f>
        <v>40883.949317129627</v>
      </c>
      <c r="T3184" s="13">
        <f>(I3184/86400)+DATE(1970,1,1)</f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>(E3185/D3185)*100</f>
        <v>109.00000000000001</v>
      </c>
      <c r="P3185" s="5">
        <f>E3185/L3185</f>
        <v>40.073529411764703</v>
      </c>
      <c r="Q3185" t="str">
        <f>LEFT(N3185, FIND("/", N3185)-1)</f>
        <v>theater</v>
      </c>
      <c r="R3185" t="str">
        <f>RIGHT(N3185, (LEN(N3185) - FIND("/", N3185)))</f>
        <v>plays</v>
      </c>
      <c r="S3185" s="13">
        <f>(J3185/86400)+DATE(1970,1,1)</f>
        <v>41491.79478009259</v>
      </c>
      <c r="T3185" s="13">
        <f>(I3185/86400)+DATE(1970,1,1)</f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>(E3186/D3186)*100</f>
        <v>107.20930232558139</v>
      </c>
      <c r="P3186" s="5">
        <f>E3186/L3186</f>
        <v>100.21739130434783</v>
      </c>
      <c r="Q3186" t="str">
        <f>LEFT(N3186, FIND("/", N3186)-1)</f>
        <v>theater</v>
      </c>
      <c r="R3186" t="str">
        <f>RIGHT(N3186, (LEN(N3186) - FIND("/", N3186)))</f>
        <v>plays</v>
      </c>
      <c r="S3186" s="13">
        <f>(J3186/86400)+DATE(1970,1,1)</f>
        <v>41791.993414351848</v>
      </c>
      <c r="T3186" s="13">
        <f>(I3186/86400)+DATE(1970,1,1)</f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>(E3187/D3187)*100</f>
        <v>100</v>
      </c>
      <c r="P3187" s="5">
        <f>E3187/L3187</f>
        <v>41.666666666666664</v>
      </c>
      <c r="Q3187" t="str">
        <f>LEFT(N3187, FIND("/", N3187)-1)</f>
        <v>theater</v>
      </c>
      <c r="R3187" t="str">
        <f>RIGHT(N3187, (LEN(N3187) - FIND("/", N3187)))</f>
        <v>plays</v>
      </c>
      <c r="S3187" s="13">
        <f>(J3187/86400)+DATE(1970,1,1)</f>
        <v>41829.977326388893</v>
      </c>
      <c r="T3187" s="13">
        <f>(I3187/86400)+DATE(1970,1,1)</f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>(E3188/D3188)*100</f>
        <v>102.18750000000001</v>
      </c>
      <c r="P3188" s="5">
        <f>E3188/L3188</f>
        <v>46.714285714285715</v>
      </c>
      <c r="Q3188" t="str">
        <f>LEFT(N3188, FIND("/", N3188)-1)</f>
        <v>theater</v>
      </c>
      <c r="R3188" t="str">
        <f>RIGHT(N3188, (LEN(N3188) - FIND("/", N3188)))</f>
        <v>plays</v>
      </c>
      <c r="S3188" s="13">
        <f>(J3188/86400)+DATE(1970,1,1)</f>
        <v>41868.924050925925</v>
      </c>
      <c r="T3188" s="13">
        <f>(I3188/86400)+DATE(1970,1,1)</f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>(E3189/D3189)*100</f>
        <v>116.29333333333334</v>
      </c>
      <c r="P3189" s="5">
        <f>E3189/L3189</f>
        <v>71.491803278688522</v>
      </c>
      <c r="Q3189" t="str">
        <f>LEFT(N3189, FIND("/", N3189)-1)</f>
        <v>theater</v>
      </c>
      <c r="R3189" t="str">
        <f>RIGHT(N3189, (LEN(N3189) - FIND("/", N3189)))</f>
        <v>plays</v>
      </c>
      <c r="S3189" s="13">
        <f>(J3189/86400)+DATE(1970,1,1)</f>
        <v>41835.666354166664</v>
      </c>
      <c r="T3189" s="13">
        <f>(I3189/86400)+DATE(1970,1,1)</f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>(E3190/D3190)*100</f>
        <v>65</v>
      </c>
      <c r="P3190" s="5">
        <f>E3190/L3190</f>
        <v>14.444444444444445</v>
      </c>
      <c r="Q3190" t="str">
        <f>LEFT(N3190, FIND("/", N3190)-1)</f>
        <v>theater</v>
      </c>
      <c r="R3190" t="str">
        <f>RIGHT(N3190, (LEN(N3190) - FIND("/", N3190)))</f>
        <v>musical</v>
      </c>
      <c r="S3190" s="13">
        <f>(J3190/86400)+DATE(1970,1,1)</f>
        <v>42144.415532407409</v>
      </c>
      <c r="T3190" s="13">
        <f>(I3190/86400)+DATE(1970,1,1)</f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>(E3191/D3191)*100</f>
        <v>12.327272727272726</v>
      </c>
      <c r="P3191" s="5">
        <f>E3191/L3191</f>
        <v>356.84210526315792</v>
      </c>
      <c r="Q3191" t="str">
        <f>LEFT(N3191, FIND("/", N3191)-1)</f>
        <v>theater</v>
      </c>
      <c r="R3191" t="str">
        <f>RIGHT(N3191, (LEN(N3191) - FIND("/", N3191)))</f>
        <v>musical</v>
      </c>
      <c r="S3191" s="13">
        <f>(J3191/86400)+DATE(1970,1,1)</f>
        <v>42118.346435185187</v>
      </c>
      <c r="T3191" s="13">
        <f>(I3191/86400)+DATE(1970,1,1)</f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>(E3192/D3192)*100</f>
        <v>0</v>
      </c>
      <c r="P3192" s="5" t="e">
        <f>E3192/L3192</f>
        <v>#DIV/0!</v>
      </c>
      <c r="Q3192" t="str">
        <f>LEFT(N3192, FIND("/", N3192)-1)</f>
        <v>theater</v>
      </c>
      <c r="R3192" t="str">
        <f>RIGHT(N3192, (LEN(N3192) - FIND("/", N3192)))</f>
        <v>musical</v>
      </c>
      <c r="S3192" s="13">
        <f>(J3192/86400)+DATE(1970,1,1)</f>
        <v>42683.151331018518</v>
      </c>
      <c r="T3192" s="13">
        <f>(I3192/86400)+DATE(1970,1,1)</f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>(E3193/D3193)*100</f>
        <v>4.0266666666666664</v>
      </c>
      <c r="P3193" s="5">
        <f>E3193/L3193</f>
        <v>37.75</v>
      </c>
      <c r="Q3193" t="str">
        <f>LEFT(N3193, FIND("/", N3193)-1)</f>
        <v>theater</v>
      </c>
      <c r="R3193" t="str">
        <f>RIGHT(N3193, (LEN(N3193) - FIND("/", N3193)))</f>
        <v>musical</v>
      </c>
      <c r="S3193" s="13">
        <f>(J3193/86400)+DATE(1970,1,1)</f>
        <v>42538.755428240736</v>
      </c>
      <c r="T3193" s="13">
        <f>(I3193/86400)+DATE(1970,1,1)</f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>(E3194/D3194)*100</f>
        <v>1.02</v>
      </c>
      <c r="P3194" s="5">
        <f>E3194/L3194</f>
        <v>12.75</v>
      </c>
      <c r="Q3194" t="str">
        <f>LEFT(N3194, FIND("/", N3194)-1)</f>
        <v>theater</v>
      </c>
      <c r="R3194" t="str">
        <f>RIGHT(N3194, (LEN(N3194) - FIND("/", N3194)))</f>
        <v>musical</v>
      </c>
      <c r="S3194" s="13">
        <f>(J3194/86400)+DATE(1970,1,1)</f>
        <v>42018.94049768518</v>
      </c>
      <c r="T3194" s="13">
        <f>(I3194/86400)+DATE(1970,1,1)</f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>(E3195/D3195)*100</f>
        <v>11.74</v>
      </c>
      <c r="P3195" s="5">
        <f>E3195/L3195</f>
        <v>24.458333333333332</v>
      </c>
      <c r="Q3195" t="str">
        <f>LEFT(N3195, FIND("/", N3195)-1)</f>
        <v>theater</v>
      </c>
      <c r="R3195" t="str">
        <f>RIGHT(N3195, (LEN(N3195) - FIND("/", N3195)))</f>
        <v>musical</v>
      </c>
      <c r="S3195" s="13">
        <f>(J3195/86400)+DATE(1970,1,1)</f>
        <v>42010.968240740738</v>
      </c>
      <c r="T3195" s="13">
        <f>(I3195/86400)+DATE(1970,1,1)</f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>(E3196/D3196)*100</f>
        <v>0</v>
      </c>
      <c r="P3196" s="5" t="e">
        <f>E3196/L3196</f>
        <v>#DIV/0!</v>
      </c>
      <c r="Q3196" t="str">
        <f>LEFT(N3196, FIND("/", N3196)-1)</f>
        <v>theater</v>
      </c>
      <c r="R3196" t="str">
        <f>RIGHT(N3196, (LEN(N3196) - FIND("/", N3196)))</f>
        <v>musical</v>
      </c>
      <c r="S3196" s="13">
        <f>(J3196/86400)+DATE(1970,1,1)</f>
        <v>42182.062476851846</v>
      </c>
      <c r="T3196" s="13">
        <f>(I3196/86400)+DATE(1970,1,1)</f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>(E3197/D3197)*100</f>
        <v>59.142857142857139</v>
      </c>
      <c r="P3197" s="5">
        <f>E3197/L3197</f>
        <v>53.07692307692308</v>
      </c>
      <c r="Q3197" t="str">
        <f>LEFT(N3197, FIND("/", N3197)-1)</f>
        <v>theater</v>
      </c>
      <c r="R3197" t="str">
        <f>RIGHT(N3197, (LEN(N3197) - FIND("/", N3197)))</f>
        <v>musical</v>
      </c>
      <c r="S3197" s="13">
        <f>(J3197/86400)+DATE(1970,1,1)</f>
        <v>42017.594236111108</v>
      </c>
      <c r="T3197" s="13">
        <f>(I3197/86400)+DATE(1970,1,1)</f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>(E3198/D3198)*100</f>
        <v>0.06</v>
      </c>
      <c r="P3198" s="5">
        <f>E3198/L3198</f>
        <v>300</v>
      </c>
      <c r="Q3198" t="str">
        <f>LEFT(N3198, FIND("/", N3198)-1)</f>
        <v>theater</v>
      </c>
      <c r="R3198" t="str">
        <f>RIGHT(N3198, (LEN(N3198) - FIND("/", N3198)))</f>
        <v>musical</v>
      </c>
      <c r="S3198" s="13">
        <f>(J3198/86400)+DATE(1970,1,1)</f>
        <v>42157.598090277781</v>
      </c>
      <c r="T3198" s="13">
        <f>(I3198/86400)+DATE(1970,1,1)</f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>(E3199/D3199)*100</f>
        <v>11.450000000000001</v>
      </c>
      <c r="P3199" s="5">
        <f>E3199/L3199</f>
        <v>286.25</v>
      </c>
      <c r="Q3199" t="str">
        <f>LEFT(N3199, FIND("/", N3199)-1)</f>
        <v>theater</v>
      </c>
      <c r="R3199" t="str">
        <f>RIGHT(N3199, (LEN(N3199) - FIND("/", N3199)))</f>
        <v>musical</v>
      </c>
      <c r="S3199" s="13">
        <f>(J3199/86400)+DATE(1970,1,1)</f>
        <v>42009.493263888886</v>
      </c>
      <c r="T3199" s="13">
        <f>(I3199/86400)+DATE(1970,1,1)</f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>(E3200/D3200)*100</f>
        <v>0.36666666666666664</v>
      </c>
      <c r="P3200" s="5">
        <f>E3200/L3200</f>
        <v>36.666666666666664</v>
      </c>
      <c r="Q3200" t="str">
        <f>LEFT(N3200, FIND("/", N3200)-1)</f>
        <v>theater</v>
      </c>
      <c r="R3200" t="str">
        <f>RIGHT(N3200, (LEN(N3200) - FIND("/", N3200)))</f>
        <v>musical</v>
      </c>
      <c r="S3200" s="13">
        <f>(J3200/86400)+DATE(1970,1,1)</f>
        <v>42013.424502314811</v>
      </c>
      <c r="T3200" s="13">
        <f>(I3200/86400)+DATE(1970,1,1)</f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>(E3201/D3201)*100</f>
        <v>52.16</v>
      </c>
      <c r="P3201" s="5">
        <f>E3201/L3201</f>
        <v>49.20754716981132</v>
      </c>
      <c r="Q3201" t="str">
        <f>LEFT(N3201, FIND("/", N3201)-1)</f>
        <v>theater</v>
      </c>
      <c r="R3201" t="str">
        <f>RIGHT(N3201, (LEN(N3201) - FIND("/", N3201)))</f>
        <v>musical</v>
      </c>
      <c r="S3201" s="13">
        <f>(J3201/86400)+DATE(1970,1,1)</f>
        <v>41858.761782407411</v>
      </c>
      <c r="T3201" s="13">
        <f>(I3201/86400)+DATE(1970,1,1)</f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>(E3202/D3202)*100</f>
        <v>2E-3</v>
      </c>
      <c r="P3202" s="5">
        <f>E3202/L3202</f>
        <v>1</v>
      </c>
      <c r="Q3202" t="str">
        <f>LEFT(N3202, FIND("/", N3202)-1)</f>
        <v>theater</v>
      </c>
      <c r="R3202" t="str">
        <f>RIGHT(N3202, (LEN(N3202) - FIND("/", N3202)))</f>
        <v>musical</v>
      </c>
      <c r="S3202" s="13">
        <f>(J3202/86400)+DATE(1970,1,1)</f>
        <v>42460.320613425924</v>
      </c>
      <c r="T3202" s="13">
        <f>(I3202/86400)+DATE(1970,1,1)</f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>(E3203/D3203)*100</f>
        <v>1.25</v>
      </c>
      <c r="P3203" s="5">
        <f>E3203/L3203</f>
        <v>12.5</v>
      </c>
      <c r="Q3203" t="str">
        <f>LEFT(N3203, FIND("/", N3203)-1)</f>
        <v>theater</v>
      </c>
      <c r="R3203" t="str">
        <f>RIGHT(N3203, (LEN(N3203) - FIND("/", N3203)))</f>
        <v>musical</v>
      </c>
      <c r="S3203" s="13">
        <f>(J3203/86400)+DATE(1970,1,1)</f>
        <v>41861.767094907409</v>
      </c>
      <c r="T3203" s="13">
        <f>(I3203/86400)+DATE(1970,1,1)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>(E3204/D3204)*100</f>
        <v>54.52</v>
      </c>
      <c r="P3204" s="5">
        <f>E3204/L3204</f>
        <v>109.04</v>
      </c>
      <c r="Q3204" t="str">
        <f>LEFT(N3204, FIND("/", N3204)-1)</f>
        <v>theater</v>
      </c>
      <c r="R3204" t="str">
        <f>RIGHT(N3204, (LEN(N3204) - FIND("/", N3204)))</f>
        <v>musical</v>
      </c>
      <c r="S3204" s="13">
        <f>(J3204/86400)+DATE(1970,1,1)</f>
        <v>42293.853541666671</v>
      </c>
      <c r="T3204" s="13">
        <f>(I3204/86400)+DATE(1970,1,1)</f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>(E3205/D3205)*100</f>
        <v>25</v>
      </c>
      <c r="P3205" s="5">
        <f>E3205/L3205</f>
        <v>41.666666666666664</v>
      </c>
      <c r="Q3205" t="str">
        <f>LEFT(N3205, FIND("/", N3205)-1)</f>
        <v>theater</v>
      </c>
      <c r="R3205" t="str">
        <f>RIGHT(N3205, (LEN(N3205) - FIND("/", N3205)))</f>
        <v>musical</v>
      </c>
      <c r="S3205" s="13">
        <f>(J3205/86400)+DATE(1970,1,1)</f>
        <v>42242.988680555558</v>
      </c>
      <c r="T3205" s="13">
        <f>(I3205/86400)+DATE(1970,1,1)</f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>(E3206/D3206)*100</f>
        <v>0</v>
      </c>
      <c r="P3206" s="5" t="e">
        <f>E3206/L3206</f>
        <v>#DIV/0!</v>
      </c>
      <c r="Q3206" t="str">
        <f>LEFT(N3206, FIND("/", N3206)-1)</f>
        <v>theater</v>
      </c>
      <c r="R3206" t="str">
        <f>RIGHT(N3206, (LEN(N3206) - FIND("/", N3206)))</f>
        <v>musical</v>
      </c>
      <c r="S3206" s="13">
        <f>(J3206/86400)+DATE(1970,1,1)</f>
        <v>42172.686099537037</v>
      </c>
      <c r="T3206" s="13">
        <f>(I3206/86400)+DATE(1970,1,1)</f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>(E3207/D3207)*100</f>
        <v>3.4125000000000001</v>
      </c>
      <c r="P3207" s="5">
        <f>E3207/L3207</f>
        <v>22.75</v>
      </c>
      <c r="Q3207" t="str">
        <f>LEFT(N3207, FIND("/", N3207)-1)</f>
        <v>theater</v>
      </c>
      <c r="R3207" t="str">
        <f>RIGHT(N3207, (LEN(N3207) - FIND("/", N3207)))</f>
        <v>musical</v>
      </c>
      <c r="S3207" s="13">
        <f>(J3207/86400)+DATE(1970,1,1)</f>
        <v>42095.374675925923</v>
      </c>
      <c r="T3207" s="13">
        <f>(I3207/86400)+DATE(1970,1,1)</f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>(E3208/D3208)*100</f>
        <v>0</v>
      </c>
      <c r="P3208" s="5" t="e">
        <f>E3208/L3208</f>
        <v>#DIV/0!</v>
      </c>
      <c r="Q3208" t="str">
        <f>LEFT(N3208, FIND("/", N3208)-1)</f>
        <v>theater</v>
      </c>
      <c r="R3208" t="str">
        <f>RIGHT(N3208, (LEN(N3208) - FIND("/", N3208)))</f>
        <v>musical</v>
      </c>
      <c r="S3208" s="13">
        <f>(J3208/86400)+DATE(1970,1,1)</f>
        <v>42236.276053240741</v>
      </c>
      <c r="T3208" s="13">
        <f>(I3208/86400)+DATE(1970,1,1)</f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>(E3209/D3209)*100</f>
        <v>46.36363636363636</v>
      </c>
      <c r="P3209" s="5">
        <f>E3209/L3209</f>
        <v>70.833333333333329</v>
      </c>
      <c r="Q3209" t="str">
        <f>LEFT(N3209, FIND("/", N3209)-1)</f>
        <v>theater</v>
      </c>
      <c r="R3209" t="str">
        <f>RIGHT(N3209, (LEN(N3209) - FIND("/", N3209)))</f>
        <v>musical</v>
      </c>
      <c r="S3209" s="13">
        <f>(J3209/86400)+DATE(1970,1,1)</f>
        <v>42057.277858796297</v>
      </c>
      <c r="T3209" s="13">
        <f>(I3209/86400)+DATE(1970,1,1)</f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>(E3210/D3210)*100</f>
        <v>103.49999999999999</v>
      </c>
      <c r="P3210" s="5">
        <f>E3210/L3210</f>
        <v>63.109756097560975</v>
      </c>
      <c r="Q3210" t="str">
        <f>LEFT(N3210, FIND("/", N3210)-1)</f>
        <v>theater</v>
      </c>
      <c r="R3210" t="str">
        <f>RIGHT(N3210, (LEN(N3210) - FIND("/", N3210)))</f>
        <v>plays</v>
      </c>
      <c r="S3210" s="13">
        <f>(J3210/86400)+DATE(1970,1,1)</f>
        <v>41827.605057870373</v>
      </c>
      <c r="T3210" s="13">
        <f>(I3210/86400)+DATE(1970,1,1)</f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>(E3211/D3211)*100</f>
        <v>119.32315789473684</v>
      </c>
      <c r="P3211" s="5">
        <f>E3211/L3211</f>
        <v>50.157964601769912</v>
      </c>
      <c r="Q3211" t="str">
        <f>LEFT(N3211, FIND("/", N3211)-1)</f>
        <v>theater</v>
      </c>
      <c r="R3211" t="str">
        <f>RIGHT(N3211, (LEN(N3211) - FIND("/", N3211)))</f>
        <v>plays</v>
      </c>
      <c r="S3211" s="13">
        <f>(J3211/86400)+DATE(1970,1,1)</f>
        <v>41778.637245370366</v>
      </c>
      <c r="T3211" s="13">
        <f>(I3211/86400)+DATE(1970,1,1)</f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>(E3212/D3212)*100</f>
        <v>125.76666666666667</v>
      </c>
      <c r="P3212" s="5">
        <f>E3212/L3212</f>
        <v>62.883333333333333</v>
      </c>
      <c r="Q3212" t="str">
        <f>LEFT(N3212, FIND("/", N3212)-1)</f>
        <v>theater</v>
      </c>
      <c r="R3212" t="str">
        <f>RIGHT(N3212, (LEN(N3212) - FIND("/", N3212)))</f>
        <v>plays</v>
      </c>
      <c r="S3212" s="13">
        <f>(J3212/86400)+DATE(1970,1,1)</f>
        <v>41013.936562499999</v>
      </c>
      <c r="T3212" s="13">
        <f>(I3212/86400)+DATE(1970,1,1)</f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>(E3213/D3213)*100</f>
        <v>119.74347826086958</v>
      </c>
      <c r="P3213" s="5">
        <f>E3213/L3213</f>
        <v>85.531055900621112</v>
      </c>
      <c r="Q3213" t="str">
        <f>LEFT(N3213, FIND("/", N3213)-1)</f>
        <v>theater</v>
      </c>
      <c r="R3213" t="str">
        <f>RIGHT(N3213, (LEN(N3213) - FIND("/", N3213)))</f>
        <v>plays</v>
      </c>
      <c r="S3213" s="13">
        <f>(J3213/86400)+DATE(1970,1,1)</f>
        <v>41834.58657407407</v>
      </c>
      <c r="T3213" s="13">
        <f>(I3213/86400)+DATE(1970,1,1)</f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>(E3214/D3214)*100</f>
        <v>126.25</v>
      </c>
      <c r="P3214" s="5">
        <f>E3214/L3214</f>
        <v>53.723404255319146</v>
      </c>
      <c r="Q3214" t="str">
        <f>LEFT(N3214, FIND("/", N3214)-1)</f>
        <v>theater</v>
      </c>
      <c r="R3214" t="str">
        <f>RIGHT(N3214, (LEN(N3214) - FIND("/", N3214)))</f>
        <v>plays</v>
      </c>
      <c r="S3214" s="13">
        <f>(J3214/86400)+DATE(1970,1,1)</f>
        <v>41829.795729166668</v>
      </c>
      <c r="T3214" s="13">
        <f>(I3214/86400)+DATE(1970,1,1)</f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>(E3215/D3215)*100</f>
        <v>100.11666666666667</v>
      </c>
      <c r="P3215" s="5">
        <f>E3215/L3215</f>
        <v>127.80851063829788</v>
      </c>
      <c r="Q3215" t="str">
        <f>LEFT(N3215, FIND("/", N3215)-1)</f>
        <v>theater</v>
      </c>
      <c r="R3215" t="str">
        <f>RIGHT(N3215, (LEN(N3215) - FIND("/", N3215)))</f>
        <v>plays</v>
      </c>
      <c r="S3215" s="13">
        <f>(J3215/86400)+DATE(1970,1,1)</f>
        <v>42171.763414351852</v>
      </c>
      <c r="T3215" s="13">
        <f>(I3215/86400)+DATE(1970,1,1)</f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>(E3216/D3216)*100</f>
        <v>102.13333333333334</v>
      </c>
      <c r="P3216" s="5">
        <f>E3216/L3216</f>
        <v>106.57391304347826</v>
      </c>
      <c r="Q3216" t="str">
        <f>LEFT(N3216, FIND("/", N3216)-1)</f>
        <v>theater</v>
      </c>
      <c r="R3216" t="str">
        <f>RIGHT(N3216, (LEN(N3216) - FIND("/", N3216)))</f>
        <v>plays</v>
      </c>
      <c r="S3216" s="13">
        <f>(J3216/86400)+DATE(1970,1,1)</f>
        <v>42337.792511574073</v>
      </c>
      <c r="T3216" s="13">
        <f>(I3216/86400)+DATE(1970,1,1)</f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>(E3217/D3217)*100</f>
        <v>100.35142857142858</v>
      </c>
      <c r="P3217" s="5">
        <f>E3217/L3217</f>
        <v>262.11194029850748</v>
      </c>
      <c r="Q3217" t="str">
        <f>LEFT(N3217, FIND("/", N3217)-1)</f>
        <v>theater</v>
      </c>
      <c r="R3217" t="str">
        <f>RIGHT(N3217, (LEN(N3217) - FIND("/", N3217)))</f>
        <v>plays</v>
      </c>
      <c r="S3217" s="13">
        <f>(J3217/86400)+DATE(1970,1,1)</f>
        <v>42219.665173611109</v>
      </c>
      <c r="T3217" s="13">
        <f>(I3217/86400)+DATE(1970,1,1)</f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>(E3218/D3218)*100</f>
        <v>100.05</v>
      </c>
      <c r="P3218" s="5">
        <f>E3218/L3218</f>
        <v>57.171428571428571</v>
      </c>
      <c r="Q3218" t="str">
        <f>LEFT(N3218, FIND("/", N3218)-1)</f>
        <v>theater</v>
      </c>
      <c r="R3218" t="str">
        <f>RIGHT(N3218, (LEN(N3218) - FIND("/", N3218)))</f>
        <v>plays</v>
      </c>
      <c r="S3218" s="13">
        <f>(J3218/86400)+DATE(1970,1,1)</f>
        <v>42165.462627314817</v>
      </c>
      <c r="T3218" s="13">
        <f>(I3218/86400)+DATE(1970,1,1)</f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>(E3219/D3219)*100</f>
        <v>116.02222222222223</v>
      </c>
      <c r="P3219" s="5">
        <f>E3219/L3219</f>
        <v>50.20192307692308</v>
      </c>
      <c r="Q3219" t="str">
        <f>LEFT(N3219, FIND("/", N3219)-1)</f>
        <v>theater</v>
      </c>
      <c r="R3219" t="str">
        <f>RIGHT(N3219, (LEN(N3219) - FIND("/", N3219)))</f>
        <v>plays</v>
      </c>
      <c r="S3219" s="13">
        <f>(J3219/86400)+DATE(1970,1,1)</f>
        <v>42648.546111111107</v>
      </c>
      <c r="T3219" s="13">
        <f>(I3219/86400)+DATE(1970,1,1)</f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>(E3220/D3220)*100</f>
        <v>102.1</v>
      </c>
      <c r="P3220" s="5">
        <f>E3220/L3220</f>
        <v>66.586956521739125</v>
      </c>
      <c r="Q3220" t="str">
        <f>LEFT(N3220, FIND("/", N3220)-1)</f>
        <v>theater</v>
      </c>
      <c r="R3220" t="str">
        <f>RIGHT(N3220, (LEN(N3220) - FIND("/", N3220)))</f>
        <v>plays</v>
      </c>
      <c r="S3220" s="13">
        <f>(J3220/86400)+DATE(1970,1,1)</f>
        <v>41971.002152777779</v>
      </c>
      <c r="T3220" s="13">
        <f>(I3220/86400)+DATE(1970,1,1)</f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>(E3221/D3221)*100</f>
        <v>100.11000000000001</v>
      </c>
      <c r="P3221" s="5">
        <f>E3221/L3221</f>
        <v>168.25210084033614</v>
      </c>
      <c r="Q3221" t="str">
        <f>LEFT(N3221, FIND("/", N3221)-1)</f>
        <v>theater</v>
      </c>
      <c r="R3221" t="str">
        <f>RIGHT(N3221, (LEN(N3221) - FIND("/", N3221)))</f>
        <v>plays</v>
      </c>
      <c r="S3221" s="13">
        <f>(J3221/86400)+DATE(1970,1,1)</f>
        <v>42050.983182870375</v>
      </c>
      <c r="T3221" s="13">
        <f>(I3221/86400)+DATE(1970,1,1)</f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>(E3222/D3222)*100</f>
        <v>100.84</v>
      </c>
      <c r="P3222" s="5">
        <f>E3222/L3222</f>
        <v>256.37288135593218</v>
      </c>
      <c r="Q3222" t="str">
        <f>LEFT(N3222, FIND("/", N3222)-1)</f>
        <v>theater</v>
      </c>
      <c r="R3222" t="str">
        <f>RIGHT(N3222, (LEN(N3222) - FIND("/", N3222)))</f>
        <v>plays</v>
      </c>
      <c r="S3222" s="13">
        <f>(J3222/86400)+DATE(1970,1,1)</f>
        <v>42772.833379629628</v>
      </c>
      <c r="T3222" s="13">
        <f>(I3222/86400)+DATE(1970,1,1)</f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>(E3223/D3223)*100</f>
        <v>103.42499999999998</v>
      </c>
      <c r="P3223" s="5">
        <f>E3223/L3223</f>
        <v>36.610619469026545</v>
      </c>
      <c r="Q3223" t="str">
        <f>LEFT(N3223, FIND("/", N3223)-1)</f>
        <v>theater</v>
      </c>
      <c r="R3223" t="str">
        <f>RIGHT(N3223, (LEN(N3223) - FIND("/", N3223)))</f>
        <v>plays</v>
      </c>
      <c r="S3223" s="13">
        <f>(J3223/86400)+DATE(1970,1,1)</f>
        <v>42155.696793981479</v>
      </c>
      <c r="T3223" s="13">
        <f>(I3223/86400)+DATE(1970,1,1)</f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>(E3224/D3224)*100</f>
        <v>124.8</v>
      </c>
      <c r="P3224" s="5">
        <f>E3224/L3224</f>
        <v>37.142857142857146</v>
      </c>
      <c r="Q3224" t="str">
        <f>LEFT(N3224, FIND("/", N3224)-1)</f>
        <v>theater</v>
      </c>
      <c r="R3224" t="str">
        <f>RIGHT(N3224, (LEN(N3224) - FIND("/", N3224)))</f>
        <v>plays</v>
      </c>
      <c r="S3224" s="13">
        <f>(J3224/86400)+DATE(1970,1,1)</f>
        <v>42270.582141203704</v>
      </c>
      <c r="T3224" s="13">
        <f>(I3224/86400)+DATE(1970,1,1)</f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>(E3225/D3225)*100</f>
        <v>109.51612903225806</v>
      </c>
      <c r="P3225" s="5">
        <f>E3225/L3225</f>
        <v>45.878378378378379</v>
      </c>
      <c r="Q3225" t="str">
        <f>LEFT(N3225, FIND("/", N3225)-1)</f>
        <v>theater</v>
      </c>
      <c r="R3225" t="str">
        <f>RIGHT(N3225, (LEN(N3225) - FIND("/", N3225)))</f>
        <v>plays</v>
      </c>
      <c r="S3225" s="13">
        <f>(J3225/86400)+DATE(1970,1,1)</f>
        <v>42206.835370370369</v>
      </c>
      <c r="T3225" s="13">
        <f>(I3225/86400)+DATE(1970,1,1)</f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>(E3226/D3226)*100</f>
        <v>102.03333333333333</v>
      </c>
      <c r="P3226" s="5">
        <f>E3226/L3226</f>
        <v>141.71296296296296</v>
      </c>
      <c r="Q3226" t="str">
        <f>LEFT(N3226, FIND("/", N3226)-1)</f>
        <v>theater</v>
      </c>
      <c r="R3226" t="str">
        <f>RIGHT(N3226, (LEN(N3226) - FIND("/", N3226)))</f>
        <v>plays</v>
      </c>
      <c r="S3226" s="13">
        <f>(J3226/86400)+DATE(1970,1,1)</f>
        <v>42697.850844907407</v>
      </c>
      <c r="T3226" s="13">
        <f>(I3226/86400)+DATE(1970,1,1)</f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>(E3227/D3227)*100</f>
        <v>102.35000000000001</v>
      </c>
      <c r="P3227" s="5">
        <f>E3227/L3227</f>
        <v>52.487179487179489</v>
      </c>
      <c r="Q3227" t="str">
        <f>LEFT(N3227, FIND("/", N3227)-1)</f>
        <v>theater</v>
      </c>
      <c r="R3227" t="str">
        <f>RIGHT(N3227, (LEN(N3227) - FIND("/", N3227)))</f>
        <v>plays</v>
      </c>
      <c r="S3227" s="13">
        <f>(J3227/86400)+DATE(1970,1,1)</f>
        <v>42503.559467592597</v>
      </c>
      <c r="T3227" s="13">
        <f>(I3227/86400)+DATE(1970,1,1)</f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>(E3228/D3228)*100</f>
        <v>104.16666666666667</v>
      </c>
      <c r="P3228" s="5">
        <f>E3228/L3228</f>
        <v>59.523809523809526</v>
      </c>
      <c r="Q3228" t="str">
        <f>LEFT(N3228, FIND("/", N3228)-1)</f>
        <v>theater</v>
      </c>
      <c r="R3228" t="str">
        <f>RIGHT(N3228, (LEN(N3228) - FIND("/", N3228)))</f>
        <v>plays</v>
      </c>
      <c r="S3228" s="13">
        <f>(J3228/86400)+DATE(1970,1,1)</f>
        <v>42277.583472222221</v>
      </c>
      <c r="T3228" s="13">
        <f>(I3228/86400)+DATE(1970,1,1)</f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>(E3229/D3229)*100</f>
        <v>125</v>
      </c>
      <c r="P3229" s="5">
        <f>E3229/L3229</f>
        <v>50</v>
      </c>
      <c r="Q3229" t="str">
        <f>LEFT(N3229, FIND("/", N3229)-1)</f>
        <v>theater</v>
      </c>
      <c r="R3229" t="str">
        <f>RIGHT(N3229, (LEN(N3229) - FIND("/", N3229)))</f>
        <v>plays</v>
      </c>
      <c r="S3229" s="13">
        <f>(J3229/86400)+DATE(1970,1,1)</f>
        <v>42722.882361111115</v>
      </c>
      <c r="T3229" s="13">
        <f>(I3229/86400)+DATE(1970,1,1)</f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>(E3230/D3230)*100</f>
        <v>102.34285714285714</v>
      </c>
      <c r="P3230" s="5">
        <f>E3230/L3230</f>
        <v>193.62162162162161</v>
      </c>
      <c r="Q3230" t="str">
        <f>LEFT(N3230, FIND("/", N3230)-1)</f>
        <v>theater</v>
      </c>
      <c r="R3230" t="str">
        <f>RIGHT(N3230, (LEN(N3230) - FIND("/", N3230)))</f>
        <v>plays</v>
      </c>
      <c r="S3230" s="13">
        <f>(J3230/86400)+DATE(1970,1,1)</f>
        <v>42323.70930555556</v>
      </c>
      <c r="T3230" s="13">
        <f>(I3230/86400)+DATE(1970,1,1)</f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>(E3231/D3231)*100</f>
        <v>107.86500000000001</v>
      </c>
      <c r="P3231" s="5">
        <f>E3231/L3231</f>
        <v>106.79702970297029</v>
      </c>
      <c r="Q3231" t="str">
        <f>LEFT(N3231, FIND("/", N3231)-1)</f>
        <v>theater</v>
      </c>
      <c r="R3231" t="str">
        <f>RIGHT(N3231, (LEN(N3231) - FIND("/", N3231)))</f>
        <v>plays</v>
      </c>
      <c r="S3231" s="13">
        <f>(J3231/86400)+DATE(1970,1,1)</f>
        <v>41933.291643518518</v>
      </c>
      <c r="T3231" s="13">
        <f>(I3231/86400)+DATE(1970,1,1)</f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>(E3232/D3232)*100</f>
        <v>109.88461538461539</v>
      </c>
      <c r="P3232" s="5">
        <f>E3232/L3232</f>
        <v>77.21621621621621</v>
      </c>
      <c r="Q3232" t="str">
        <f>LEFT(N3232, FIND("/", N3232)-1)</f>
        <v>theater</v>
      </c>
      <c r="R3232" t="str">
        <f>RIGHT(N3232, (LEN(N3232) - FIND("/", N3232)))</f>
        <v>plays</v>
      </c>
      <c r="S3232" s="13">
        <f>(J3232/86400)+DATE(1970,1,1)</f>
        <v>41898.168124999997</v>
      </c>
      <c r="T3232" s="13">
        <f>(I3232/86400)+DATE(1970,1,1)</f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>(E3233/D3233)*100</f>
        <v>161</v>
      </c>
      <c r="P3233" s="5">
        <f>E3233/L3233</f>
        <v>57.5</v>
      </c>
      <c r="Q3233" t="str">
        <f>LEFT(N3233, FIND("/", N3233)-1)</f>
        <v>theater</v>
      </c>
      <c r="R3233" t="str">
        <f>RIGHT(N3233, (LEN(N3233) - FIND("/", N3233)))</f>
        <v>plays</v>
      </c>
      <c r="S3233" s="13">
        <f>(J3233/86400)+DATE(1970,1,1)</f>
        <v>42446.943831018521</v>
      </c>
      <c r="T3233" s="13">
        <f>(I3233/86400)+DATE(1970,1,1)</f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>(E3234/D3234)*100</f>
        <v>131.20000000000002</v>
      </c>
      <c r="P3234" s="5">
        <f>E3234/L3234</f>
        <v>50.46153846153846</v>
      </c>
      <c r="Q3234" t="str">
        <f>LEFT(N3234, FIND("/", N3234)-1)</f>
        <v>theater</v>
      </c>
      <c r="R3234" t="str">
        <f>RIGHT(N3234, (LEN(N3234) - FIND("/", N3234)))</f>
        <v>plays</v>
      </c>
      <c r="S3234" s="13">
        <f>(J3234/86400)+DATE(1970,1,1)</f>
        <v>42463.81385416667</v>
      </c>
      <c r="T3234" s="13">
        <f>(I3234/86400)+DATE(1970,1,1)</f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>(E3235/D3235)*100</f>
        <v>118.8</v>
      </c>
      <c r="P3235" s="5">
        <f>E3235/L3235</f>
        <v>97.377049180327873</v>
      </c>
      <c r="Q3235" t="str">
        <f>LEFT(N3235, FIND("/", N3235)-1)</f>
        <v>theater</v>
      </c>
      <c r="R3235" t="str">
        <f>RIGHT(N3235, (LEN(N3235) - FIND("/", N3235)))</f>
        <v>plays</v>
      </c>
      <c r="S3235" s="13">
        <f>(J3235/86400)+DATE(1970,1,1)</f>
        <v>42766.805034722223</v>
      </c>
      <c r="T3235" s="13">
        <f>(I3235/86400)+DATE(1970,1,1)</f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>(E3236/D3236)*100</f>
        <v>100.39275000000001</v>
      </c>
      <c r="P3236" s="5">
        <f>E3236/L3236</f>
        <v>34.91921739130435</v>
      </c>
      <c r="Q3236" t="str">
        <f>LEFT(N3236, FIND("/", N3236)-1)</f>
        <v>theater</v>
      </c>
      <c r="R3236" t="str">
        <f>RIGHT(N3236, (LEN(N3236) - FIND("/", N3236)))</f>
        <v>plays</v>
      </c>
      <c r="S3236" s="13">
        <f>(J3236/86400)+DATE(1970,1,1)</f>
        <v>42734.789444444439</v>
      </c>
      <c r="T3236" s="13">
        <f>(I3236/86400)+DATE(1970,1,1)</f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>(E3237/D3237)*100</f>
        <v>103.20666666666666</v>
      </c>
      <c r="P3237" s="5">
        <f>E3237/L3237</f>
        <v>85.530386740331494</v>
      </c>
      <c r="Q3237" t="str">
        <f>LEFT(N3237, FIND("/", N3237)-1)</f>
        <v>theater</v>
      </c>
      <c r="R3237" t="str">
        <f>RIGHT(N3237, (LEN(N3237) - FIND("/", N3237)))</f>
        <v>plays</v>
      </c>
      <c r="S3237" s="13">
        <f>(J3237/86400)+DATE(1970,1,1)</f>
        <v>42522.347812499997</v>
      </c>
      <c r="T3237" s="13">
        <f>(I3237/86400)+DATE(1970,1,1)</f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>(E3238/D3238)*100</f>
        <v>100.6</v>
      </c>
      <c r="P3238" s="5">
        <f>E3238/L3238</f>
        <v>182.90909090909091</v>
      </c>
      <c r="Q3238" t="str">
        <f>LEFT(N3238, FIND("/", N3238)-1)</f>
        <v>theater</v>
      </c>
      <c r="R3238" t="str">
        <f>RIGHT(N3238, (LEN(N3238) - FIND("/", N3238)))</f>
        <v>plays</v>
      </c>
      <c r="S3238" s="13">
        <f>(J3238/86400)+DATE(1970,1,1)</f>
        <v>42702.917048611111</v>
      </c>
      <c r="T3238" s="13">
        <f>(I3238/86400)+DATE(1970,1,1)</f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>(E3239/D3239)*100</f>
        <v>100.78754285714287</v>
      </c>
      <c r="P3239" s="5">
        <f>E3239/L3239</f>
        <v>131.13620817843866</v>
      </c>
      <c r="Q3239" t="str">
        <f>LEFT(N3239, FIND("/", N3239)-1)</f>
        <v>theater</v>
      </c>
      <c r="R3239" t="str">
        <f>RIGHT(N3239, (LEN(N3239) - FIND("/", N3239)))</f>
        <v>plays</v>
      </c>
      <c r="S3239" s="13">
        <f>(J3239/86400)+DATE(1970,1,1)</f>
        <v>42252.474351851852</v>
      </c>
      <c r="T3239" s="13">
        <f>(I3239/86400)+DATE(1970,1,1)</f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>(E3240/D3240)*100</f>
        <v>112.32142857142857</v>
      </c>
      <c r="P3240" s="5">
        <f>E3240/L3240</f>
        <v>39.810126582278478</v>
      </c>
      <c r="Q3240" t="str">
        <f>LEFT(N3240, FIND("/", N3240)-1)</f>
        <v>theater</v>
      </c>
      <c r="R3240" t="str">
        <f>RIGHT(N3240, (LEN(N3240) - FIND("/", N3240)))</f>
        <v>plays</v>
      </c>
      <c r="S3240" s="13">
        <f>(J3240/86400)+DATE(1970,1,1)</f>
        <v>42156.510393518518</v>
      </c>
      <c r="T3240" s="13">
        <f>(I3240/86400)+DATE(1970,1,1)</f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>(E3241/D3241)*100</f>
        <v>105.91914022517912</v>
      </c>
      <c r="P3241" s="5">
        <f>E3241/L3241</f>
        <v>59.701730769230764</v>
      </c>
      <c r="Q3241" t="str">
        <f>LEFT(N3241, FIND("/", N3241)-1)</f>
        <v>theater</v>
      </c>
      <c r="R3241" t="str">
        <f>RIGHT(N3241, (LEN(N3241) - FIND("/", N3241)))</f>
        <v>plays</v>
      </c>
      <c r="S3241" s="13">
        <f>(J3241/86400)+DATE(1970,1,1)</f>
        <v>42278.089039351849</v>
      </c>
      <c r="T3241" s="13">
        <f>(I3241/86400)+DATE(1970,1,1)</f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>(E3242/D3242)*100</f>
        <v>100.56666666666668</v>
      </c>
      <c r="P3242" s="5">
        <f>E3242/L3242</f>
        <v>88.735294117647058</v>
      </c>
      <c r="Q3242" t="str">
        <f>LEFT(N3242, FIND("/", N3242)-1)</f>
        <v>theater</v>
      </c>
      <c r="R3242" t="str">
        <f>RIGHT(N3242, (LEN(N3242) - FIND("/", N3242)))</f>
        <v>plays</v>
      </c>
      <c r="S3242" s="13">
        <f>(J3242/86400)+DATE(1970,1,1)</f>
        <v>42754.693842592591</v>
      </c>
      <c r="T3242" s="13">
        <f>(I3242/86400)+DATE(1970,1,1)</f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>(E3243/D3243)*100</f>
        <v>115.30588235294117</v>
      </c>
      <c r="P3243" s="5">
        <f>E3243/L3243</f>
        <v>58.688622754491021</v>
      </c>
      <c r="Q3243" t="str">
        <f>LEFT(N3243, FIND("/", N3243)-1)</f>
        <v>theater</v>
      </c>
      <c r="R3243" t="str">
        <f>RIGHT(N3243, (LEN(N3243) - FIND("/", N3243)))</f>
        <v>plays</v>
      </c>
      <c r="S3243" s="13">
        <f>(J3243/86400)+DATE(1970,1,1)</f>
        <v>41893.324884259258</v>
      </c>
      <c r="T3243" s="13">
        <f>(I3243/86400)+DATE(1970,1,1)</f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>(E3244/D3244)*100</f>
        <v>127.30419999999999</v>
      </c>
      <c r="P3244" s="5">
        <f>E3244/L3244</f>
        <v>69.56513661202186</v>
      </c>
      <c r="Q3244" t="str">
        <f>LEFT(N3244, FIND("/", N3244)-1)</f>
        <v>theater</v>
      </c>
      <c r="R3244" t="str">
        <f>RIGHT(N3244, (LEN(N3244) - FIND("/", N3244)))</f>
        <v>plays</v>
      </c>
      <c r="S3244" s="13">
        <f>(J3244/86400)+DATE(1970,1,1)</f>
        <v>41871.755694444444</v>
      </c>
      <c r="T3244" s="13">
        <f>(I3244/86400)+DATE(1970,1,1)</f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>(E3245/D3245)*100</f>
        <v>102.83750000000001</v>
      </c>
      <c r="P3245" s="5">
        <f>E3245/L3245</f>
        <v>115.87323943661971</v>
      </c>
      <c r="Q3245" t="str">
        <f>LEFT(N3245, FIND("/", N3245)-1)</f>
        <v>theater</v>
      </c>
      <c r="R3245" t="str">
        <f>RIGHT(N3245, (LEN(N3245) - FIND("/", N3245)))</f>
        <v>plays</v>
      </c>
      <c r="S3245" s="13">
        <f>(J3245/86400)+DATE(1970,1,1)</f>
        <v>42262.096782407403</v>
      </c>
      <c r="T3245" s="13">
        <f>(I3245/86400)+DATE(1970,1,1)</f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>(E3246/D3246)*100</f>
        <v>102.9375</v>
      </c>
      <c r="P3246" s="5">
        <f>E3246/L3246</f>
        <v>23.869565217391305</v>
      </c>
      <c r="Q3246" t="str">
        <f>LEFT(N3246, FIND("/", N3246)-1)</f>
        <v>theater</v>
      </c>
      <c r="R3246" t="str">
        <f>RIGHT(N3246, (LEN(N3246) - FIND("/", N3246)))</f>
        <v>plays</v>
      </c>
      <c r="S3246" s="13">
        <f>(J3246/86400)+DATE(1970,1,1)</f>
        <v>42675.694236111114</v>
      </c>
      <c r="T3246" s="13">
        <f>(I3246/86400)+DATE(1970,1,1)</f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>(E3247/D3247)*100</f>
        <v>104.3047619047619</v>
      </c>
      <c r="P3247" s="5">
        <f>E3247/L3247</f>
        <v>81.125925925925927</v>
      </c>
      <c r="Q3247" t="str">
        <f>LEFT(N3247, FIND("/", N3247)-1)</f>
        <v>theater</v>
      </c>
      <c r="R3247" t="str">
        <f>RIGHT(N3247, (LEN(N3247) - FIND("/", N3247)))</f>
        <v>plays</v>
      </c>
      <c r="S3247" s="13">
        <f>(J3247/86400)+DATE(1970,1,1)</f>
        <v>42135.60020833333</v>
      </c>
      <c r="T3247" s="13">
        <f>(I3247/86400)+DATE(1970,1,1)</f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>(E3248/D3248)*100</f>
        <v>111.22000000000001</v>
      </c>
      <c r="P3248" s="5">
        <f>E3248/L3248</f>
        <v>57.626943005181346</v>
      </c>
      <c r="Q3248" t="str">
        <f>LEFT(N3248, FIND("/", N3248)-1)</f>
        <v>theater</v>
      </c>
      <c r="R3248" t="str">
        <f>RIGHT(N3248, (LEN(N3248) - FIND("/", N3248)))</f>
        <v>plays</v>
      </c>
      <c r="S3248" s="13">
        <f>(J3248/86400)+DATE(1970,1,1)</f>
        <v>42230.472222222219</v>
      </c>
      <c r="T3248" s="13">
        <f>(I3248/86400)+DATE(1970,1,1)</f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>(E3249/D3249)*100</f>
        <v>105.86</v>
      </c>
      <c r="P3249" s="5">
        <f>E3249/L3249</f>
        <v>46.429824561403507</v>
      </c>
      <c r="Q3249" t="str">
        <f>LEFT(N3249, FIND("/", N3249)-1)</f>
        <v>theater</v>
      </c>
      <c r="R3249" t="str">
        <f>RIGHT(N3249, (LEN(N3249) - FIND("/", N3249)))</f>
        <v>plays</v>
      </c>
      <c r="S3249" s="13">
        <f>(J3249/86400)+DATE(1970,1,1)</f>
        <v>42167.434166666666</v>
      </c>
      <c r="T3249" s="13">
        <f>(I3249/86400)+DATE(1970,1,1)</f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>(E3250/D3250)*100</f>
        <v>100.79166666666666</v>
      </c>
      <c r="P3250" s="5">
        <f>E3250/L3250</f>
        <v>60.475000000000001</v>
      </c>
      <c r="Q3250" t="str">
        <f>LEFT(N3250, FIND("/", N3250)-1)</f>
        <v>theater</v>
      </c>
      <c r="R3250" t="str">
        <f>RIGHT(N3250, (LEN(N3250) - FIND("/", N3250)))</f>
        <v>plays</v>
      </c>
      <c r="S3250" s="13">
        <f>(J3250/86400)+DATE(1970,1,1)</f>
        <v>42068.888391203705</v>
      </c>
      <c r="T3250" s="13">
        <f>(I3250/86400)+DATE(1970,1,1)</f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>(E3251/D3251)*100</f>
        <v>104.92727272727274</v>
      </c>
      <c r="P3251" s="5">
        <f>E3251/L3251</f>
        <v>65.579545454545453</v>
      </c>
      <c r="Q3251" t="str">
        <f>LEFT(N3251, FIND("/", N3251)-1)</f>
        <v>theater</v>
      </c>
      <c r="R3251" t="str">
        <f>RIGHT(N3251, (LEN(N3251) - FIND("/", N3251)))</f>
        <v>plays</v>
      </c>
      <c r="S3251" s="13">
        <f>(J3251/86400)+DATE(1970,1,1)</f>
        <v>42145.746689814812</v>
      </c>
      <c r="T3251" s="13">
        <f>(I3251/86400)+DATE(1970,1,1)</f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>(E3252/D3252)*100</f>
        <v>101.55199999999999</v>
      </c>
      <c r="P3252" s="5">
        <f>E3252/L3252</f>
        <v>119.1924882629108</v>
      </c>
      <c r="Q3252" t="str">
        <f>LEFT(N3252, FIND("/", N3252)-1)</f>
        <v>theater</v>
      </c>
      <c r="R3252" t="str">
        <f>RIGHT(N3252, (LEN(N3252) - FIND("/", N3252)))</f>
        <v>plays</v>
      </c>
      <c r="S3252" s="13">
        <f>(J3252/86400)+DATE(1970,1,1)</f>
        <v>41918.742175925923</v>
      </c>
      <c r="T3252" s="13">
        <f>(I3252/86400)+DATE(1970,1,1)</f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>(E3253/D3253)*100</f>
        <v>110.73333333333333</v>
      </c>
      <c r="P3253" s="5">
        <f>E3253/L3253</f>
        <v>83.05</v>
      </c>
      <c r="Q3253" t="str">
        <f>LEFT(N3253, FIND("/", N3253)-1)</f>
        <v>theater</v>
      </c>
      <c r="R3253" t="str">
        <f>RIGHT(N3253, (LEN(N3253) - FIND("/", N3253)))</f>
        <v>plays</v>
      </c>
      <c r="S3253" s="13">
        <f>(J3253/86400)+DATE(1970,1,1)</f>
        <v>42146.731087962966</v>
      </c>
      <c r="T3253" s="13">
        <f>(I3253/86400)+DATE(1970,1,1)</f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>(E3254/D3254)*100</f>
        <v>127.82222222222221</v>
      </c>
      <c r="P3254" s="5">
        <f>E3254/L3254</f>
        <v>57.52</v>
      </c>
      <c r="Q3254" t="str">
        <f>LEFT(N3254, FIND("/", N3254)-1)</f>
        <v>theater</v>
      </c>
      <c r="R3254" t="str">
        <f>RIGHT(N3254, (LEN(N3254) - FIND("/", N3254)))</f>
        <v>plays</v>
      </c>
      <c r="S3254" s="13">
        <f>(J3254/86400)+DATE(1970,1,1)</f>
        <v>42590.472685185188</v>
      </c>
      <c r="T3254" s="13">
        <f>(I3254/86400)+DATE(1970,1,1)</f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>(E3255/D3255)*100</f>
        <v>101.82500000000002</v>
      </c>
      <c r="P3255" s="5">
        <f>E3255/L3255</f>
        <v>177.08695652173913</v>
      </c>
      <c r="Q3255" t="str">
        <f>LEFT(N3255, FIND("/", N3255)-1)</f>
        <v>theater</v>
      </c>
      <c r="R3255" t="str">
        <f>RIGHT(N3255, (LEN(N3255) - FIND("/", N3255)))</f>
        <v>plays</v>
      </c>
      <c r="S3255" s="13">
        <f>(J3255/86400)+DATE(1970,1,1)</f>
        <v>42602.576712962968</v>
      </c>
      <c r="T3255" s="13">
        <f>(I3255/86400)+DATE(1970,1,1)</f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>(E3256/D3256)*100</f>
        <v>101.25769230769231</v>
      </c>
      <c r="P3256" s="5">
        <f>E3256/L3256</f>
        <v>70.771505376344081</v>
      </c>
      <c r="Q3256" t="str">
        <f>LEFT(N3256, FIND("/", N3256)-1)</f>
        <v>theater</v>
      </c>
      <c r="R3256" t="str">
        <f>RIGHT(N3256, (LEN(N3256) - FIND("/", N3256)))</f>
        <v>plays</v>
      </c>
      <c r="S3256" s="13">
        <f>(J3256/86400)+DATE(1970,1,1)</f>
        <v>42059.085752314815</v>
      </c>
      <c r="T3256" s="13">
        <f>(I3256/86400)+DATE(1970,1,1)</f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>(E3257/D3257)*100</f>
        <v>175</v>
      </c>
      <c r="P3257" s="5">
        <f>E3257/L3257</f>
        <v>29.166666666666668</v>
      </c>
      <c r="Q3257" t="str">
        <f>LEFT(N3257, FIND("/", N3257)-1)</f>
        <v>theater</v>
      </c>
      <c r="R3257" t="str">
        <f>RIGHT(N3257, (LEN(N3257) - FIND("/", N3257)))</f>
        <v>plays</v>
      </c>
      <c r="S3257" s="13">
        <f>(J3257/86400)+DATE(1970,1,1)</f>
        <v>41889.768229166664</v>
      </c>
      <c r="T3257" s="13">
        <f>(I3257/86400)+DATE(1970,1,1)</f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>(E3258/D3258)*100</f>
        <v>128.06</v>
      </c>
      <c r="P3258" s="5">
        <f>E3258/L3258</f>
        <v>72.76136363636364</v>
      </c>
      <c r="Q3258" t="str">
        <f>LEFT(N3258, FIND("/", N3258)-1)</f>
        <v>theater</v>
      </c>
      <c r="R3258" t="str">
        <f>RIGHT(N3258, (LEN(N3258) - FIND("/", N3258)))</f>
        <v>plays</v>
      </c>
      <c r="S3258" s="13">
        <f>(J3258/86400)+DATE(1970,1,1)</f>
        <v>42144.573807870373</v>
      </c>
      <c r="T3258" s="13">
        <f>(I3258/86400)+DATE(1970,1,1)</f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>(E3259/D3259)*100</f>
        <v>106.29949999999999</v>
      </c>
      <c r="P3259" s="5">
        <f>E3259/L3259</f>
        <v>51.853414634146333</v>
      </c>
      <c r="Q3259" t="str">
        <f>LEFT(N3259, FIND("/", N3259)-1)</f>
        <v>theater</v>
      </c>
      <c r="R3259" t="str">
        <f>RIGHT(N3259, (LEN(N3259) - FIND("/", N3259)))</f>
        <v>plays</v>
      </c>
      <c r="S3259" s="13">
        <f>(J3259/86400)+DATE(1970,1,1)</f>
        <v>42758.559629629628</v>
      </c>
      <c r="T3259" s="13">
        <f>(I3259/86400)+DATE(1970,1,1)</f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>(E3260/D3260)*100</f>
        <v>105.21428571428571</v>
      </c>
      <c r="P3260" s="5">
        <f>E3260/L3260</f>
        <v>98.2</v>
      </c>
      <c r="Q3260" t="str">
        <f>LEFT(N3260, FIND("/", N3260)-1)</f>
        <v>theater</v>
      </c>
      <c r="R3260" t="str">
        <f>RIGHT(N3260, (LEN(N3260) - FIND("/", N3260)))</f>
        <v>plays</v>
      </c>
      <c r="S3260" s="13">
        <f>(J3260/86400)+DATE(1970,1,1)</f>
        <v>41982.887280092589</v>
      </c>
      <c r="T3260" s="13">
        <f>(I3260/86400)+DATE(1970,1,1)</f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>(E3261/D3261)*100</f>
        <v>106.16782608695652</v>
      </c>
      <c r="P3261" s="5">
        <f>E3261/L3261</f>
        <v>251.7381443298969</v>
      </c>
      <c r="Q3261" t="str">
        <f>LEFT(N3261, FIND("/", N3261)-1)</f>
        <v>theater</v>
      </c>
      <c r="R3261" t="str">
        <f>RIGHT(N3261, (LEN(N3261) - FIND("/", N3261)))</f>
        <v>plays</v>
      </c>
      <c r="S3261" s="13">
        <f>(J3261/86400)+DATE(1970,1,1)</f>
        <v>42614.760937500003</v>
      </c>
      <c r="T3261" s="13">
        <f>(I3261/86400)+DATE(1970,1,1)</f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>(E3262/D3262)*100</f>
        <v>109.24000000000001</v>
      </c>
      <c r="P3262" s="5">
        <f>E3262/L3262</f>
        <v>74.821917808219183</v>
      </c>
      <c r="Q3262" t="str">
        <f>LEFT(N3262, FIND("/", N3262)-1)</f>
        <v>theater</v>
      </c>
      <c r="R3262" t="str">
        <f>RIGHT(N3262, (LEN(N3262) - FIND("/", N3262)))</f>
        <v>plays</v>
      </c>
      <c r="S3262" s="13">
        <f>(J3262/86400)+DATE(1970,1,1)</f>
        <v>42303.672662037032</v>
      </c>
      <c r="T3262" s="13">
        <f>(I3262/86400)+DATE(1970,1,1)</f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>(E3263/D3263)*100</f>
        <v>100.45454545454547</v>
      </c>
      <c r="P3263" s="5">
        <f>E3263/L3263</f>
        <v>67.65306122448979</v>
      </c>
      <c r="Q3263" t="str">
        <f>LEFT(N3263, FIND("/", N3263)-1)</f>
        <v>theater</v>
      </c>
      <c r="R3263" t="str">
        <f>RIGHT(N3263, (LEN(N3263) - FIND("/", N3263)))</f>
        <v>plays</v>
      </c>
      <c r="S3263" s="13">
        <f>(J3263/86400)+DATE(1970,1,1)</f>
        <v>42171.725416666668</v>
      </c>
      <c r="T3263" s="13">
        <f>(I3263/86400)+DATE(1970,1,1)</f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>(E3264/D3264)*100</f>
        <v>103.04098360655738</v>
      </c>
      <c r="P3264" s="5">
        <f>E3264/L3264</f>
        <v>93.81343283582089</v>
      </c>
      <c r="Q3264" t="str">
        <f>LEFT(N3264, FIND("/", N3264)-1)</f>
        <v>theater</v>
      </c>
      <c r="R3264" t="str">
        <f>RIGHT(N3264, (LEN(N3264) - FIND("/", N3264)))</f>
        <v>plays</v>
      </c>
      <c r="S3264" s="13">
        <f>(J3264/86400)+DATE(1970,1,1)</f>
        <v>41964.315532407403</v>
      </c>
      <c r="T3264" s="13">
        <f>(I3264/86400)+DATE(1970,1,1)</f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>(E3265/D3265)*100</f>
        <v>112.1664</v>
      </c>
      <c r="P3265" s="5">
        <f>E3265/L3265</f>
        <v>41.237647058823526</v>
      </c>
      <c r="Q3265" t="str">
        <f>LEFT(N3265, FIND("/", N3265)-1)</f>
        <v>theater</v>
      </c>
      <c r="R3265" t="str">
        <f>RIGHT(N3265, (LEN(N3265) - FIND("/", N3265)))</f>
        <v>plays</v>
      </c>
      <c r="S3265" s="13">
        <f>(J3265/86400)+DATE(1970,1,1)</f>
        <v>42284.516064814816</v>
      </c>
      <c r="T3265" s="13">
        <f>(I3265/86400)+DATE(1970,1,1)</f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>(E3266/D3266)*100</f>
        <v>103</v>
      </c>
      <c r="P3266" s="5">
        <f>E3266/L3266</f>
        <v>52.551020408163268</v>
      </c>
      <c r="Q3266" t="str">
        <f>LEFT(N3266, FIND("/", N3266)-1)</f>
        <v>theater</v>
      </c>
      <c r="R3266" t="str">
        <f>RIGHT(N3266, (LEN(N3266) - FIND("/", N3266)))</f>
        <v>plays</v>
      </c>
      <c r="S3266" s="13">
        <f>(J3266/86400)+DATE(1970,1,1)</f>
        <v>42016.800208333334</v>
      </c>
      <c r="T3266" s="13">
        <f>(I3266/86400)+DATE(1970,1,1)</f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>(E3267/D3267)*100</f>
        <v>164</v>
      </c>
      <c r="P3267" s="5">
        <f>E3267/L3267</f>
        <v>70.285714285714292</v>
      </c>
      <c r="Q3267" t="str">
        <f>LEFT(N3267, FIND("/", N3267)-1)</f>
        <v>theater</v>
      </c>
      <c r="R3267" t="str">
        <f>RIGHT(N3267, (LEN(N3267) - FIND("/", N3267)))</f>
        <v>plays</v>
      </c>
      <c r="S3267" s="13">
        <f>(J3267/86400)+DATE(1970,1,1)</f>
        <v>42311.711979166663</v>
      </c>
      <c r="T3267" s="13">
        <f>(I3267/86400)+DATE(1970,1,1)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>(E3268/D3268)*100</f>
        <v>131.28333333333333</v>
      </c>
      <c r="P3268" s="5">
        <f>E3268/L3268</f>
        <v>48.325153374233132</v>
      </c>
      <c r="Q3268" t="str">
        <f>LEFT(N3268, FIND("/", N3268)-1)</f>
        <v>theater</v>
      </c>
      <c r="R3268" t="str">
        <f>RIGHT(N3268, (LEN(N3268) - FIND("/", N3268)))</f>
        <v>plays</v>
      </c>
      <c r="S3268" s="13">
        <f>(J3268/86400)+DATE(1970,1,1)</f>
        <v>42136.536134259259</v>
      </c>
      <c r="T3268" s="13">
        <f>(I3268/86400)+DATE(1970,1,1)</f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>(E3269/D3269)*100</f>
        <v>102.1</v>
      </c>
      <c r="P3269" s="5">
        <f>E3269/L3269</f>
        <v>53.177083333333336</v>
      </c>
      <c r="Q3269" t="str">
        <f>LEFT(N3269, FIND("/", N3269)-1)</f>
        <v>theater</v>
      </c>
      <c r="R3269" t="str">
        <f>RIGHT(N3269, (LEN(N3269) - FIND("/", N3269)))</f>
        <v>plays</v>
      </c>
      <c r="S3269" s="13">
        <f>(J3269/86400)+DATE(1970,1,1)</f>
        <v>42172.757638888885</v>
      </c>
      <c r="T3269" s="13">
        <f>(I3269/86400)+DATE(1970,1,1)</f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>(E3270/D3270)*100</f>
        <v>128</v>
      </c>
      <c r="P3270" s="5">
        <f>E3270/L3270</f>
        <v>60.952380952380949</v>
      </c>
      <c r="Q3270" t="str">
        <f>LEFT(N3270, FIND("/", N3270)-1)</f>
        <v>theater</v>
      </c>
      <c r="R3270" t="str">
        <f>RIGHT(N3270, (LEN(N3270) - FIND("/", N3270)))</f>
        <v>plays</v>
      </c>
      <c r="S3270" s="13">
        <f>(J3270/86400)+DATE(1970,1,1)</f>
        <v>42590.90425925926</v>
      </c>
      <c r="T3270" s="13">
        <f>(I3270/86400)+DATE(1970,1,1)</f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>(E3271/D3271)*100</f>
        <v>101.49999999999999</v>
      </c>
      <c r="P3271" s="5">
        <f>E3271/L3271</f>
        <v>116</v>
      </c>
      <c r="Q3271" t="str">
        <f>LEFT(N3271, FIND("/", N3271)-1)</f>
        <v>theater</v>
      </c>
      <c r="R3271" t="str">
        <f>RIGHT(N3271, (LEN(N3271) - FIND("/", N3271)))</f>
        <v>plays</v>
      </c>
      <c r="S3271" s="13">
        <f>(J3271/86400)+DATE(1970,1,1)</f>
        <v>42137.395798611113</v>
      </c>
      <c r="T3271" s="13">
        <f>(I3271/86400)+DATE(1970,1,1)</f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>(E3272/D3272)*100</f>
        <v>101.66666666666666</v>
      </c>
      <c r="P3272" s="5">
        <f>E3272/L3272</f>
        <v>61</v>
      </c>
      <c r="Q3272" t="str">
        <f>LEFT(N3272, FIND("/", N3272)-1)</f>
        <v>theater</v>
      </c>
      <c r="R3272" t="str">
        <f>RIGHT(N3272, (LEN(N3272) - FIND("/", N3272)))</f>
        <v>plays</v>
      </c>
      <c r="S3272" s="13">
        <f>(J3272/86400)+DATE(1970,1,1)</f>
        <v>42167.533159722225</v>
      </c>
      <c r="T3272" s="13">
        <f>(I3272/86400)+DATE(1970,1,1)</f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>(E3273/D3273)*100</f>
        <v>130</v>
      </c>
      <c r="P3273" s="5">
        <f>E3273/L3273</f>
        <v>38.235294117647058</v>
      </c>
      <c r="Q3273" t="str">
        <f>LEFT(N3273, FIND("/", N3273)-1)</f>
        <v>theater</v>
      </c>
      <c r="R3273" t="str">
        <f>RIGHT(N3273, (LEN(N3273) - FIND("/", N3273)))</f>
        <v>plays</v>
      </c>
      <c r="S3273" s="13">
        <f>(J3273/86400)+DATE(1970,1,1)</f>
        <v>41915.437210648146</v>
      </c>
      <c r="T3273" s="13">
        <f>(I3273/86400)+DATE(1970,1,1)</f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>(E3274/D3274)*100</f>
        <v>154.43</v>
      </c>
      <c r="P3274" s="5">
        <f>E3274/L3274</f>
        <v>106.50344827586207</v>
      </c>
      <c r="Q3274" t="str">
        <f>LEFT(N3274, FIND("/", N3274)-1)</f>
        <v>theater</v>
      </c>
      <c r="R3274" t="str">
        <f>RIGHT(N3274, (LEN(N3274) - FIND("/", N3274)))</f>
        <v>plays</v>
      </c>
      <c r="S3274" s="13">
        <f>(J3274/86400)+DATE(1970,1,1)</f>
        <v>42284.500104166669</v>
      </c>
      <c r="T3274" s="13">
        <f>(I3274/86400)+DATE(1970,1,1)</f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>(E3275/D3275)*100</f>
        <v>107.4</v>
      </c>
      <c r="P3275" s="5">
        <f>E3275/L3275</f>
        <v>204.57142857142858</v>
      </c>
      <c r="Q3275" t="str">
        <f>LEFT(N3275, FIND("/", N3275)-1)</f>
        <v>theater</v>
      </c>
      <c r="R3275" t="str">
        <f>RIGHT(N3275, (LEN(N3275) - FIND("/", N3275)))</f>
        <v>plays</v>
      </c>
      <c r="S3275" s="13">
        <f>(J3275/86400)+DATE(1970,1,1)</f>
        <v>42611.801412037035</v>
      </c>
      <c r="T3275" s="13">
        <f>(I3275/86400)+DATE(1970,1,1)</f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>(E3276/D3276)*100</f>
        <v>101.32258064516128</v>
      </c>
      <c r="P3276" s="5">
        <f>E3276/L3276</f>
        <v>54.912587412587413</v>
      </c>
      <c r="Q3276" t="str">
        <f>LEFT(N3276, FIND("/", N3276)-1)</f>
        <v>theater</v>
      </c>
      <c r="R3276" t="str">
        <f>RIGHT(N3276, (LEN(N3276) - FIND("/", N3276)))</f>
        <v>plays</v>
      </c>
      <c r="S3276" s="13">
        <f>(J3276/86400)+DATE(1970,1,1)</f>
        <v>42400.704537037032</v>
      </c>
      <c r="T3276" s="13">
        <f>(I3276/86400)+DATE(1970,1,1)</f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>(E3277/D3277)*100</f>
        <v>100.27777777777777</v>
      </c>
      <c r="P3277" s="5">
        <f>E3277/L3277</f>
        <v>150.41666666666666</v>
      </c>
      <c r="Q3277" t="str">
        <f>LEFT(N3277, FIND("/", N3277)-1)</f>
        <v>theater</v>
      </c>
      <c r="R3277" t="str">
        <f>RIGHT(N3277, (LEN(N3277) - FIND("/", N3277)))</f>
        <v>plays</v>
      </c>
      <c r="S3277" s="13">
        <f>(J3277/86400)+DATE(1970,1,1)</f>
        <v>42017.88045138889</v>
      </c>
      <c r="T3277" s="13">
        <f>(I3277/86400)+DATE(1970,1,1)</f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>(E3278/D3278)*100</f>
        <v>116.84444444444443</v>
      </c>
      <c r="P3278" s="5">
        <f>E3278/L3278</f>
        <v>52.58</v>
      </c>
      <c r="Q3278" t="str">
        <f>LEFT(N3278, FIND("/", N3278)-1)</f>
        <v>theater</v>
      </c>
      <c r="R3278" t="str">
        <f>RIGHT(N3278, (LEN(N3278) - FIND("/", N3278)))</f>
        <v>plays</v>
      </c>
      <c r="S3278" s="13">
        <f>(J3278/86400)+DATE(1970,1,1)</f>
        <v>42426.949988425928</v>
      </c>
      <c r="T3278" s="13">
        <f>(I3278/86400)+DATE(1970,1,1)</f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>(E3279/D3279)*100</f>
        <v>108.60000000000001</v>
      </c>
      <c r="P3279" s="5">
        <f>E3279/L3279</f>
        <v>54.3</v>
      </c>
      <c r="Q3279" t="str">
        <f>LEFT(N3279, FIND("/", N3279)-1)</f>
        <v>theater</v>
      </c>
      <c r="R3279" t="str">
        <f>RIGHT(N3279, (LEN(N3279) - FIND("/", N3279)))</f>
        <v>plays</v>
      </c>
      <c r="S3279" s="13">
        <f>(J3279/86400)+DATE(1970,1,1)</f>
        <v>41931.682939814811</v>
      </c>
      <c r="T3279" s="13">
        <f>(I3279/86400)+DATE(1970,1,1)</f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>(E3280/D3280)*100</f>
        <v>103.4</v>
      </c>
      <c r="P3280" s="5">
        <f>E3280/L3280</f>
        <v>76.029411764705884</v>
      </c>
      <c r="Q3280" t="str">
        <f>LEFT(N3280, FIND("/", N3280)-1)</f>
        <v>theater</v>
      </c>
      <c r="R3280" t="str">
        <f>RIGHT(N3280, (LEN(N3280) - FIND("/", N3280)))</f>
        <v>plays</v>
      </c>
      <c r="S3280" s="13">
        <f>(J3280/86400)+DATE(1970,1,1)</f>
        <v>42124.848414351851</v>
      </c>
      <c r="T3280" s="13">
        <f>(I3280/86400)+DATE(1970,1,1)</f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>(E3281/D3281)*100</f>
        <v>114.27586206896552</v>
      </c>
      <c r="P3281" s="5">
        <f>E3281/L3281</f>
        <v>105.2063492063492</v>
      </c>
      <c r="Q3281" t="str">
        <f>LEFT(N3281, FIND("/", N3281)-1)</f>
        <v>theater</v>
      </c>
      <c r="R3281" t="str">
        <f>RIGHT(N3281, (LEN(N3281) - FIND("/", N3281)))</f>
        <v>plays</v>
      </c>
      <c r="S3281" s="13">
        <f>(J3281/86400)+DATE(1970,1,1)</f>
        <v>42431.102534722224</v>
      </c>
      <c r="T3281" s="13">
        <f>(I3281/86400)+DATE(1970,1,1)</f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>(E3282/D3282)*100</f>
        <v>103</v>
      </c>
      <c r="P3282" s="5">
        <f>E3282/L3282</f>
        <v>68.666666666666671</v>
      </c>
      <c r="Q3282" t="str">
        <f>LEFT(N3282, FIND("/", N3282)-1)</f>
        <v>theater</v>
      </c>
      <c r="R3282" t="str">
        <f>RIGHT(N3282, (LEN(N3282) - FIND("/", N3282)))</f>
        <v>plays</v>
      </c>
      <c r="S3282" s="13">
        <f>(J3282/86400)+DATE(1970,1,1)</f>
        <v>42121.756921296299</v>
      </c>
      <c r="T3282" s="13">
        <f>(I3282/86400)+DATE(1970,1,1)</f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>(E3283/D3283)*100</f>
        <v>121.6</v>
      </c>
      <c r="P3283" s="5">
        <f>E3283/L3283</f>
        <v>129.36170212765958</v>
      </c>
      <c r="Q3283" t="str">
        <f>LEFT(N3283, FIND("/", N3283)-1)</f>
        <v>theater</v>
      </c>
      <c r="R3283" t="str">
        <f>RIGHT(N3283, (LEN(N3283) - FIND("/", N3283)))</f>
        <v>plays</v>
      </c>
      <c r="S3283" s="13">
        <f>(J3283/86400)+DATE(1970,1,1)</f>
        <v>42219.019733796296</v>
      </c>
      <c r="T3283" s="13">
        <f>(I3283/86400)+DATE(1970,1,1)</f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>(E3284/D3284)*100</f>
        <v>102.6467741935484</v>
      </c>
      <c r="P3284" s="5">
        <f>E3284/L3284</f>
        <v>134.26371308016877</v>
      </c>
      <c r="Q3284" t="str">
        <f>LEFT(N3284, FIND("/", N3284)-1)</f>
        <v>theater</v>
      </c>
      <c r="R3284" t="str">
        <f>RIGHT(N3284, (LEN(N3284) - FIND("/", N3284)))</f>
        <v>plays</v>
      </c>
      <c r="S3284" s="13">
        <f>(J3284/86400)+DATE(1970,1,1)</f>
        <v>42445.19430555556</v>
      </c>
      <c r="T3284" s="13">
        <f>(I3284/86400)+DATE(1970,1,1)</f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>(E3285/D3285)*100</f>
        <v>104.75000000000001</v>
      </c>
      <c r="P3285" s="5">
        <f>E3285/L3285</f>
        <v>17.829787234042552</v>
      </c>
      <c r="Q3285" t="str">
        <f>LEFT(N3285, FIND("/", N3285)-1)</f>
        <v>theater</v>
      </c>
      <c r="R3285" t="str">
        <f>RIGHT(N3285, (LEN(N3285) - FIND("/", N3285)))</f>
        <v>plays</v>
      </c>
      <c r="S3285" s="13">
        <f>(J3285/86400)+DATE(1970,1,1)</f>
        <v>42379.74418981481</v>
      </c>
      <c r="T3285" s="13">
        <f>(I3285/86400)+DATE(1970,1,1)</f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>(E3286/D3286)*100</f>
        <v>101.6</v>
      </c>
      <c r="P3286" s="5">
        <f>E3286/L3286</f>
        <v>203.2</v>
      </c>
      <c r="Q3286" t="str">
        <f>LEFT(N3286, FIND("/", N3286)-1)</f>
        <v>theater</v>
      </c>
      <c r="R3286" t="str">
        <f>RIGHT(N3286, (LEN(N3286) - FIND("/", N3286)))</f>
        <v>plays</v>
      </c>
      <c r="S3286" s="13">
        <f>(J3286/86400)+DATE(1970,1,1)</f>
        <v>42380.884872685187</v>
      </c>
      <c r="T3286" s="13">
        <f>(I3286/86400)+DATE(1970,1,1)</f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>(E3287/D3287)*100</f>
        <v>112.10242048409683</v>
      </c>
      <c r="P3287" s="5">
        <f>E3287/L3287</f>
        <v>69.18518518518519</v>
      </c>
      <c r="Q3287" t="str">
        <f>LEFT(N3287, FIND("/", N3287)-1)</f>
        <v>theater</v>
      </c>
      <c r="R3287" t="str">
        <f>RIGHT(N3287, (LEN(N3287) - FIND("/", N3287)))</f>
        <v>plays</v>
      </c>
      <c r="S3287" s="13">
        <f>(J3287/86400)+DATE(1970,1,1)</f>
        <v>42762.942430555559</v>
      </c>
      <c r="T3287" s="13">
        <f>(I3287/86400)+DATE(1970,1,1)</f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>(E3288/D3288)*100</f>
        <v>101.76666666666667</v>
      </c>
      <c r="P3288" s="5">
        <f>E3288/L3288</f>
        <v>125.12295081967213</v>
      </c>
      <c r="Q3288" t="str">
        <f>LEFT(N3288, FIND("/", N3288)-1)</f>
        <v>theater</v>
      </c>
      <c r="R3288" t="str">
        <f>RIGHT(N3288, (LEN(N3288) - FIND("/", N3288)))</f>
        <v>plays</v>
      </c>
      <c r="S3288" s="13">
        <f>(J3288/86400)+DATE(1970,1,1)</f>
        <v>42567.840069444443</v>
      </c>
      <c r="T3288" s="13">
        <f>(I3288/86400)+DATE(1970,1,1)</f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>(E3289/D3289)*100</f>
        <v>100</v>
      </c>
      <c r="P3289" s="5">
        <f>E3289/L3289</f>
        <v>73.529411764705884</v>
      </c>
      <c r="Q3289" t="str">
        <f>LEFT(N3289, FIND("/", N3289)-1)</f>
        <v>theater</v>
      </c>
      <c r="R3289" t="str">
        <f>RIGHT(N3289, (LEN(N3289) - FIND("/", N3289)))</f>
        <v>plays</v>
      </c>
      <c r="S3289" s="13">
        <f>(J3289/86400)+DATE(1970,1,1)</f>
        <v>42311.750324074077</v>
      </c>
      <c r="T3289" s="13">
        <f>(I3289/86400)+DATE(1970,1,1)</f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>(E3290/D3290)*100</f>
        <v>100.26489999999998</v>
      </c>
      <c r="P3290" s="5">
        <f>E3290/L3290</f>
        <v>48.437149758454105</v>
      </c>
      <c r="Q3290" t="str">
        <f>LEFT(N3290, FIND("/", N3290)-1)</f>
        <v>theater</v>
      </c>
      <c r="R3290" t="str">
        <f>RIGHT(N3290, (LEN(N3290) - FIND("/", N3290)))</f>
        <v>plays</v>
      </c>
      <c r="S3290" s="13">
        <f>(J3290/86400)+DATE(1970,1,1)</f>
        <v>42505.774479166663</v>
      </c>
      <c r="T3290" s="13">
        <f>(I3290/86400)+DATE(1970,1,1)</f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>(E3291/D3291)*100</f>
        <v>133.04200000000003</v>
      </c>
      <c r="P3291" s="5">
        <f>E3291/L3291</f>
        <v>26.608400000000003</v>
      </c>
      <c r="Q3291" t="str">
        <f>LEFT(N3291, FIND("/", N3291)-1)</f>
        <v>theater</v>
      </c>
      <c r="R3291" t="str">
        <f>RIGHT(N3291, (LEN(N3291) - FIND("/", N3291)))</f>
        <v>plays</v>
      </c>
      <c r="S3291" s="13">
        <f>(J3291/86400)+DATE(1970,1,1)</f>
        <v>42758.368078703701</v>
      </c>
      <c r="T3291" s="13">
        <f>(I3291/86400)+DATE(1970,1,1)</f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>(E3292/D3292)*100</f>
        <v>121.2</v>
      </c>
      <c r="P3292" s="5">
        <f>E3292/L3292</f>
        <v>33.666666666666664</v>
      </c>
      <c r="Q3292" t="str">
        <f>LEFT(N3292, FIND("/", N3292)-1)</f>
        <v>theater</v>
      </c>
      <c r="R3292" t="str">
        <f>RIGHT(N3292, (LEN(N3292) - FIND("/", N3292)))</f>
        <v>plays</v>
      </c>
      <c r="S3292" s="13">
        <f>(J3292/86400)+DATE(1970,1,1)</f>
        <v>42775.51494212963</v>
      </c>
      <c r="T3292" s="13">
        <f>(I3292/86400)+DATE(1970,1,1)</f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>(E3293/D3293)*100</f>
        <v>113.99999999999999</v>
      </c>
      <c r="P3293" s="5">
        <f>E3293/L3293</f>
        <v>40.714285714285715</v>
      </c>
      <c r="Q3293" t="str">
        <f>LEFT(N3293, FIND("/", N3293)-1)</f>
        <v>theater</v>
      </c>
      <c r="R3293" t="str">
        <f>RIGHT(N3293, (LEN(N3293) - FIND("/", N3293)))</f>
        <v>plays</v>
      </c>
      <c r="S3293" s="13">
        <f>(J3293/86400)+DATE(1970,1,1)</f>
        <v>42232.702546296292</v>
      </c>
      <c r="T3293" s="13">
        <f>(I3293/86400)+DATE(1970,1,1)</f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>(E3294/D3294)*100</f>
        <v>286.13861386138615</v>
      </c>
      <c r="P3294" s="5">
        <f>E3294/L3294</f>
        <v>19.266666666666666</v>
      </c>
      <c r="Q3294" t="str">
        <f>LEFT(N3294, FIND("/", N3294)-1)</f>
        <v>theater</v>
      </c>
      <c r="R3294" t="str">
        <f>RIGHT(N3294, (LEN(N3294) - FIND("/", N3294)))</f>
        <v>plays</v>
      </c>
      <c r="S3294" s="13">
        <f>(J3294/86400)+DATE(1970,1,1)</f>
        <v>42282.770231481481</v>
      </c>
      <c r="T3294" s="13">
        <f>(I3294/86400)+DATE(1970,1,1)</f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>(E3295/D3295)*100</f>
        <v>170.44444444444446</v>
      </c>
      <c r="P3295" s="5">
        <f>E3295/L3295</f>
        <v>84.285714285714292</v>
      </c>
      <c r="Q3295" t="str">
        <f>LEFT(N3295, FIND("/", N3295)-1)</f>
        <v>theater</v>
      </c>
      <c r="R3295" t="str">
        <f>RIGHT(N3295, (LEN(N3295) - FIND("/", N3295)))</f>
        <v>plays</v>
      </c>
      <c r="S3295" s="13">
        <f>(J3295/86400)+DATE(1970,1,1)</f>
        <v>42768.425370370373</v>
      </c>
      <c r="T3295" s="13">
        <f>(I3295/86400)+DATE(1970,1,1)</f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>(E3296/D3296)*100</f>
        <v>118.33333333333333</v>
      </c>
      <c r="P3296" s="5">
        <f>E3296/L3296</f>
        <v>29.583333333333332</v>
      </c>
      <c r="Q3296" t="str">
        <f>LEFT(N3296, FIND("/", N3296)-1)</f>
        <v>theater</v>
      </c>
      <c r="R3296" t="str">
        <f>RIGHT(N3296, (LEN(N3296) - FIND("/", N3296)))</f>
        <v>plays</v>
      </c>
      <c r="S3296" s="13">
        <f>(J3296/86400)+DATE(1970,1,1)</f>
        <v>42141.541134259256</v>
      </c>
      <c r="T3296" s="13">
        <f>(I3296/86400)+DATE(1970,1,1)</f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>(E3297/D3297)*100</f>
        <v>102.85857142857142</v>
      </c>
      <c r="P3297" s="5">
        <f>E3297/L3297</f>
        <v>26.667037037037037</v>
      </c>
      <c r="Q3297" t="str">
        <f>LEFT(N3297, FIND("/", N3297)-1)</f>
        <v>theater</v>
      </c>
      <c r="R3297" t="str">
        <f>RIGHT(N3297, (LEN(N3297) - FIND("/", N3297)))</f>
        <v>plays</v>
      </c>
      <c r="S3297" s="13">
        <f>(J3297/86400)+DATE(1970,1,1)</f>
        <v>42609.442465277782</v>
      </c>
      <c r="T3297" s="13">
        <f>(I3297/86400)+DATE(1970,1,1)</f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>(E3298/D3298)*100</f>
        <v>144.06666666666666</v>
      </c>
      <c r="P3298" s="5">
        <f>E3298/L3298</f>
        <v>45.978723404255319</v>
      </c>
      <c r="Q3298" t="str">
        <f>LEFT(N3298, FIND("/", N3298)-1)</f>
        <v>theater</v>
      </c>
      <c r="R3298" t="str">
        <f>RIGHT(N3298, (LEN(N3298) - FIND("/", N3298)))</f>
        <v>plays</v>
      </c>
      <c r="S3298" s="13">
        <f>(J3298/86400)+DATE(1970,1,1)</f>
        <v>42309.756620370375</v>
      </c>
      <c r="T3298" s="13">
        <f>(I3298/86400)+DATE(1970,1,1)</f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>(E3299/D3299)*100</f>
        <v>100.07272727272726</v>
      </c>
      <c r="P3299" s="5">
        <f>E3299/L3299</f>
        <v>125.09090909090909</v>
      </c>
      <c r="Q3299" t="str">
        <f>LEFT(N3299, FIND("/", N3299)-1)</f>
        <v>theater</v>
      </c>
      <c r="R3299" t="str">
        <f>RIGHT(N3299, (LEN(N3299) - FIND("/", N3299)))</f>
        <v>plays</v>
      </c>
      <c r="S3299" s="13">
        <f>(J3299/86400)+DATE(1970,1,1)</f>
        <v>42193.771481481483</v>
      </c>
      <c r="T3299" s="13">
        <f>(I3299/86400)+DATE(1970,1,1)</f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>(E3300/D3300)*100</f>
        <v>101.73</v>
      </c>
      <c r="P3300" s="5">
        <f>E3300/L3300</f>
        <v>141.29166666666666</v>
      </c>
      <c r="Q3300" t="str">
        <f>LEFT(N3300, FIND("/", N3300)-1)</f>
        <v>theater</v>
      </c>
      <c r="R3300" t="str">
        <f>RIGHT(N3300, (LEN(N3300) - FIND("/", N3300)))</f>
        <v>plays</v>
      </c>
      <c r="S3300" s="13">
        <f>(J3300/86400)+DATE(1970,1,1)</f>
        <v>42239.957962962959</v>
      </c>
      <c r="T3300" s="13">
        <f>(I3300/86400)+DATE(1970,1,1)</f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>(E3301/D3301)*100</f>
        <v>116.19999999999999</v>
      </c>
      <c r="P3301" s="5">
        <f>E3301/L3301</f>
        <v>55.333333333333336</v>
      </c>
      <c r="Q3301" t="str">
        <f>LEFT(N3301, FIND("/", N3301)-1)</f>
        <v>theater</v>
      </c>
      <c r="R3301" t="str">
        <f>RIGHT(N3301, (LEN(N3301) - FIND("/", N3301)))</f>
        <v>plays</v>
      </c>
      <c r="S3301" s="13">
        <f>(J3301/86400)+DATE(1970,1,1)</f>
        <v>42261.917395833334</v>
      </c>
      <c r="T3301" s="13">
        <f>(I3301/86400)+DATE(1970,1,1)</f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>(E3302/D3302)*100</f>
        <v>136.16666666666666</v>
      </c>
      <c r="P3302" s="5">
        <f>E3302/L3302</f>
        <v>46.420454545454547</v>
      </c>
      <c r="Q3302" t="str">
        <f>LEFT(N3302, FIND("/", N3302)-1)</f>
        <v>theater</v>
      </c>
      <c r="R3302" t="str">
        <f>RIGHT(N3302, (LEN(N3302) - FIND("/", N3302)))</f>
        <v>plays</v>
      </c>
      <c r="S3302" s="13">
        <f>(J3302/86400)+DATE(1970,1,1)</f>
        <v>42102.743773148148</v>
      </c>
      <c r="T3302" s="13">
        <f>(I3302/86400)+DATE(1970,1,1)</f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>(E3303/D3303)*100</f>
        <v>133.46666666666667</v>
      </c>
      <c r="P3303" s="5">
        <f>E3303/L3303</f>
        <v>57.2</v>
      </c>
      <c r="Q3303" t="str">
        <f>LEFT(N3303, FIND("/", N3303)-1)</f>
        <v>theater</v>
      </c>
      <c r="R3303" t="str">
        <f>RIGHT(N3303, (LEN(N3303) - FIND("/", N3303)))</f>
        <v>plays</v>
      </c>
      <c r="S3303" s="13">
        <f>(J3303/86400)+DATE(1970,1,1)</f>
        <v>42538.735833333332</v>
      </c>
      <c r="T3303" s="13">
        <f>(I3303/86400)+DATE(1970,1,1)</f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>(E3304/D3304)*100</f>
        <v>103.39285714285715</v>
      </c>
      <c r="P3304" s="5">
        <f>E3304/L3304</f>
        <v>173.7</v>
      </c>
      <c r="Q3304" t="str">
        <f>LEFT(N3304, FIND("/", N3304)-1)</f>
        <v>theater</v>
      </c>
      <c r="R3304" t="str">
        <f>RIGHT(N3304, (LEN(N3304) - FIND("/", N3304)))</f>
        <v>plays</v>
      </c>
      <c r="S3304" s="13">
        <f>(J3304/86400)+DATE(1970,1,1)</f>
        <v>42681.35157407407</v>
      </c>
      <c r="T3304" s="13">
        <f>(I3304/86400)+DATE(1970,1,1)</f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>(E3305/D3305)*100</f>
        <v>115.88888888888889</v>
      </c>
      <c r="P3305" s="5">
        <f>E3305/L3305</f>
        <v>59.6</v>
      </c>
      <c r="Q3305" t="str">
        <f>LEFT(N3305, FIND("/", N3305)-1)</f>
        <v>theater</v>
      </c>
      <c r="R3305" t="str">
        <f>RIGHT(N3305, (LEN(N3305) - FIND("/", N3305)))</f>
        <v>plays</v>
      </c>
      <c r="S3305" s="13">
        <f>(J3305/86400)+DATE(1970,1,1)</f>
        <v>42056.65143518518</v>
      </c>
      <c r="T3305" s="13">
        <f>(I3305/86400)+DATE(1970,1,1)</f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>(E3306/D3306)*100</f>
        <v>104.51666666666665</v>
      </c>
      <c r="P3306" s="5">
        <f>E3306/L3306</f>
        <v>89.585714285714289</v>
      </c>
      <c r="Q3306" t="str">
        <f>LEFT(N3306, FIND("/", N3306)-1)</f>
        <v>theater</v>
      </c>
      <c r="R3306" t="str">
        <f>RIGHT(N3306, (LEN(N3306) - FIND("/", N3306)))</f>
        <v>plays</v>
      </c>
      <c r="S3306" s="13">
        <f>(J3306/86400)+DATE(1970,1,1)</f>
        <v>42696.624444444446</v>
      </c>
      <c r="T3306" s="13">
        <f>(I3306/86400)+DATE(1970,1,1)</f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>(E3307/D3307)*100</f>
        <v>102.02500000000001</v>
      </c>
      <c r="P3307" s="5">
        <f>E3307/L3307</f>
        <v>204.05</v>
      </c>
      <c r="Q3307" t="str">
        <f>LEFT(N3307, FIND("/", N3307)-1)</f>
        <v>theater</v>
      </c>
      <c r="R3307" t="str">
        <f>RIGHT(N3307, (LEN(N3307) - FIND("/", N3307)))</f>
        <v>plays</v>
      </c>
      <c r="S3307" s="13">
        <f>(J3307/86400)+DATE(1970,1,1)</f>
        <v>42186.855879629627</v>
      </c>
      <c r="T3307" s="13">
        <f>(I3307/86400)+DATE(1970,1,1)</f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>(E3308/D3308)*100</f>
        <v>175.33333333333334</v>
      </c>
      <c r="P3308" s="5">
        <f>E3308/L3308</f>
        <v>48.703703703703702</v>
      </c>
      <c r="Q3308" t="str">
        <f>LEFT(N3308, FIND("/", N3308)-1)</f>
        <v>theater</v>
      </c>
      <c r="R3308" t="str">
        <f>RIGHT(N3308, (LEN(N3308) - FIND("/", N3308)))</f>
        <v>plays</v>
      </c>
      <c r="S3308" s="13">
        <f>(J3308/86400)+DATE(1970,1,1)</f>
        <v>42493.219236111108</v>
      </c>
      <c r="T3308" s="13">
        <f>(I3308/86400)+DATE(1970,1,1)</f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>(E3309/D3309)*100</f>
        <v>106.67999999999999</v>
      </c>
      <c r="P3309" s="5">
        <f>E3309/L3309</f>
        <v>53.339999999999996</v>
      </c>
      <c r="Q3309" t="str">
        <f>LEFT(N3309, FIND("/", N3309)-1)</f>
        <v>theater</v>
      </c>
      <c r="R3309" t="str">
        <f>RIGHT(N3309, (LEN(N3309) - FIND("/", N3309)))</f>
        <v>plays</v>
      </c>
      <c r="S3309" s="13">
        <f>(J3309/86400)+DATE(1970,1,1)</f>
        <v>42475.057164351849</v>
      </c>
      <c r="T3309" s="13">
        <f>(I3309/86400)+DATE(1970,1,1)</f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>(E3310/D3310)*100</f>
        <v>122.28571428571429</v>
      </c>
      <c r="P3310" s="5">
        <f>E3310/L3310</f>
        <v>75.087719298245617</v>
      </c>
      <c r="Q3310" t="str">
        <f>LEFT(N3310, FIND("/", N3310)-1)</f>
        <v>theater</v>
      </c>
      <c r="R3310" t="str">
        <f>RIGHT(N3310, (LEN(N3310) - FIND("/", N3310)))</f>
        <v>plays</v>
      </c>
      <c r="S3310" s="13">
        <f>(J3310/86400)+DATE(1970,1,1)</f>
        <v>42452.876909722225</v>
      </c>
      <c r="T3310" s="13">
        <f>(I3310/86400)+DATE(1970,1,1)</f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>(E3311/D3311)*100</f>
        <v>159.42857142857144</v>
      </c>
      <c r="P3311" s="5">
        <f>E3311/L3311</f>
        <v>18</v>
      </c>
      <c r="Q3311" t="str">
        <f>LEFT(N3311, FIND("/", N3311)-1)</f>
        <v>theater</v>
      </c>
      <c r="R3311" t="str">
        <f>RIGHT(N3311, (LEN(N3311) - FIND("/", N3311)))</f>
        <v>plays</v>
      </c>
      <c r="S3311" s="13">
        <f>(J3311/86400)+DATE(1970,1,1)</f>
        <v>42628.650208333333</v>
      </c>
      <c r="T3311" s="13">
        <f>(I3311/86400)+DATE(1970,1,1)</f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>(E3312/D3312)*100</f>
        <v>100.07692307692308</v>
      </c>
      <c r="P3312" s="5">
        <f>E3312/L3312</f>
        <v>209.83870967741936</v>
      </c>
      <c r="Q3312" t="str">
        <f>LEFT(N3312, FIND("/", N3312)-1)</f>
        <v>theater</v>
      </c>
      <c r="R3312" t="str">
        <f>RIGHT(N3312, (LEN(N3312) - FIND("/", N3312)))</f>
        <v>plays</v>
      </c>
      <c r="S3312" s="13">
        <f>(J3312/86400)+DATE(1970,1,1)</f>
        <v>42253.928530092591</v>
      </c>
      <c r="T3312" s="13">
        <f>(I3312/86400)+DATE(1970,1,1)</f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>(E3313/D3313)*100</f>
        <v>109.84</v>
      </c>
      <c r="P3313" s="5">
        <f>E3313/L3313</f>
        <v>61.022222222222226</v>
      </c>
      <c r="Q3313" t="str">
        <f>LEFT(N3313, FIND("/", N3313)-1)</f>
        <v>theater</v>
      </c>
      <c r="R3313" t="str">
        <f>RIGHT(N3313, (LEN(N3313) - FIND("/", N3313)))</f>
        <v>plays</v>
      </c>
      <c r="S3313" s="13">
        <f>(J3313/86400)+DATE(1970,1,1)</f>
        <v>42264.29178240741</v>
      </c>
      <c r="T3313" s="13">
        <f>(I3313/86400)+DATE(1970,1,1)</f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>(E3314/D3314)*100</f>
        <v>100.03999999999999</v>
      </c>
      <c r="P3314" s="5">
        <f>E3314/L3314</f>
        <v>61</v>
      </c>
      <c r="Q3314" t="str">
        <f>LEFT(N3314, FIND("/", N3314)-1)</f>
        <v>theater</v>
      </c>
      <c r="R3314" t="str">
        <f>RIGHT(N3314, (LEN(N3314) - FIND("/", N3314)))</f>
        <v>plays</v>
      </c>
      <c r="S3314" s="13">
        <f>(J3314/86400)+DATE(1970,1,1)</f>
        <v>42664.809560185182</v>
      </c>
      <c r="T3314" s="13">
        <f>(I3314/86400)+DATE(1970,1,1)</f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>(E3315/D3315)*100</f>
        <v>116.05000000000001</v>
      </c>
      <c r="P3315" s="5">
        <f>E3315/L3315</f>
        <v>80.034482758620683</v>
      </c>
      <c r="Q3315" t="str">
        <f>LEFT(N3315, FIND("/", N3315)-1)</f>
        <v>theater</v>
      </c>
      <c r="R3315" t="str">
        <f>RIGHT(N3315, (LEN(N3315) - FIND("/", N3315)))</f>
        <v>plays</v>
      </c>
      <c r="S3315" s="13">
        <f>(J3315/86400)+DATE(1970,1,1)</f>
        <v>42382.244409722218</v>
      </c>
      <c r="T3315" s="13">
        <f>(I3315/86400)+DATE(1970,1,1)</f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>(E3316/D3316)*100</f>
        <v>210.75</v>
      </c>
      <c r="P3316" s="5">
        <f>E3316/L3316</f>
        <v>29.068965517241381</v>
      </c>
      <c r="Q3316" t="str">
        <f>LEFT(N3316, FIND("/", N3316)-1)</f>
        <v>theater</v>
      </c>
      <c r="R3316" t="str">
        <f>RIGHT(N3316, (LEN(N3316) - FIND("/", N3316)))</f>
        <v>plays</v>
      </c>
      <c r="S3316" s="13">
        <f>(J3316/86400)+DATE(1970,1,1)</f>
        <v>42105.267488425925</v>
      </c>
      <c r="T3316" s="13">
        <f>(I3316/86400)+DATE(1970,1,1)</f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>(E3317/D3317)*100</f>
        <v>110.00000000000001</v>
      </c>
      <c r="P3317" s="5">
        <f>E3317/L3317</f>
        <v>49.438202247191015</v>
      </c>
      <c r="Q3317" t="str">
        <f>LEFT(N3317, FIND("/", N3317)-1)</f>
        <v>theater</v>
      </c>
      <c r="R3317" t="str">
        <f>RIGHT(N3317, (LEN(N3317) - FIND("/", N3317)))</f>
        <v>plays</v>
      </c>
      <c r="S3317" s="13">
        <f>(J3317/86400)+DATE(1970,1,1)</f>
        <v>42466.303715277776</v>
      </c>
      <c r="T3317" s="13">
        <f>(I3317/86400)+DATE(1970,1,1)</f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>(E3318/D3318)*100</f>
        <v>100.08673425918037</v>
      </c>
      <c r="P3318" s="5">
        <f>E3318/L3318</f>
        <v>93.977440000000001</v>
      </c>
      <c r="Q3318" t="str">
        <f>LEFT(N3318, FIND("/", N3318)-1)</f>
        <v>theater</v>
      </c>
      <c r="R3318" t="str">
        <f>RIGHT(N3318, (LEN(N3318) - FIND("/", N3318)))</f>
        <v>plays</v>
      </c>
      <c r="S3318" s="13">
        <f>(J3318/86400)+DATE(1970,1,1)</f>
        <v>41826.871238425927</v>
      </c>
      <c r="T3318" s="13">
        <f>(I3318/86400)+DATE(1970,1,1)</f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>(E3319/D3319)*100</f>
        <v>106.19047619047619</v>
      </c>
      <c r="P3319" s="5">
        <f>E3319/L3319</f>
        <v>61.944444444444443</v>
      </c>
      <c r="Q3319" t="str">
        <f>LEFT(N3319, FIND("/", N3319)-1)</f>
        <v>theater</v>
      </c>
      <c r="R3319" t="str">
        <f>RIGHT(N3319, (LEN(N3319) - FIND("/", N3319)))</f>
        <v>plays</v>
      </c>
      <c r="S3319" s="13">
        <f>(J3319/86400)+DATE(1970,1,1)</f>
        <v>42499.039629629631</v>
      </c>
      <c r="T3319" s="13">
        <f>(I3319/86400)+DATE(1970,1,1)</f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>(E3320/D3320)*100</f>
        <v>125.6</v>
      </c>
      <c r="P3320" s="5">
        <f>E3320/L3320</f>
        <v>78.5</v>
      </c>
      <c r="Q3320" t="str">
        <f>LEFT(N3320, FIND("/", N3320)-1)</f>
        <v>theater</v>
      </c>
      <c r="R3320" t="str">
        <f>RIGHT(N3320, (LEN(N3320) - FIND("/", N3320)))</f>
        <v>plays</v>
      </c>
      <c r="S3320" s="13">
        <f>(J3320/86400)+DATE(1970,1,1)</f>
        <v>42431.302002314813</v>
      </c>
      <c r="T3320" s="13">
        <f>(I3320/86400)+DATE(1970,1,1)</f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>(E3321/D3321)*100</f>
        <v>108</v>
      </c>
      <c r="P3321" s="5">
        <f>E3321/L3321</f>
        <v>33.75</v>
      </c>
      <c r="Q3321" t="str">
        <f>LEFT(N3321, FIND("/", N3321)-1)</f>
        <v>theater</v>
      </c>
      <c r="R3321" t="str">
        <f>RIGHT(N3321, (LEN(N3321) - FIND("/", N3321)))</f>
        <v>plays</v>
      </c>
      <c r="S3321" s="13">
        <f>(J3321/86400)+DATE(1970,1,1)</f>
        <v>41990.585486111115</v>
      </c>
      <c r="T3321" s="13">
        <f>(I3321/86400)+DATE(1970,1,1)</f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>(E3322/D3322)*100</f>
        <v>101</v>
      </c>
      <c r="P3322" s="5">
        <f>E3322/L3322</f>
        <v>66.44736842105263</v>
      </c>
      <c r="Q3322" t="str">
        <f>LEFT(N3322, FIND("/", N3322)-1)</f>
        <v>theater</v>
      </c>
      <c r="R3322" t="str">
        <f>RIGHT(N3322, (LEN(N3322) - FIND("/", N3322)))</f>
        <v>plays</v>
      </c>
      <c r="S3322" s="13">
        <f>(J3322/86400)+DATE(1970,1,1)</f>
        <v>42513.045798611114</v>
      </c>
      <c r="T3322" s="13">
        <f>(I3322/86400)+DATE(1970,1,1)</f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>(E3323/D3323)*100</f>
        <v>107.4</v>
      </c>
      <c r="P3323" s="5">
        <f>E3323/L3323</f>
        <v>35.799999999999997</v>
      </c>
      <c r="Q3323" t="str">
        <f>LEFT(N3323, FIND("/", N3323)-1)</f>
        <v>theater</v>
      </c>
      <c r="R3323" t="str">
        <f>RIGHT(N3323, (LEN(N3323) - FIND("/", N3323)))</f>
        <v>plays</v>
      </c>
      <c r="S3323" s="13">
        <f>(J3323/86400)+DATE(1970,1,1)</f>
        <v>41914.100289351853</v>
      </c>
      <c r="T3323" s="13">
        <f>(I3323/86400)+DATE(1970,1,1)</f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>(E3324/D3324)*100</f>
        <v>101.51515151515152</v>
      </c>
      <c r="P3324" s="5">
        <f>E3324/L3324</f>
        <v>145.65217391304347</v>
      </c>
      <c r="Q3324" t="str">
        <f>LEFT(N3324, FIND("/", N3324)-1)</f>
        <v>theater</v>
      </c>
      <c r="R3324" t="str">
        <f>RIGHT(N3324, (LEN(N3324) - FIND("/", N3324)))</f>
        <v>plays</v>
      </c>
      <c r="S3324" s="13">
        <f>(J3324/86400)+DATE(1970,1,1)</f>
        <v>42521.010370370372</v>
      </c>
      <c r="T3324" s="13">
        <f>(I3324/86400)+DATE(1970,1,1)</f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>(E3325/D3325)*100</f>
        <v>125.89999999999999</v>
      </c>
      <c r="P3325" s="5">
        <f>E3325/L3325</f>
        <v>25.693877551020407</v>
      </c>
      <c r="Q3325" t="str">
        <f>LEFT(N3325, FIND("/", N3325)-1)</f>
        <v>theater</v>
      </c>
      <c r="R3325" t="str">
        <f>RIGHT(N3325, (LEN(N3325) - FIND("/", N3325)))</f>
        <v>plays</v>
      </c>
      <c r="S3325" s="13">
        <f>(J3325/86400)+DATE(1970,1,1)</f>
        <v>42608.36583333333</v>
      </c>
      <c r="T3325" s="13">
        <f>(I3325/86400)+DATE(1970,1,1)</f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>(E3326/D3326)*100</f>
        <v>101.66666666666666</v>
      </c>
      <c r="P3326" s="5">
        <f>E3326/L3326</f>
        <v>152.5</v>
      </c>
      <c r="Q3326" t="str">
        <f>LEFT(N3326, FIND("/", N3326)-1)</f>
        <v>theater</v>
      </c>
      <c r="R3326" t="str">
        <f>RIGHT(N3326, (LEN(N3326) - FIND("/", N3326)))</f>
        <v>plays</v>
      </c>
      <c r="S3326" s="13">
        <f>(J3326/86400)+DATE(1970,1,1)</f>
        <v>42512.58321759259</v>
      </c>
      <c r="T3326" s="13">
        <f>(I3326/86400)+DATE(1970,1,1)</f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>(E3327/D3327)*100</f>
        <v>112.5</v>
      </c>
      <c r="P3327" s="5">
        <f>E3327/L3327</f>
        <v>30</v>
      </c>
      <c r="Q3327" t="str">
        <f>LEFT(N3327, FIND("/", N3327)-1)</f>
        <v>theater</v>
      </c>
      <c r="R3327" t="str">
        <f>RIGHT(N3327, (LEN(N3327) - FIND("/", N3327)))</f>
        <v>plays</v>
      </c>
      <c r="S3327" s="13">
        <f>(J3327/86400)+DATE(1970,1,1)</f>
        <v>42064.785613425927</v>
      </c>
      <c r="T3327" s="13">
        <f>(I3327/86400)+DATE(1970,1,1)</f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>(E3328/D3328)*100</f>
        <v>101.375</v>
      </c>
      <c r="P3328" s="5">
        <f>E3328/L3328</f>
        <v>142.28070175438597</v>
      </c>
      <c r="Q3328" t="str">
        <f>LEFT(N3328, FIND("/", N3328)-1)</f>
        <v>theater</v>
      </c>
      <c r="R3328" t="str">
        <f>RIGHT(N3328, (LEN(N3328) - FIND("/", N3328)))</f>
        <v>plays</v>
      </c>
      <c r="S3328" s="13">
        <f>(J3328/86400)+DATE(1970,1,1)</f>
        <v>42041.714178240742</v>
      </c>
      <c r="T3328" s="13">
        <f>(I3328/86400)+DATE(1970,1,1)</f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>(E3329/D3329)*100</f>
        <v>101.25</v>
      </c>
      <c r="P3329" s="5">
        <f>E3329/L3329</f>
        <v>24.545454545454547</v>
      </c>
      <c r="Q3329" t="str">
        <f>LEFT(N3329, FIND("/", N3329)-1)</f>
        <v>theater</v>
      </c>
      <c r="R3329" t="str">
        <f>RIGHT(N3329, (LEN(N3329) - FIND("/", N3329)))</f>
        <v>plays</v>
      </c>
      <c r="S3329" s="13">
        <f>(J3329/86400)+DATE(1970,1,1)</f>
        <v>42468.374606481477</v>
      </c>
      <c r="T3329" s="13">
        <f>(I3329/86400)+DATE(1970,1,1)</f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>(E3330/D3330)*100</f>
        <v>146.38888888888889</v>
      </c>
      <c r="P3330" s="5">
        <f>E3330/L3330</f>
        <v>292.77777777777777</v>
      </c>
      <c r="Q3330" t="str">
        <f>LEFT(N3330, FIND("/", N3330)-1)</f>
        <v>theater</v>
      </c>
      <c r="R3330" t="str">
        <f>RIGHT(N3330, (LEN(N3330) - FIND("/", N3330)))</f>
        <v>plays</v>
      </c>
      <c r="S3330" s="13">
        <f>(J3330/86400)+DATE(1970,1,1)</f>
        <v>41822.57503472222</v>
      </c>
      <c r="T3330" s="13">
        <f>(I3330/86400)+DATE(1970,1,1)</f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>(E3331/D3331)*100</f>
        <v>116.8</v>
      </c>
      <c r="P3331" s="5">
        <f>E3331/L3331</f>
        <v>44.92307692307692</v>
      </c>
      <c r="Q3331" t="str">
        <f>LEFT(N3331, FIND("/", N3331)-1)</f>
        <v>theater</v>
      </c>
      <c r="R3331" t="str">
        <f>RIGHT(N3331, (LEN(N3331) - FIND("/", N3331)))</f>
        <v>plays</v>
      </c>
      <c r="S3331" s="13">
        <f>(J3331/86400)+DATE(1970,1,1)</f>
        <v>41837.323009259257</v>
      </c>
      <c r="T3331" s="13">
        <f>(I3331/86400)+DATE(1970,1,1)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>(E3332/D3332)*100</f>
        <v>106.26666666666667</v>
      </c>
      <c r="P3332" s="5">
        <f>E3332/L3332</f>
        <v>23.10144927536232</v>
      </c>
      <c r="Q3332" t="str">
        <f>LEFT(N3332, FIND("/", N3332)-1)</f>
        <v>theater</v>
      </c>
      <c r="R3332" t="str">
        <f>RIGHT(N3332, (LEN(N3332) - FIND("/", N3332)))</f>
        <v>plays</v>
      </c>
      <c r="S3332" s="13">
        <f>(J3332/86400)+DATE(1970,1,1)</f>
        <v>42065.887361111112</v>
      </c>
      <c r="T3332" s="13">
        <f>(I3332/86400)+DATE(1970,1,1)</f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>(E3333/D3333)*100</f>
        <v>104.52</v>
      </c>
      <c r="P3333" s="5">
        <f>E3333/L3333</f>
        <v>80.400000000000006</v>
      </c>
      <c r="Q3333" t="str">
        <f>LEFT(N3333, FIND("/", N3333)-1)</f>
        <v>theater</v>
      </c>
      <c r="R3333" t="str">
        <f>RIGHT(N3333, (LEN(N3333) - FIND("/", N3333)))</f>
        <v>plays</v>
      </c>
      <c r="S3333" s="13">
        <f>(J3333/86400)+DATE(1970,1,1)</f>
        <v>42248.697754629626</v>
      </c>
      <c r="T3333" s="13">
        <f>(I3333/86400)+DATE(1970,1,1)</f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>(E3334/D3334)*100</f>
        <v>100</v>
      </c>
      <c r="P3334" s="5">
        <f>E3334/L3334</f>
        <v>72.289156626506028</v>
      </c>
      <c r="Q3334" t="str">
        <f>LEFT(N3334, FIND("/", N3334)-1)</f>
        <v>theater</v>
      </c>
      <c r="R3334" t="str">
        <f>RIGHT(N3334, (LEN(N3334) - FIND("/", N3334)))</f>
        <v>plays</v>
      </c>
      <c r="S3334" s="13">
        <f>(J3334/86400)+DATE(1970,1,1)</f>
        <v>41809.860300925924</v>
      </c>
      <c r="T3334" s="13">
        <f>(I3334/86400)+DATE(1970,1,1)</f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>(E3335/D3335)*100</f>
        <v>104.57142857142858</v>
      </c>
      <c r="P3335" s="5">
        <f>E3335/L3335</f>
        <v>32.972972972972975</v>
      </c>
      <c r="Q3335" t="str">
        <f>LEFT(N3335, FIND("/", N3335)-1)</f>
        <v>theater</v>
      </c>
      <c r="R3335" t="str">
        <f>RIGHT(N3335, (LEN(N3335) - FIND("/", N3335)))</f>
        <v>plays</v>
      </c>
      <c r="S3335" s="13">
        <f>(J3335/86400)+DATE(1970,1,1)</f>
        <v>42148.676851851851</v>
      </c>
      <c r="T3335" s="13">
        <f>(I3335/86400)+DATE(1970,1,1)</f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>(E3336/D3336)*100</f>
        <v>138.62051149573753</v>
      </c>
      <c r="P3336" s="5">
        <f>E3336/L3336</f>
        <v>116.65217391304348</v>
      </c>
      <c r="Q3336" t="str">
        <f>LEFT(N3336, FIND("/", N3336)-1)</f>
        <v>theater</v>
      </c>
      <c r="R3336" t="str">
        <f>RIGHT(N3336, (LEN(N3336) - FIND("/", N3336)))</f>
        <v>plays</v>
      </c>
      <c r="S3336" s="13">
        <f>(J3336/86400)+DATE(1970,1,1)</f>
        <v>42185.521087962959</v>
      </c>
      <c r="T3336" s="13">
        <f>(I3336/86400)+DATE(1970,1,1)</f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>(E3337/D3337)*100</f>
        <v>100.32000000000001</v>
      </c>
      <c r="P3337" s="5">
        <f>E3337/L3337</f>
        <v>79.61904761904762</v>
      </c>
      <c r="Q3337" t="str">
        <f>LEFT(N3337, FIND("/", N3337)-1)</f>
        <v>theater</v>
      </c>
      <c r="R3337" t="str">
        <f>RIGHT(N3337, (LEN(N3337) - FIND("/", N3337)))</f>
        <v>plays</v>
      </c>
      <c r="S3337" s="13">
        <f>(J3337/86400)+DATE(1970,1,1)</f>
        <v>41827.674143518518</v>
      </c>
      <c r="T3337" s="13">
        <f>(I3337/86400)+DATE(1970,1,1)</f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>(E3338/D3338)*100</f>
        <v>100</v>
      </c>
      <c r="P3338" s="5">
        <f>E3338/L3338</f>
        <v>27.777777777777779</v>
      </c>
      <c r="Q3338" t="str">
        <f>LEFT(N3338, FIND("/", N3338)-1)</f>
        <v>theater</v>
      </c>
      <c r="R3338" t="str">
        <f>RIGHT(N3338, (LEN(N3338) - FIND("/", N3338)))</f>
        <v>plays</v>
      </c>
      <c r="S3338" s="13">
        <f>(J3338/86400)+DATE(1970,1,1)</f>
        <v>42437.398680555554</v>
      </c>
      <c r="T3338" s="13">
        <f>(I3338/86400)+DATE(1970,1,1)</f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>(E3339/D3339)*100</f>
        <v>110.2</v>
      </c>
      <c r="P3339" s="5">
        <f>E3339/L3339</f>
        <v>81.029411764705884</v>
      </c>
      <c r="Q3339" t="str">
        <f>LEFT(N3339, FIND("/", N3339)-1)</f>
        <v>theater</v>
      </c>
      <c r="R3339" t="str">
        <f>RIGHT(N3339, (LEN(N3339) - FIND("/", N3339)))</f>
        <v>plays</v>
      </c>
      <c r="S3339" s="13">
        <f>(J3339/86400)+DATE(1970,1,1)</f>
        <v>41901.282025462962</v>
      </c>
      <c r="T3339" s="13">
        <f>(I3339/86400)+DATE(1970,1,1)</f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>(E3340/D3340)*100</f>
        <v>102.18</v>
      </c>
      <c r="P3340" s="5">
        <f>E3340/L3340</f>
        <v>136.84821428571428</v>
      </c>
      <c r="Q3340" t="str">
        <f>LEFT(N3340, FIND("/", N3340)-1)</f>
        <v>theater</v>
      </c>
      <c r="R3340" t="str">
        <f>RIGHT(N3340, (LEN(N3340) - FIND("/", N3340)))</f>
        <v>plays</v>
      </c>
      <c r="S3340" s="13">
        <f>(J3340/86400)+DATE(1970,1,1)</f>
        <v>42769.574999999997</v>
      </c>
      <c r="T3340" s="13">
        <f>(I3340/86400)+DATE(1970,1,1)</f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>(E3341/D3341)*100</f>
        <v>104.35000000000001</v>
      </c>
      <c r="P3341" s="5">
        <f>E3341/L3341</f>
        <v>177.61702127659575</v>
      </c>
      <c r="Q3341" t="str">
        <f>LEFT(N3341, FIND("/", N3341)-1)</f>
        <v>theater</v>
      </c>
      <c r="R3341" t="str">
        <f>RIGHT(N3341, (LEN(N3341) - FIND("/", N3341)))</f>
        <v>plays</v>
      </c>
      <c r="S3341" s="13">
        <f>(J3341/86400)+DATE(1970,1,1)</f>
        <v>42549.665717592594</v>
      </c>
      <c r="T3341" s="13">
        <f>(I3341/86400)+DATE(1970,1,1)</f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>(E3342/D3342)*100</f>
        <v>138.16666666666666</v>
      </c>
      <c r="P3342" s="5">
        <f>E3342/L3342</f>
        <v>109.07894736842105</v>
      </c>
      <c r="Q3342" t="str">
        <f>LEFT(N3342, FIND("/", N3342)-1)</f>
        <v>theater</v>
      </c>
      <c r="R3342" t="str">
        <f>RIGHT(N3342, (LEN(N3342) - FIND("/", N3342)))</f>
        <v>plays</v>
      </c>
      <c r="S3342" s="13">
        <f>(J3342/86400)+DATE(1970,1,1)</f>
        <v>42685.974004629628</v>
      </c>
      <c r="T3342" s="13">
        <f>(I3342/86400)+DATE(1970,1,1)</f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>(E3343/D3343)*100</f>
        <v>100</v>
      </c>
      <c r="P3343" s="5">
        <f>E3343/L3343</f>
        <v>119.64285714285714</v>
      </c>
      <c r="Q3343" t="str">
        <f>LEFT(N3343, FIND("/", N3343)-1)</f>
        <v>theater</v>
      </c>
      <c r="R3343" t="str">
        <f>RIGHT(N3343, (LEN(N3343) - FIND("/", N3343)))</f>
        <v>plays</v>
      </c>
      <c r="S3343" s="13">
        <f>(J3343/86400)+DATE(1970,1,1)</f>
        <v>42510.798854166671</v>
      </c>
      <c r="T3343" s="13">
        <f>(I3343/86400)+DATE(1970,1,1)</f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>(E3344/D3344)*100</f>
        <v>101.66666666666666</v>
      </c>
      <c r="P3344" s="5">
        <f>E3344/L3344</f>
        <v>78.205128205128204</v>
      </c>
      <c r="Q3344" t="str">
        <f>LEFT(N3344, FIND("/", N3344)-1)</f>
        <v>theater</v>
      </c>
      <c r="R3344" t="str">
        <f>RIGHT(N3344, (LEN(N3344) - FIND("/", N3344)))</f>
        <v>plays</v>
      </c>
      <c r="S3344" s="13">
        <f>(J3344/86400)+DATE(1970,1,1)</f>
        <v>42062.296412037038</v>
      </c>
      <c r="T3344" s="13">
        <f>(I3344/86400)+DATE(1970,1,1)</f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>(E3345/D3345)*100</f>
        <v>171.42857142857142</v>
      </c>
      <c r="P3345" s="5">
        <f>E3345/L3345</f>
        <v>52.173913043478258</v>
      </c>
      <c r="Q3345" t="str">
        <f>LEFT(N3345, FIND("/", N3345)-1)</f>
        <v>theater</v>
      </c>
      <c r="R3345" t="str">
        <f>RIGHT(N3345, (LEN(N3345) - FIND("/", N3345)))</f>
        <v>plays</v>
      </c>
      <c r="S3345" s="13">
        <f>(J3345/86400)+DATE(1970,1,1)</f>
        <v>42452.916481481487</v>
      </c>
      <c r="T3345" s="13">
        <f>(I3345/86400)+DATE(1970,1,1)</f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>(E3346/D3346)*100</f>
        <v>101.44444444444444</v>
      </c>
      <c r="P3346" s="5">
        <f>E3346/L3346</f>
        <v>114.125</v>
      </c>
      <c r="Q3346" t="str">
        <f>LEFT(N3346, FIND("/", N3346)-1)</f>
        <v>theater</v>
      </c>
      <c r="R3346" t="str">
        <f>RIGHT(N3346, (LEN(N3346) - FIND("/", N3346)))</f>
        <v>plays</v>
      </c>
      <c r="S3346" s="13">
        <f>(J3346/86400)+DATE(1970,1,1)</f>
        <v>41851.200150462959</v>
      </c>
      <c r="T3346" s="13">
        <f>(I3346/86400)+DATE(1970,1,1)</f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>(E3347/D3347)*100</f>
        <v>130</v>
      </c>
      <c r="P3347" s="5">
        <f>E3347/L3347</f>
        <v>50</v>
      </c>
      <c r="Q3347" t="str">
        <f>LEFT(N3347, FIND("/", N3347)-1)</f>
        <v>theater</v>
      </c>
      <c r="R3347" t="str">
        <f>RIGHT(N3347, (LEN(N3347) - FIND("/", N3347)))</f>
        <v>plays</v>
      </c>
      <c r="S3347" s="13">
        <f>(J3347/86400)+DATE(1970,1,1)</f>
        <v>42053.106111111112</v>
      </c>
      <c r="T3347" s="13">
        <f>(I3347/86400)+DATE(1970,1,1)</f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>(E3348/D3348)*100</f>
        <v>110.00000000000001</v>
      </c>
      <c r="P3348" s="5">
        <f>E3348/L3348</f>
        <v>91.666666666666671</v>
      </c>
      <c r="Q3348" t="str">
        <f>LEFT(N3348, FIND("/", N3348)-1)</f>
        <v>theater</v>
      </c>
      <c r="R3348" t="str">
        <f>RIGHT(N3348, (LEN(N3348) - FIND("/", N3348)))</f>
        <v>plays</v>
      </c>
      <c r="S3348" s="13">
        <f>(J3348/86400)+DATE(1970,1,1)</f>
        <v>42054.024421296301</v>
      </c>
      <c r="T3348" s="13">
        <f>(I3348/86400)+DATE(1970,1,1)</f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>(E3349/D3349)*100</f>
        <v>119.44999999999999</v>
      </c>
      <c r="P3349" s="5">
        <f>E3349/L3349</f>
        <v>108.59090909090909</v>
      </c>
      <c r="Q3349" t="str">
        <f>LEFT(N3349, FIND("/", N3349)-1)</f>
        <v>theater</v>
      </c>
      <c r="R3349" t="str">
        <f>RIGHT(N3349, (LEN(N3349) - FIND("/", N3349)))</f>
        <v>plays</v>
      </c>
      <c r="S3349" s="13">
        <f>(J3349/86400)+DATE(1970,1,1)</f>
        <v>42484.551550925928</v>
      </c>
      <c r="T3349" s="13">
        <f>(I3349/86400)+DATE(1970,1,1)</f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>(E3350/D3350)*100</f>
        <v>100.2909090909091</v>
      </c>
      <c r="P3350" s="5">
        <f>E3350/L3350</f>
        <v>69.822784810126578</v>
      </c>
      <c r="Q3350" t="str">
        <f>LEFT(N3350, FIND("/", N3350)-1)</f>
        <v>theater</v>
      </c>
      <c r="R3350" t="str">
        <f>RIGHT(N3350, (LEN(N3350) - FIND("/", N3350)))</f>
        <v>plays</v>
      </c>
      <c r="S3350" s="13">
        <f>(J3350/86400)+DATE(1970,1,1)</f>
        <v>42466.558796296296</v>
      </c>
      <c r="T3350" s="13">
        <f>(I3350/86400)+DATE(1970,1,1)</f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>(E3351/D3351)*100</f>
        <v>153.4</v>
      </c>
      <c r="P3351" s="5">
        <f>E3351/L3351</f>
        <v>109.57142857142857</v>
      </c>
      <c r="Q3351" t="str">
        <f>LEFT(N3351, FIND("/", N3351)-1)</f>
        <v>theater</v>
      </c>
      <c r="R3351" t="str">
        <f>RIGHT(N3351, (LEN(N3351) - FIND("/", N3351)))</f>
        <v>plays</v>
      </c>
      <c r="S3351" s="13">
        <f>(J3351/86400)+DATE(1970,1,1)</f>
        <v>42513.110787037032</v>
      </c>
      <c r="T3351" s="13">
        <f>(I3351/86400)+DATE(1970,1,1)</f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>(E3352/D3352)*100</f>
        <v>104.42857142857143</v>
      </c>
      <c r="P3352" s="5">
        <f>E3352/L3352</f>
        <v>71.666666666666671</v>
      </c>
      <c r="Q3352" t="str">
        <f>LEFT(N3352, FIND("/", N3352)-1)</f>
        <v>theater</v>
      </c>
      <c r="R3352" t="str">
        <f>RIGHT(N3352, (LEN(N3352) - FIND("/", N3352)))</f>
        <v>plays</v>
      </c>
      <c r="S3352" s="13">
        <f>(J3352/86400)+DATE(1970,1,1)</f>
        <v>42302.701516203699</v>
      </c>
      <c r="T3352" s="13">
        <f>(I3352/86400)+DATE(1970,1,1)</f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>(E3353/D3353)*100</f>
        <v>101.1</v>
      </c>
      <c r="P3353" s="5">
        <f>E3353/L3353</f>
        <v>93.611111111111114</v>
      </c>
      <c r="Q3353" t="str">
        <f>LEFT(N3353, FIND("/", N3353)-1)</f>
        <v>theater</v>
      </c>
      <c r="R3353" t="str">
        <f>RIGHT(N3353, (LEN(N3353) - FIND("/", N3353)))</f>
        <v>plays</v>
      </c>
      <c r="S3353" s="13">
        <f>(J3353/86400)+DATE(1970,1,1)</f>
        <v>41806.395428240743</v>
      </c>
      <c r="T3353" s="13">
        <f>(I3353/86400)+DATE(1970,1,1)</f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>(E3354/D3354)*100</f>
        <v>107.52</v>
      </c>
      <c r="P3354" s="5">
        <f>E3354/L3354</f>
        <v>76.8</v>
      </c>
      <c r="Q3354" t="str">
        <f>LEFT(N3354, FIND("/", N3354)-1)</f>
        <v>theater</v>
      </c>
      <c r="R3354" t="str">
        <f>RIGHT(N3354, (LEN(N3354) - FIND("/", N3354)))</f>
        <v>plays</v>
      </c>
      <c r="S3354" s="13">
        <f>(J3354/86400)+DATE(1970,1,1)</f>
        <v>42495.992800925931</v>
      </c>
      <c r="T3354" s="13">
        <f>(I3354/86400)+DATE(1970,1,1)</f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>(E3355/D3355)*100</f>
        <v>315</v>
      </c>
      <c r="P3355" s="5">
        <f>E3355/L3355</f>
        <v>35.795454545454547</v>
      </c>
      <c r="Q3355" t="str">
        <f>LEFT(N3355, FIND("/", N3355)-1)</f>
        <v>theater</v>
      </c>
      <c r="R3355" t="str">
        <f>RIGHT(N3355, (LEN(N3355) - FIND("/", N3355)))</f>
        <v>plays</v>
      </c>
      <c r="S3355" s="13">
        <f>(J3355/86400)+DATE(1970,1,1)</f>
        <v>42479.432291666672</v>
      </c>
      <c r="T3355" s="13">
        <f>(I3355/86400)+DATE(1970,1,1)</f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>(E3356/D3356)*100</f>
        <v>101.93333333333334</v>
      </c>
      <c r="P3356" s="5">
        <f>E3356/L3356</f>
        <v>55.6</v>
      </c>
      <c r="Q3356" t="str">
        <f>LEFT(N3356, FIND("/", N3356)-1)</f>
        <v>theater</v>
      </c>
      <c r="R3356" t="str">
        <f>RIGHT(N3356, (LEN(N3356) - FIND("/", N3356)))</f>
        <v>plays</v>
      </c>
      <c r="S3356" s="13">
        <f>(J3356/86400)+DATE(1970,1,1)</f>
        <v>42270.7269212963</v>
      </c>
      <c r="T3356" s="13">
        <f>(I3356/86400)+DATE(1970,1,1)</f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>(E3357/D3357)*100</f>
        <v>126.28571428571429</v>
      </c>
      <c r="P3357" s="5">
        <f>E3357/L3357</f>
        <v>147.33333333333334</v>
      </c>
      <c r="Q3357" t="str">
        <f>LEFT(N3357, FIND("/", N3357)-1)</f>
        <v>theater</v>
      </c>
      <c r="R3357" t="str">
        <f>RIGHT(N3357, (LEN(N3357) - FIND("/", N3357)))</f>
        <v>plays</v>
      </c>
      <c r="S3357" s="13">
        <f>(J3357/86400)+DATE(1970,1,1)</f>
        <v>42489.619525462964</v>
      </c>
      <c r="T3357" s="13">
        <f>(I3357/86400)+DATE(1970,1,1)</f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>(E3358/D3358)*100</f>
        <v>101.4</v>
      </c>
      <c r="P3358" s="5">
        <f>E3358/L3358</f>
        <v>56.333333333333336</v>
      </c>
      <c r="Q3358" t="str">
        <f>LEFT(N3358, FIND("/", N3358)-1)</f>
        <v>theater</v>
      </c>
      <c r="R3358" t="str">
        <f>RIGHT(N3358, (LEN(N3358) - FIND("/", N3358)))</f>
        <v>plays</v>
      </c>
      <c r="S3358" s="13">
        <f>(J3358/86400)+DATE(1970,1,1)</f>
        <v>42536.815648148149</v>
      </c>
      <c r="T3358" s="13">
        <f>(I3358/86400)+DATE(1970,1,1)</f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>(E3359/D3359)*100</f>
        <v>101</v>
      </c>
      <c r="P3359" s="5">
        <f>E3359/L3359</f>
        <v>96.19047619047619</v>
      </c>
      <c r="Q3359" t="str">
        <f>LEFT(N3359, FIND("/", N3359)-1)</f>
        <v>theater</v>
      </c>
      <c r="R3359" t="str">
        <f>RIGHT(N3359, (LEN(N3359) - FIND("/", N3359)))</f>
        <v>plays</v>
      </c>
      <c r="S3359" s="13">
        <f>(J3359/86400)+DATE(1970,1,1)</f>
        <v>41822.417939814812</v>
      </c>
      <c r="T3359" s="13">
        <f>(I3359/86400)+DATE(1970,1,1)</f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>(E3360/D3360)*100</f>
        <v>102.99000000000001</v>
      </c>
      <c r="P3360" s="5">
        <f>E3360/L3360</f>
        <v>63.574074074074076</v>
      </c>
      <c r="Q3360" t="str">
        <f>LEFT(N3360, FIND("/", N3360)-1)</f>
        <v>theater</v>
      </c>
      <c r="R3360" t="str">
        <f>RIGHT(N3360, (LEN(N3360) - FIND("/", N3360)))</f>
        <v>plays</v>
      </c>
      <c r="S3360" s="13">
        <f>(J3360/86400)+DATE(1970,1,1)</f>
        <v>41932.311099537037</v>
      </c>
      <c r="T3360" s="13">
        <f>(I3360/86400)+DATE(1970,1,1)</f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>(E3361/D3361)*100</f>
        <v>106.25</v>
      </c>
      <c r="P3361" s="5">
        <f>E3361/L3361</f>
        <v>184.78260869565219</v>
      </c>
      <c r="Q3361" t="str">
        <f>LEFT(N3361, FIND("/", N3361)-1)</f>
        <v>theater</v>
      </c>
      <c r="R3361" t="str">
        <f>RIGHT(N3361, (LEN(N3361) - FIND("/", N3361)))</f>
        <v>plays</v>
      </c>
      <c r="S3361" s="13">
        <f>(J3361/86400)+DATE(1970,1,1)</f>
        <v>42746.057106481487</v>
      </c>
      <c r="T3361" s="13">
        <f>(I3361/86400)+DATE(1970,1,1)</f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>(E3362/D3362)*100</f>
        <v>101.37777777777779</v>
      </c>
      <c r="P3362" s="5">
        <f>E3362/L3362</f>
        <v>126.72222222222223</v>
      </c>
      <c r="Q3362" t="str">
        <f>LEFT(N3362, FIND("/", N3362)-1)</f>
        <v>theater</v>
      </c>
      <c r="R3362" t="str">
        <f>RIGHT(N3362, (LEN(N3362) - FIND("/", N3362)))</f>
        <v>plays</v>
      </c>
      <c r="S3362" s="13">
        <f>(J3362/86400)+DATE(1970,1,1)</f>
        <v>42697.082673611112</v>
      </c>
      <c r="T3362" s="13">
        <f>(I3362/86400)+DATE(1970,1,1)</f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>(E3363/D3363)*100</f>
        <v>113.46000000000001</v>
      </c>
      <c r="P3363" s="5">
        <f>E3363/L3363</f>
        <v>83.42647058823529</v>
      </c>
      <c r="Q3363" t="str">
        <f>LEFT(N3363, FIND("/", N3363)-1)</f>
        <v>theater</v>
      </c>
      <c r="R3363" t="str">
        <f>RIGHT(N3363, (LEN(N3363) - FIND("/", N3363)))</f>
        <v>plays</v>
      </c>
      <c r="S3363" s="13">
        <f>(J3363/86400)+DATE(1970,1,1)</f>
        <v>41866.025347222225</v>
      </c>
      <c r="T3363" s="13">
        <f>(I3363/86400)+DATE(1970,1,1)</f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>(E3364/D3364)*100</f>
        <v>218.00000000000003</v>
      </c>
      <c r="P3364" s="5">
        <f>E3364/L3364</f>
        <v>54.5</v>
      </c>
      <c r="Q3364" t="str">
        <f>LEFT(N3364, FIND("/", N3364)-1)</f>
        <v>theater</v>
      </c>
      <c r="R3364" t="str">
        <f>RIGHT(N3364, (LEN(N3364) - FIND("/", N3364)))</f>
        <v>plays</v>
      </c>
      <c r="S3364" s="13">
        <f>(J3364/86400)+DATE(1970,1,1)</f>
        <v>42056.091631944444</v>
      </c>
      <c r="T3364" s="13">
        <f>(I3364/86400)+DATE(1970,1,1)</f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>(E3365/D3365)*100</f>
        <v>101.41935483870968</v>
      </c>
      <c r="P3365" s="5">
        <f>E3365/L3365</f>
        <v>302.30769230769232</v>
      </c>
      <c r="Q3365" t="str">
        <f>LEFT(N3365, FIND("/", N3365)-1)</f>
        <v>theater</v>
      </c>
      <c r="R3365" t="str">
        <f>RIGHT(N3365, (LEN(N3365) - FIND("/", N3365)))</f>
        <v>plays</v>
      </c>
      <c r="S3365" s="13">
        <f>(J3365/86400)+DATE(1970,1,1)</f>
        <v>41851.771354166667</v>
      </c>
      <c r="T3365" s="13">
        <f>(I3365/86400)+DATE(1970,1,1)</f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>(E3366/D3366)*100</f>
        <v>105.93333333333332</v>
      </c>
      <c r="P3366" s="5">
        <f>E3366/L3366</f>
        <v>44.138888888888886</v>
      </c>
      <c r="Q3366" t="str">
        <f>LEFT(N3366, FIND("/", N3366)-1)</f>
        <v>theater</v>
      </c>
      <c r="R3366" t="str">
        <f>RIGHT(N3366, (LEN(N3366) - FIND("/", N3366)))</f>
        <v>plays</v>
      </c>
      <c r="S3366" s="13">
        <f>(J3366/86400)+DATE(1970,1,1)</f>
        <v>42422.977418981478</v>
      </c>
      <c r="T3366" s="13">
        <f>(I3366/86400)+DATE(1970,1,1)</f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>(E3367/D3367)*100</f>
        <v>104</v>
      </c>
      <c r="P3367" s="5">
        <f>E3367/L3367</f>
        <v>866.66666666666663</v>
      </c>
      <c r="Q3367" t="str">
        <f>LEFT(N3367, FIND("/", N3367)-1)</f>
        <v>theater</v>
      </c>
      <c r="R3367" t="str">
        <f>RIGHT(N3367, (LEN(N3367) - FIND("/", N3367)))</f>
        <v>plays</v>
      </c>
      <c r="S3367" s="13">
        <f>(J3367/86400)+DATE(1970,1,1)</f>
        <v>42321.101759259254</v>
      </c>
      <c r="T3367" s="13">
        <f>(I3367/86400)+DATE(1970,1,1)</f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>(E3368/D3368)*100</f>
        <v>221</v>
      </c>
      <c r="P3368" s="5">
        <f>E3368/L3368</f>
        <v>61.388888888888886</v>
      </c>
      <c r="Q3368" t="str">
        <f>LEFT(N3368, FIND("/", N3368)-1)</f>
        <v>theater</v>
      </c>
      <c r="R3368" t="str">
        <f>RIGHT(N3368, (LEN(N3368) - FIND("/", N3368)))</f>
        <v>plays</v>
      </c>
      <c r="S3368" s="13">
        <f>(J3368/86400)+DATE(1970,1,1)</f>
        <v>42107.067557870367</v>
      </c>
      <c r="T3368" s="13">
        <f>(I3368/86400)+DATE(1970,1,1)</f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>(E3369/D3369)*100</f>
        <v>118.66666666666667</v>
      </c>
      <c r="P3369" s="5">
        <f>E3369/L3369</f>
        <v>29.666666666666668</v>
      </c>
      <c r="Q3369" t="str">
        <f>LEFT(N3369, FIND("/", N3369)-1)</f>
        <v>theater</v>
      </c>
      <c r="R3369" t="str">
        <f>RIGHT(N3369, (LEN(N3369) - FIND("/", N3369)))</f>
        <v>plays</v>
      </c>
      <c r="S3369" s="13">
        <f>(J3369/86400)+DATE(1970,1,1)</f>
        <v>42192.933958333335</v>
      </c>
      <c r="T3369" s="13">
        <f>(I3369/86400)+DATE(1970,1,1)</f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>(E3370/D3370)*100</f>
        <v>104.60000000000001</v>
      </c>
      <c r="P3370" s="5">
        <f>E3370/L3370</f>
        <v>45.478260869565219</v>
      </c>
      <c r="Q3370" t="str">
        <f>LEFT(N3370, FIND("/", N3370)-1)</f>
        <v>theater</v>
      </c>
      <c r="R3370" t="str">
        <f>RIGHT(N3370, (LEN(N3370) - FIND("/", N3370)))</f>
        <v>plays</v>
      </c>
      <c r="S3370" s="13">
        <f>(J3370/86400)+DATE(1970,1,1)</f>
        <v>41969.199756944443</v>
      </c>
      <c r="T3370" s="13">
        <f>(I3370/86400)+DATE(1970,1,1)</f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>(E3371/D3371)*100</f>
        <v>103.89999999999999</v>
      </c>
      <c r="P3371" s="5">
        <f>E3371/L3371</f>
        <v>96.203703703703709</v>
      </c>
      <c r="Q3371" t="str">
        <f>LEFT(N3371, FIND("/", N3371)-1)</f>
        <v>theater</v>
      </c>
      <c r="R3371" t="str">
        <f>RIGHT(N3371, (LEN(N3371) - FIND("/", N3371)))</f>
        <v>plays</v>
      </c>
      <c r="S3371" s="13">
        <f>(J3371/86400)+DATE(1970,1,1)</f>
        <v>42690.041435185187</v>
      </c>
      <c r="T3371" s="13">
        <f>(I3371/86400)+DATE(1970,1,1)</f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>(E3372/D3372)*100</f>
        <v>117.73333333333333</v>
      </c>
      <c r="P3372" s="5">
        <f>E3372/L3372</f>
        <v>67.92307692307692</v>
      </c>
      <c r="Q3372" t="str">
        <f>LEFT(N3372, FIND("/", N3372)-1)</f>
        <v>theater</v>
      </c>
      <c r="R3372" t="str">
        <f>RIGHT(N3372, (LEN(N3372) - FIND("/", N3372)))</f>
        <v>plays</v>
      </c>
      <c r="S3372" s="13">
        <f>(J3372/86400)+DATE(1970,1,1)</f>
        <v>42690.334317129629</v>
      </c>
      <c r="T3372" s="13">
        <f>(I3372/86400)+DATE(1970,1,1)</f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>(E3373/D3373)*100</f>
        <v>138.5</v>
      </c>
      <c r="P3373" s="5">
        <f>E3373/L3373</f>
        <v>30.777777777777779</v>
      </c>
      <c r="Q3373" t="str">
        <f>LEFT(N3373, FIND("/", N3373)-1)</f>
        <v>theater</v>
      </c>
      <c r="R3373" t="str">
        <f>RIGHT(N3373, (LEN(N3373) - FIND("/", N3373)))</f>
        <v>plays</v>
      </c>
      <c r="S3373" s="13">
        <f>(J3373/86400)+DATE(1970,1,1)</f>
        <v>42312.874594907407</v>
      </c>
      <c r="T3373" s="13">
        <f>(I3373/86400)+DATE(1970,1,1)</f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>(E3374/D3374)*100</f>
        <v>103.49999999999999</v>
      </c>
      <c r="P3374" s="5">
        <f>E3374/L3374</f>
        <v>38.333333333333336</v>
      </c>
      <c r="Q3374" t="str">
        <f>LEFT(N3374, FIND("/", N3374)-1)</f>
        <v>theater</v>
      </c>
      <c r="R3374" t="str">
        <f>RIGHT(N3374, (LEN(N3374) - FIND("/", N3374)))</f>
        <v>plays</v>
      </c>
      <c r="S3374" s="13">
        <f>(J3374/86400)+DATE(1970,1,1)</f>
        <v>41855.548101851848</v>
      </c>
      <c r="T3374" s="13">
        <f>(I3374/86400)+DATE(1970,1,1)</f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>(E3375/D3375)*100</f>
        <v>100.25</v>
      </c>
      <c r="P3375" s="5">
        <f>E3375/L3375</f>
        <v>66.833333333333329</v>
      </c>
      <c r="Q3375" t="str">
        <f>LEFT(N3375, FIND("/", N3375)-1)</f>
        <v>theater</v>
      </c>
      <c r="R3375" t="str">
        <f>RIGHT(N3375, (LEN(N3375) - FIND("/", N3375)))</f>
        <v>plays</v>
      </c>
      <c r="S3375" s="13">
        <f>(J3375/86400)+DATE(1970,1,1)</f>
        <v>42179.854629629626</v>
      </c>
      <c r="T3375" s="13">
        <f>(I3375/86400)+DATE(1970,1,1)</f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>(E3376/D3376)*100</f>
        <v>106.57142857142856</v>
      </c>
      <c r="P3376" s="5">
        <f>E3376/L3376</f>
        <v>71.730769230769226</v>
      </c>
      <c r="Q3376" t="str">
        <f>LEFT(N3376, FIND("/", N3376)-1)</f>
        <v>theater</v>
      </c>
      <c r="R3376" t="str">
        <f>RIGHT(N3376, (LEN(N3376) - FIND("/", N3376)))</f>
        <v>plays</v>
      </c>
      <c r="S3376" s="13">
        <f>(J3376/86400)+DATE(1970,1,1)</f>
        <v>42275.731666666667</v>
      </c>
      <c r="T3376" s="13">
        <f>(I3376/86400)+DATE(1970,1,1)</f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>(E3377/D3377)*100</f>
        <v>100</v>
      </c>
      <c r="P3377" s="5">
        <f>E3377/L3377</f>
        <v>176.47058823529412</v>
      </c>
      <c r="Q3377" t="str">
        <f>LEFT(N3377, FIND("/", N3377)-1)</f>
        <v>theater</v>
      </c>
      <c r="R3377" t="str">
        <f>RIGHT(N3377, (LEN(N3377) - FIND("/", N3377)))</f>
        <v>plays</v>
      </c>
      <c r="S3377" s="13">
        <f>(J3377/86400)+DATE(1970,1,1)</f>
        <v>41765.610798611109</v>
      </c>
      <c r="T3377" s="13">
        <f>(I3377/86400)+DATE(1970,1,1)</f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>(E3378/D3378)*100</f>
        <v>100.01249999999999</v>
      </c>
      <c r="P3378" s="5">
        <f>E3378/L3378</f>
        <v>421.10526315789474</v>
      </c>
      <c r="Q3378" t="str">
        <f>LEFT(N3378, FIND("/", N3378)-1)</f>
        <v>theater</v>
      </c>
      <c r="R3378" t="str">
        <f>RIGHT(N3378, (LEN(N3378) - FIND("/", N3378)))</f>
        <v>plays</v>
      </c>
      <c r="S3378" s="13">
        <f>(J3378/86400)+DATE(1970,1,1)</f>
        <v>42059.701319444444</v>
      </c>
      <c r="T3378" s="13">
        <f>(I3378/86400)+DATE(1970,1,1)</f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>(E3379/D3379)*100</f>
        <v>101.05</v>
      </c>
      <c r="P3379" s="5">
        <f>E3379/L3379</f>
        <v>104.98701298701299</v>
      </c>
      <c r="Q3379" t="str">
        <f>LEFT(N3379, FIND("/", N3379)-1)</f>
        <v>theater</v>
      </c>
      <c r="R3379" t="str">
        <f>RIGHT(N3379, (LEN(N3379) - FIND("/", N3379)))</f>
        <v>plays</v>
      </c>
      <c r="S3379" s="13">
        <f>(J3379/86400)+DATE(1970,1,1)</f>
        <v>42053.732627314814</v>
      </c>
      <c r="T3379" s="13">
        <f>(I3379/86400)+DATE(1970,1,1)</f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>(E3380/D3380)*100</f>
        <v>107.63636363636364</v>
      </c>
      <c r="P3380" s="5">
        <f>E3380/L3380</f>
        <v>28.19047619047619</v>
      </c>
      <c r="Q3380" t="str">
        <f>LEFT(N3380, FIND("/", N3380)-1)</f>
        <v>theater</v>
      </c>
      <c r="R3380" t="str">
        <f>RIGHT(N3380, (LEN(N3380) - FIND("/", N3380)))</f>
        <v>plays</v>
      </c>
      <c r="S3380" s="13">
        <f>(J3380/86400)+DATE(1970,1,1)</f>
        <v>41858.355393518519</v>
      </c>
      <c r="T3380" s="13">
        <f>(I3380/86400)+DATE(1970,1,1)</f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>(E3381/D3381)*100</f>
        <v>103.64999999999999</v>
      </c>
      <c r="P3381" s="5">
        <f>E3381/L3381</f>
        <v>54.55263157894737</v>
      </c>
      <c r="Q3381" t="str">
        <f>LEFT(N3381, FIND("/", N3381)-1)</f>
        <v>theater</v>
      </c>
      <c r="R3381" t="str">
        <f>RIGHT(N3381, (LEN(N3381) - FIND("/", N3381)))</f>
        <v>plays</v>
      </c>
      <c r="S3381" s="13">
        <f>(J3381/86400)+DATE(1970,1,1)</f>
        <v>42225.513888888891</v>
      </c>
      <c r="T3381" s="13">
        <f>(I3381/86400)+DATE(1970,1,1)</f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>(E3382/D3382)*100</f>
        <v>104.43333333333334</v>
      </c>
      <c r="P3382" s="5">
        <f>E3382/L3382</f>
        <v>111.89285714285714</v>
      </c>
      <c r="Q3382" t="str">
        <f>LEFT(N3382, FIND("/", N3382)-1)</f>
        <v>theater</v>
      </c>
      <c r="R3382" t="str">
        <f>RIGHT(N3382, (LEN(N3382) - FIND("/", N3382)))</f>
        <v>plays</v>
      </c>
      <c r="S3382" s="13">
        <f>(J3382/86400)+DATE(1970,1,1)</f>
        <v>41937.953449074077</v>
      </c>
      <c r="T3382" s="13">
        <f>(I3382/86400)+DATE(1970,1,1)</f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>(E3383/D3383)*100</f>
        <v>102.25</v>
      </c>
      <c r="P3383" s="5">
        <f>E3383/L3383</f>
        <v>85.208333333333329</v>
      </c>
      <c r="Q3383" t="str">
        <f>LEFT(N3383, FIND("/", N3383)-1)</f>
        <v>theater</v>
      </c>
      <c r="R3383" t="str">
        <f>RIGHT(N3383, (LEN(N3383) - FIND("/", N3383)))</f>
        <v>plays</v>
      </c>
      <c r="S3383" s="13">
        <f>(J3383/86400)+DATE(1970,1,1)</f>
        <v>42044.184988425928</v>
      </c>
      <c r="T3383" s="13">
        <f>(I3383/86400)+DATE(1970,1,1)</f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>(E3384/D3384)*100</f>
        <v>100.74285714285713</v>
      </c>
      <c r="P3384" s="5">
        <f>E3384/L3384</f>
        <v>76.652173913043484</v>
      </c>
      <c r="Q3384" t="str">
        <f>LEFT(N3384, FIND("/", N3384)-1)</f>
        <v>theater</v>
      </c>
      <c r="R3384" t="str">
        <f>RIGHT(N3384, (LEN(N3384) - FIND("/", N3384)))</f>
        <v>plays</v>
      </c>
      <c r="S3384" s="13">
        <f>(J3384/86400)+DATE(1970,1,1)</f>
        <v>42559.431203703702</v>
      </c>
      <c r="T3384" s="13">
        <f>(I3384/86400)+DATE(1970,1,1)</f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>(E3385/D3385)*100</f>
        <v>111.71428571428572</v>
      </c>
      <c r="P3385" s="5">
        <f>E3385/L3385</f>
        <v>65.166666666666671</v>
      </c>
      <c r="Q3385" t="str">
        <f>LEFT(N3385, FIND("/", N3385)-1)</f>
        <v>theater</v>
      </c>
      <c r="R3385" t="str">
        <f>RIGHT(N3385, (LEN(N3385) - FIND("/", N3385)))</f>
        <v>plays</v>
      </c>
      <c r="S3385" s="13">
        <f>(J3385/86400)+DATE(1970,1,1)</f>
        <v>42524.782638888893</v>
      </c>
      <c r="T3385" s="13">
        <f>(I3385/86400)+DATE(1970,1,1)</f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>(E3386/D3386)*100</f>
        <v>100.01100000000001</v>
      </c>
      <c r="P3386" s="5">
        <f>E3386/L3386</f>
        <v>93.760312499999998</v>
      </c>
      <c r="Q3386" t="str">
        <f>LEFT(N3386, FIND("/", N3386)-1)</f>
        <v>theater</v>
      </c>
      <c r="R3386" t="str">
        <f>RIGHT(N3386, (LEN(N3386) - FIND("/", N3386)))</f>
        <v>plays</v>
      </c>
      <c r="S3386" s="13">
        <f>(J3386/86400)+DATE(1970,1,1)</f>
        <v>42292.087592592594</v>
      </c>
      <c r="T3386" s="13">
        <f>(I3386/86400)+DATE(1970,1,1)</f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>(E3387/D3387)*100</f>
        <v>100</v>
      </c>
      <c r="P3387" s="5">
        <f>E3387/L3387</f>
        <v>133.33333333333334</v>
      </c>
      <c r="Q3387" t="str">
        <f>LEFT(N3387, FIND("/", N3387)-1)</f>
        <v>theater</v>
      </c>
      <c r="R3387" t="str">
        <f>RIGHT(N3387, (LEN(N3387) - FIND("/", N3387)))</f>
        <v>plays</v>
      </c>
      <c r="S3387" s="13">
        <f>(J3387/86400)+DATE(1970,1,1)</f>
        <v>41953.8675</v>
      </c>
      <c r="T3387" s="13">
        <f>(I3387/86400)+DATE(1970,1,1)</f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>(E3388/D3388)*100</f>
        <v>105</v>
      </c>
      <c r="P3388" s="5">
        <f>E3388/L3388</f>
        <v>51.219512195121951</v>
      </c>
      <c r="Q3388" t="str">
        <f>LEFT(N3388, FIND("/", N3388)-1)</f>
        <v>theater</v>
      </c>
      <c r="R3388" t="str">
        <f>RIGHT(N3388, (LEN(N3388) - FIND("/", N3388)))</f>
        <v>plays</v>
      </c>
      <c r="S3388" s="13">
        <f>(J3388/86400)+DATE(1970,1,1)</f>
        <v>41946.644745370373</v>
      </c>
      <c r="T3388" s="13">
        <f>(I3388/86400)+DATE(1970,1,1)</f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>(E3389/D3389)*100</f>
        <v>116.86666666666667</v>
      </c>
      <c r="P3389" s="5">
        <f>E3389/L3389</f>
        <v>100.17142857142858</v>
      </c>
      <c r="Q3389" t="str">
        <f>LEFT(N3389, FIND("/", N3389)-1)</f>
        <v>theater</v>
      </c>
      <c r="R3389" t="str">
        <f>RIGHT(N3389, (LEN(N3389) - FIND("/", N3389)))</f>
        <v>plays</v>
      </c>
      <c r="S3389" s="13">
        <f>(J3389/86400)+DATE(1970,1,1)</f>
        <v>41947.762592592597</v>
      </c>
      <c r="T3389" s="13">
        <f>(I3389/86400)+DATE(1970,1,1)</f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>(E3390/D3390)*100</f>
        <v>103.8</v>
      </c>
      <c r="P3390" s="5">
        <f>E3390/L3390</f>
        <v>34.6</v>
      </c>
      <c r="Q3390" t="str">
        <f>LEFT(N3390, FIND("/", N3390)-1)</f>
        <v>theater</v>
      </c>
      <c r="R3390" t="str">
        <f>RIGHT(N3390, (LEN(N3390) - FIND("/", N3390)))</f>
        <v>plays</v>
      </c>
      <c r="S3390" s="13">
        <f>(J3390/86400)+DATE(1970,1,1)</f>
        <v>42143.461122685185</v>
      </c>
      <c r="T3390" s="13">
        <f>(I3390/86400)+DATE(1970,1,1)</f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>(E3391/D3391)*100</f>
        <v>114.5</v>
      </c>
      <c r="P3391" s="5">
        <f>E3391/L3391</f>
        <v>184.67741935483872</v>
      </c>
      <c r="Q3391" t="str">
        <f>LEFT(N3391, FIND("/", N3391)-1)</f>
        <v>theater</v>
      </c>
      <c r="R3391" t="str">
        <f>RIGHT(N3391, (LEN(N3391) - FIND("/", N3391)))</f>
        <v>plays</v>
      </c>
      <c r="S3391" s="13">
        <f>(J3391/86400)+DATE(1970,1,1)</f>
        <v>42494.563449074078</v>
      </c>
      <c r="T3391" s="13">
        <f>(I3391/86400)+DATE(1970,1,1)</f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>(E3392/D3392)*100</f>
        <v>102.4</v>
      </c>
      <c r="P3392" s="5">
        <f>E3392/L3392</f>
        <v>69.818181818181813</v>
      </c>
      <c r="Q3392" t="str">
        <f>LEFT(N3392, FIND("/", N3392)-1)</f>
        <v>theater</v>
      </c>
      <c r="R3392" t="str">
        <f>RIGHT(N3392, (LEN(N3392) - FIND("/", N3392)))</f>
        <v>plays</v>
      </c>
      <c r="S3392" s="13">
        <f>(J3392/86400)+DATE(1970,1,1)</f>
        <v>41815.774826388893</v>
      </c>
      <c r="T3392" s="13">
        <f>(I3392/86400)+DATE(1970,1,1)</f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>(E3393/D3393)*100</f>
        <v>223</v>
      </c>
      <c r="P3393" s="5">
        <f>E3393/L3393</f>
        <v>61.944444444444443</v>
      </c>
      <c r="Q3393" t="str">
        <f>LEFT(N3393, FIND("/", N3393)-1)</f>
        <v>theater</v>
      </c>
      <c r="R3393" t="str">
        <f>RIGHT(N3393, (LEN(N3393) - FIND("/", N3393)))</f>
        <v>plays</v>
      </c>
      <c r="S3393" s="13">
        <f>(J3393/86400)+DATE(1970,1,1)</f>
        <v>41830.545694444445</v>
      </c>
      <c r="T3393" s="13">
        <f>(I3393/86400)+DATE(1970,1,1)</f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>(E3394/D3394)*100</f>
        <v>100</v>
      </c>
      <c r="P3394" s="5">
        <f>E3394/L3394</f>
        <v>41.666666666666664</v>
      </c>
      <c r="Q3394" t="str">
        <f>LEFT(N3394, FIND("/", N3394)-1)</f>
        <v>theater</v>
      </c>
      <c r="R3394" t="str">
        <f>RIGHT(N3394, (LEN(N3394) - FIND("/", N3394)))</f>
        <v>plays</v>
      </c>
      <c r="S3394" s="13">
        <f>(J3394/86400)+DATE(1970,1,1)</f>
        <v>42446.845543981486</v>
      </c>
      <c r="T3394" s="13">
        <f>(I3394/86400)+DATE(1970,1,1)</f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>(E3395/D3395)*100</f>
        <v>105.80000000000001</v>
      </c>
      <c r="P3395" s="5">
        <f>E3395/L3395</f>
        <v>36.06818181818182</v>
      </c>
      <c r="Q3395" t="str">
        <f>LEFT(N3395, FIND("/", N3395)-1)</f>
        <v>theater</v>
      </c>
      <c r="R3395" t="str">
        <f>RIGHT(N3395, (LEN(N3395) - FIND("/", N3395)))</f>
        <v>plays</v>
      </c>
      <c r="S3395" s="13">
        <f>(J3395/86400)+DATE(1970,1,1)</f>
        <v>41923.921643518523</v>
      </c>
      <c r="T3395" s="13">
        <f>(I3395/86400)+DATE(1970,1,1)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>(E3396/D3396)*100</f>
        <v>142.36363636363635</v>
      </c>
      <c r="P3396" s="5">
        <f>E3396/L3396</f>
        <v>29</v>
      </c>
      <c r="Q3396" t="str">
        <f>LEFT(N3396, FIND("/", N3396)-1)</f>
        <v>theater</v>
      </c>
      <c r="R3396" t="str">
        <f>RIGHT(N3396, (LEN(N3396) - FIND("/", N3396)))</f>
        <v>plays</v>
      </c>
      <c r="S3396" s="13">
        <f>(J3396/86400)+DATE(1970,1,1)</f>
        <v>41817.59542824074</v>
      </c>
      <c r="T3396" s="13">
        <f>(I3396/86400)+DATE(1970,1,1)</f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>(E3397/D3397)*100</f>
        <v>184</v>
      </c>
      <c r="P3397" s="5">
        <f>E3397/L3397</f>
        <v>24.210526315789473</v>
      </c>
      <c r="Q3397" t="str">
        <f>LEFT(N3397, FIND("/", N3397)-1)</f>
        <v>theater</v>
      </c>
      <c r="R3397" t="str">
        <f>RIGHT(N3397, (LEN(N3397) - FIND("/", N3397)))</f>
        <v>plays</v>
      </c>
      <c r="S3397" s="13">
        <f>(J3397/86400)+DATE(1970,1,1)</f>
        <v>42140.712314814809</v>
      </c>
      <c r="T3397" s="13">
        <f>(I3397/86400)+DATE(1970,1,1)</f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>(E3398/D3398)*100</f>
        <v>104.33333333333333</v>
      </c>
      <c r="P3398" s="5">
        <f>E3398/L3398</f>
        <v>55.892857142857146</v>
      </c>
      <c r="Q3398" t="str">
        <f>LEFT(N3398, FIND("/", N3398)-1)</f>
        <v>theater</v>
      </c>
      <c r="R3398" t="str">
        <f>RIGHT(N3398, (LEN(N3398) - FIND("/", N3398)))</f>
        <v>plays</v>
      </c>
      <c r="S3398" s="13">
        <f>(J3398/86400)+DATE(1970,1,1)</f>
        <v>41764.446631944447</v>
      </c>
      <c r="T3398" s="13">
        <f>(I3398/86400)+DATE(1970,1,1)</f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>(E3399/D3399)*100</f>
        <v>112.00000000000001</v>
      </c>
      <c r="P3399" s="5">
        <f>E3399/L3399</f>
        <v>11.666666666666666</v>
      </c>
      <c r="Q3399" t="str">
        <f>LEFT(N3399, FIND("/", N3399)-1)</f>
        <v>theater</v>
      </c>
      <c r="R3399" t="str">
        <f>RIGHT(N3399, (LEN(N3399) - FIND("/", N3399)))</f>
        <v>plays</v>
      </c>
      <c r="S3399" s="13">
        <f>(J3399/86400)+DATE(1970,1,1)</f>
        <v>42378.478344907402</v>
      </c>
      <c r="T3399" s="13">
        <f>(I3399/86400)+DATE(1970,1,1)</f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>(E3400/D3400)*100</f>
        <v>111.07499999999999</v>
      </c>
      <c r="P3400" s="5">
        <f>E3400/L3400</f>
        <v>68.353846153846149</v>
      </c>
      <c r="Q3400" t="str">
        <f>LEFT(N3400, FIND("/", N3400)-1)</f>
        <v>theater</v>
      </c>
      <c r="R3400" t="str">
        <f>RIGHT(N3400, (LEN(N3400) - FIND("/", N3400)))</f>
        <v>plays</v>
      </c>
      <c r="S3400" s="13">
        <f>(J3400/86400)+DATE(1970,1,1)</f>
        <v>41941.752037037033</v>
      </c>
      <c r="T3400" s="13">
        <f>(I3400/86400)+DATE(1970,1,1)</f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>(E3401/D3401)*100</f>
        <v>103.75000000000001</v>
      </c>
      <c r="P3401" s="5">
        <f>E3401/L3401</f>
        <v>27.065217391304348</v>
      </c>
      <c r="Q3401" t="str">
        <f>LEFT(N3401, FIND("/", N3401)-1)</f>
        <v>theater</v>
      </c>
      <c r="R3401" t="str">
        <f>RIGHT(N3401, (LEN(N3401) - FIND("/", N3401)))</f>
        <v>plays</v>
      </c>
      <c r="S3401" s="13">
        <f>(J3401/86400)+DATE(1970,1,1)</f>
        <v>42026.920428240745</v>
      </c>
      <c r="T3401" s="13">
        <f>(I3401/86400)+DATE(1970,1,1)</f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>(E3402/D3402)*100</f>
        <v>100.41</v>
      </c>
      <c r="P3402" s="5">
        <f>E3402/L3402</f>
        <v>118.12941176470588</v>
      </c>
      <c r="Q3402" t="str">
        <f>LEFT(N3402, FIND("/", N3402)-1)</f>
        <v>theater</v>
      </c>
      <c r="R3402" t="str">
        <f>RIGHT(N3402, (LEN(N3402) - FIND("/", N3402)))</f>
        <v>plays</v>
      </c>
      <c r="S3402" s="13">
        <f>(J3402/86400)+DATE(1970,1,1)</f>
        <v>41834.953865740739</v>
      </c>
      <c r="T3402" s="13">
        <f>(I3402/86400)+DATE(1970,1,1)</f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>(E3403/D3403)*100</f>
        <v>101.86206896551724</v>
      </c>
      <c r="P3403" s="5">
        <f>E3403/L3403</f>
        <v>44.757575757575758</v>
      </c>
      <c r="Q3403" t="str">
        <f>LEFT(N3403, FIND("/", N3403)-1)</f>
        <v>theater</v>
      </c>
      <c r="R3403" t="str">
        <f>RIGHT(N3403, (LEN(N3403) - FIND("/", N3403)))</f>
        <v>plays</v>
      </c>
      <c r="S3403" s="13">
        <f>(J3403/86400)+DATE(1970,1,1)</f>
        <v>42193.723912037036</v>
      </c>
      <c r="T3403" s="13">
        <f>(I3403/86400)+DATE(1970,1,1)</f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>(E3404/D3404)*100</f>
        <v>109.76666666666665</v>
      </c>
      <c r="P3404" s="5">
        <f>E3404/L3404</f>
        <v>99.787878787878782</v>
      </c>
      <c r="Q3404" t="str">
        <f>LEFT(N3404, FIND("/", N3404)-1)</f>
        <v>theater</v>
      </c>
      <c r="R3404" t="str">
        <f>RIGHT(N3404, (LEN(N3404) - FIND("/", N3404)))</f>
        <v>plays</v>
      </c>
      <c r="S3404" s="13">
        <f>(J3404/86400)+DATE(1970,1,1)</f>
        <v>42290.61855324074</v>
      </c>
      <c r="T3404" s="13">
        <f>(I3404/86400)+DATE(1970,1,1)</f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>(E3405/D3405)*100</f>
        <v>100</v>
      </c>
      <c r="P3405" s="5">
        <f>E3405/L3405</f>
        <v>117.64705882352941</v>
      </c>
      <c r="Q3405" t="str">
        <f>LEFT(N3405, FIND("/", N3405)-1)</f>
        <v>theater</v>
      </c>
      <c r="R3405" t="str">
        <f>RIGHT(N3405, (LEN(N3405) - FIND("/", N3405)))</f>
        <v>plays</v>
      </c>
      <c r="S3405" s="13">
        <f>(J3405/86400)+DATE(1970,1,1)</f>
        <v>42150.462083333332</v>
      </c>
      <c r="T3405" s="13">
        <f>(I3405/86400)+DATE(1970,1,1)</f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>(E3406/D3406)*100</f>
        <v>122</v>
      </c>
      <c r="P3406" s="5">
        <f>E3406/L3406</f>
        <v>203.33333333333334</v>
      </c>
      <c r="Q3406" t="str">
        <f>LEFT(N3406, FIND("/", N3406)-1)</f>
        <v>theater</v>
      </c>
      <c r="R3406" t="str">
        <f>RIGHT(N3406, (LEN(N3406) - FIND("/", N3406)))</f>
        <v>plays</v>
      </c>
      <c r="S3406" s="13">
        <f>(J3406/86400)+DATE(1970,1,1)</f>
        <v>42152.503495370373</v>
      </c>
      <c r="T3406" s="13">
        <f>(I3406/86400)+DATE(1970,1,1)</f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>(E3407/D3407)*100</f>
        <v>137.57142857142856</v>
      </c>
      <c r="P3407" s="5">
        <f>E3407/L3407</f>
        <v>28.323529411764707</v>
      </c>
      <c r="Q3407" t="str">
        <f>LEFT(N3407, FIND("/", N3407)-1)</f>
        <v>theater</v>
      </c>
      <c r="R3407" t="str">
        <f>RIGHT(N3407, (LEN(N3407) - FIND("/", N3407)))</f>
        <v>plays</v>
      </c>
      <c r="S3407" s="13">
        <f>(J3407/86400)+DATE(1970,1,1)</f>
        <v>42410.017199074078</v>
      </c>
      <c r="T3407" s="13">
        <f>(I3407/86400)+DATE(1970,1,1)</f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>(E3408/D3408)*100</f>
        <v>100.31000000000002</v>
      </c>
      <c r="P3408" s="5">
        <f>E3408/L3408</f>
        <v>110.23076923076923</v>
      </c>
      <c r="Q3408" t="str">
        <f>LEFT(N3408, FIND("/", N3408)-1)</f>
        <v>theater</v>
      </c>
      <c r="R3408" t="str">
        <f>RIGHT(N3408, (LEN(N3408) - FIND("/", N3408)))</f>
        <v>plays</v>
      </c>
      <c r="S3408" s="13">
        <f>(J3408/86400)+DATE(1970,1,1)</f>
        <v>41791.492777777778</v>
      </c>
      <c r="T3408" s="13">
        <f>(I3408/86400)+DATE(1970,1,1)</f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>(E3409/D3409)*100</f>
        <v>107.1</v>
      </c>
      <c r="P3409" s="5">
        <f>E3409/L3409</f>
        <v>31.970149253731343</v>
      </c>
      <c r="Q3409" t="str">
        <f>LEFT(N3409, FIND("/", N3409)-1)</f>
        <v>theater</v>
      </c>
      <c r="R3409" t="str">
        <f>RIGHT(N3409, (LEN(N3409) - FIND("/", N3409)))</f>
        <v>plays</v>
      </c>
      <c r="S3409" s="13">
        <f>(J3409/86400)+DATE(1970,1,1)</f>
        <v>41796.422326388885</v>
      </c>
      <c r="T3409" s="13">
        <f>(I3409/86400)+DATE(1970,1,1)</f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>(E3410/D3410)*100</f>
        <v>211</v>
      </c>
      <c r="P3410" s="5">
        <f>E3410/L3410</f>
        <v>58.611111111111114</v>
      </c>
      <c r="Q3410" t="str">
        <f>LEFT(N3410, FIND("/", N3410)-1)</f>
        <v>theater</v>
      </c>
      <c r="R3410" t="str">
        <f>RIGHT(N3410, (LEN(N3410) - FIND("/", N3410)))</f>
        <v>plays</v>
      </c>
      <c r="S3410" s="13">
        <f>(J3410/86400)+DATE(1970,1,1)</f>
        <v>41808.991944444446</v>
      </c>
      <c r="T3410" s="13">
        <f>(I3410/86400)+DATE(1970,1,1)</f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>(E3411/D3411)*100</f>
        <v>123.6</v>
      </c>
      <c r="P3411" s="5">
        <f>E3411/L3411</f>
        <v>29.428571428571427</v>
      </c>
      <c r="Q3411" t="str">
        <f>LEFT(N3411, FIND("/", N3411)-1)</f>
        <v>theater</v>
      </c>
      <c r="R3411" t="str">
        <f>RIGHT(N3411, (LEN(N3411) - FIND("/", N3411)))</f>
        <v>plays</v>
      </c>
      <c r="S3411" s="13">
        <f>(J3411/86400)+DATE(1970,1,1)</f>
        <v>42544.814328703702</v>
      </c>
      <c r="T3411" s="13">
        <f>(I3411/86400)+DATE(1970,1,1)</f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>(E3412/D3412)*100</f>
        <v>108.5</v>
      </c>
      <c r="P3412" s="5">
        <f>E3412/L3412</f>
        <v>81.375</v>
      </c>
      <c r="Q3412" t="str">
        <f>LEFT(N3412, FIND("/", N3412)-1)</f>
        <v>theater</v>
      </c>
      <c r="R3412" t="str">
        <f>RIGHT(N3412, (LEN(N3412) - FIND("/", N3412)))</f>
        <v>plays</v>
      </c>
      <c r="S3412" s="13">
        <f>(J3412/86400)+DATE(1970,1,1)</f>
        <v>42500.041550925926</v>
      </c>
      <c r="T3412" s="13">
        <f>(I3412/86400)+DATE(1970,1,1)</f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>(E3413/D3413)*100</f>
        <v>103.56666666666668</v>
      </c>
      <c r="P3413" s="5">
        <f>E3413/L3413</f>
        <v>199.16666666666666</v>
      </c>
      <c r="Q3413" t="str">
        <f>LEFT(N3413, FIND("/", N3413)-1)</f>
        <v>theater</v>
      </c>
      <c r="R3413" t="str">
        <f>RIGHT(N3413, (LEN(N3413) - FIND("/", N3413)))</f>
        <v>plays</v>
      </c>
      <c r="S3413" s="13">
        <f>(J3413/86400)+DATE(1970,1,1)</f>
        <v>42265.022824074069</v>
      </c>
      <c r="T3413" s="13">
        <f>(I3413/86400)+DATE(1970,1,1)</f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>(E3414/D3414)*100</f>
        <v>100</v>
      </c>
      <c r="P3414" s="5">
        <f>E3414/L3414</f>
        <v>115.38461538461539</v>
      </c>
      <c r="Q3414" t="str">
        <f>LEFT(N3414, FIND("/", N3414)-1)</f>
        <v>theater</v>
      </c>
      <c r="R3414" t="str">
        <f>RIGHT(N3414, (LEN(N3414) - FIND("/", N3414)))</f>
        <v>plays</v>
      </c>
      <c r="S3414" s="13">
        <f>(J3414/86400)+DATE(1970,1,1)</f>
        <v>41879.959050925929</v>
      </c>
      <c r="T3414" s="13">
        <f>(I3414/86400)+DATE(1970,1,1)</f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>(E3415/D3415)*100</f>
        <v>130</v>
      </c>
      <c r="P3415" s="5">
        <f>E3415/L3415</f>
        <v>46.428571428571431</v>
      </c>
      <c r="Q3415" t="str">
        <f>LEFT(N3415, FIND("/", N3415)-1)</f>
        <v>theater</v>
      </c>
      <c r="R3415" t="str">
        <f>RIGHT(N3415, (LEN(N3415) - FIND("/", N3415)))</f>
        <v>plays</v>
      </c>
      <c r="S3415" s="13">
        <f>(J3415/86400)+DATE(1970,1,1)</f>
        <v>42053.733078703706</v>
      </c>
      <c r="T3415" s="13">
        <f>(I3415/86400)+DATE(1970,1,1)</f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>(E3416/D3416)*100</f>
        <v>103.49999999999999</v>
      </c>
      <c r="P3416" s="5">
        <f>E3416/L3416</f>
        <v>70.568181818181813</v>
      </c>
      <c r="Q3416" t="str">
        <f>LEFT(N3416, FIND("/", N3416)-1)</f>
        <v>theater</v>
      </c>
      <c r="R3416" t="str">
        <f>RIGHT(N3416, (LEN(N3416) - FIND("/", N3416)))</f>
        <v>plays</v>
      </c>
      <c r="S3416" s="13">
        <f>(J3416/86400)+DATE(1970,1,1)</f>
        <v>42675.832465277781</v>
      </c>
      <c r="T3416" s="13">
        <f>(I3416/86400)+DATE(1970,1,1)</f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>(E3417/D3417)*100</f>
        <v>100</v>
      </c>
      <c r="P3417" s="5">
        <f>E3417/L3417</f>
        <v>22.222222222222221</v>
      </c>
      <c r="Q3417" t="str">
        <f>LEFT(N3417, FIND("/", N3417)-1)</f>
        <v>theater</v>
      </c>
      <c r="R3417" t="str">
        <f>RIGHT(N3417, (LEN(N3417) - FIND("/", N3417)))</f>
        <v>plays</v>
      </c>
      <c r="S3417" s="13">
        <f>(J3417/86400)+DATE(1970,1,1)</f>
        <v>42467.144166666665</v>
      </c>
      <c r="T3417" s="13">
        <f>(I3417/86400)+DATE(1970,1,1)</f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>(E3418/D3418)*100</f>
        <v>119.6</v>
      </c>
      <c r="P3418" s="5">
        <f>E3418/L3418</f>
        <v>159.46666666666667</v>
      </c>
      <c r="Q3418" t="str">
        <f>LEFT(N3418, FIND("/", N3418)-1)</f>
        <v>theater</v>
      </c>
      <c r="R3418" t="str">
        <f>RIGHT(N3418, (LEN(N3418) - FIND("/", N3418)))</f>
        <v>plays</v>
      </c>
      <c r="S3418" s="13">
        <f>(J3418/86400)+DATE(1970,1,1)</f>
        <v>42089.412557870368</v>
      </c>
      <c r="T3418" s="13">
        <f>(I3418/86400)+DATE(1970,1,1)</f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>(E3419/D3419)*100</f>
        <v>100.00058823529412</v>
      </c>
      <c r="P3419" s="5">
        <f>E3419/L3419</f>
        <v>37.777999999999999</v>
      </c>
      <c r="Q3419" t="str">
        <f>LEFT(N3419, FIND("/", N3419)-1)</f>
        <v>theater</v>
      </c>
      <c r="R3419" t="str">
        <f>RIGHT(N3419, (LEN(N3419) - FIND("/", N3419)))</f>
        <v>plays</v>
      </c>
      <c r="S3419" s="13">
        <f>(J3419/86400)+DATE(1970,1,1)</f>
        <v>41894.91375</v>
      </c>
      <c r="T3419" s="13">
        <f>(I3419/86400)+DATE(1970,1,1)</f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>(E3420/D3420)*100</f>
        <v>100.875</v>
      </c>
      <c r="P3420" s="5">
        <f>E3420/L3420</f>
        <v>72.053571428571431</v>
      </c>
      <c r="Q3420" t="str">
        <f>LEFT(N3420, FIND("/", N3420)-1)</f>
        <v>theater</v>
      </c>
      <c r="R3420" t="str">
        <f>RIGHT(N3420, (LEN(N3420) - FIND("/", N3420)))</f>
        <v>plays</v>
      </c>
      <c r="S3420" s="13">
        <f>(J3420/86400)+DATE(1970,1,1)</f>
        <v>41752.83457175926</v>
      </c>
      <c r="T3420" s="13">
        <f>(I3420/86400)+DATE(1970,1,1)</f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>(E3421/D3421)*100</f>
        <v>106.54545454545455</v>
      </c>
      <c r="P3421" s="5">
        <f>E3421/L3421</f>
        <v>63.695652173913047</v>
      </c>
      <c r="Q3421" t="str">
        <f>LEFT(N3421, FIND("/", N3421)-1)</f>
        <v>theater</v>
      </c>
      <c r="R3421" t="str">
        <f>RIGHT(N3421, (LEN(N3421) - FIND("/", N3421)))</f>
        <v>plays</v>
      </c>
      <c r="S3421" s="13">
        <f>(J3421/86400)+DATE(1970,1,1)</f>
        <v>42448.821585648147</v>
      </c>
      <c r="T3421" s="13">
        <f>(I3421/86400)+DATE(1970,1,1)</f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>(E3422/D3422)*100</f>
        <v>138</v>
      </c>
      <c r="P3422" s="5">
        <f>E3422/L3422</f>
        <v>28.411764705882351</v>
      </c>
      <c r="Q3422" t="str">
        <f>LEFT(N3422, FIND("/", N3422)-1)</f>
        <v>theater</v>
      </c>
      <c r="R3422" t="str">
        <f>RIGHT(N3422, (LEN(N3422) - FIND("/", N3422)))</f>
        <v>plays</v>
      </c>
      <c r="S3422" s="13">
        <f>(J3422/86400)+DATE(1970,1,1)</f>
        <v>42405.090300925927</v>
      </c>
      <c r="T3422" s="13">
        <f>(I3422/86400)+DATE(1970,1,1)</f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>(E3423/D3423)*100</f>
        <v>101.15</v>
      </c>
      <c r="P3423" s="5">
        <f>E3423/L3423</f>
        <v>103.21428571428571</v>
      </c>
      <c r="Q3423" t="str">
        <f>LEFT(N3423, FIND("/", N3423)-1)</f>
        <v>theater</v>
      </c>
      <c r="R3423" t="str">
        <f>RIGHT(N3423, (LEN(N3423) - FIND("/", N3423)))</f>
        <v>plays</v>
      </c>
      <c r="S3423" s="13">
        <f>(J3423/86400)+DATE(1970,1,1)</f>
        <v>42037.791238425925</v>
      </c>
      <c r="T3423" s="13">
        <f>(I3423/86400)+DATE(1970,1,1)</f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>(E3424/D3424)*100</f>
        <v>109.1</v>
      </c>
      <c r="P3424" s="5">
        <f>E3424/L3424</f>
        <v>71.152173913043484</v>
      </c>
      <c r="Q3424" t="str">
        <f>LEFT(N3424, FIND("/", N3424)-1)</f>
        <v>theater</v>
      </c>
      <c r="R3424" t="str">
        <f>RIGHT(N3424, (LEN(N3424) - FIND("/", N3424)))</f>
        <v>plays</v>
      </c>
      <c r="S3424" s="13">
        <f>(J3424/86400)+DATE(1970,1,1)</f>
        <v>42323.562222222223</v>
      </c>
      <c r="T3424" s="13">
        <f>(I3424/86400)+DATE(1970,1,1)</f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>(E3425/D3425)*100</f>
        <v>140</v>
      </c>
      <c r="P3425" s="5">
        <f>E3425/L3425</f>
        <v>35</v>
      </c>
      <c r="Q3425" t="str">
        <f>LEFT(N3425, FIND("/", N3425)-1)</f>
        <v>theater</v>
      </c>
      <c r="R3425" t="str">
        <f>RIGHT(N3425, (LEN(N3425) - FIND("/", N3425)))</f>
        <v>plays</v>
      </c>
      <c r="S3425" s="13">
        <f>(J3425/86400)+DATE(1970,1,1)</f>
        <v>42088.911354166667</v>
      </c>
      <c r="T3425" s="13">
        <f>(I3425/86400)+DATE(1970,1,1)</f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>(E3426/D3426)*100</f>
        <v>103.58333333333334</v>
      </c>
      <c r="P3426" s="5">
        <f>E3426/L3426</f>
        <v>81.776315789473685</v>
      </c>
      <c r="Q3426" t="str">
        <f>LEFT(N3426, FIND("/", N3426)-1)</f>
        <v>theater</v>
      </c>
      <c r="R3426" t="str">
        <f>RIGHT(N3426, (LEN(N3426) - FIND("/", N3426)))</f>
        <v>plays</v>
      </c>
      <c r="S3426" s="13">
        <f>(J3426/86400)+DATE(1970,1,1)</f>
        <v>42018.676898148144</v>
      </c>
      <c r="T3426" s="13">
        <f>(I3426/86400)+DATE(1970,1,1)</f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>(E3427/D3427)*100</f>
        <v>102.97033333333331</v>
      </c>
      <c r="P3427" s="5">
        <f>E3427/L3427</f>
        <v>297.02980769230766</v>
      </c>
      <c r="Q3427" t="str">
        <f>LEFT(N3427, FIND("/", N3427)-1)</f>
        <v>theater</v>
      </c>
      <c r="R3427" t="str">
        <f>RIGHT(N3427, (LEN(N3427) - FIND("/", N3427)))</f>
        <v>plays</v>
      </c>
      <c r="S3427" s="13">
        <f>(J3427/86400)+DATE(1970,1,1)</f>
        <v>41884.617314814815</v>
      </c>
      <c r="T3427" s="13">
        <f>(I3427/86400)+DATE(1970,1,1)</f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>(E3428/D3428)*100</f>
        <v>108.13333333333333</v>
      </c>
      <c r="P3428" s="5">
        <f>E3428/L3428</f>
        <v>46.609195402298852</v>
      </c>
      <c r="Q3428" t="str">
        <f>LEFT(N3428, FIND("/", N3428)-1)</f>
        <v>theater</v>
      </c>
      <c r="R3428" t="str">
        <f>RIGHT(N3428, (LEN(N3428) - FIND("/", N3428)))</f>
        <v>plays</v>
      </c>
      <c r="S3428" s="13">
        <f>(J3428/86400)+DATE(1970,1,1)</f>
        <v>41884.056747685187</v>
      </c>
      <c r="T3428" s="13">
        <f>(I3428/86400)+DATE(1970,1,1)</f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>(E3429/D3429)*100</f>
        <v>100</v>
      </c>
      <c r="P3429" s="5">
        <f>E3429/L3429</f>
        <v>51.724137931034484</v>
      </c>
      <c r="Q3429" t="str">
        <f>LEFT(N3429, FIND("/", N3429)-1)</f>
        <v>theater</v>
      </c>
      <c r="R3429" t="str">
        <f>RIGHT(N3429, (LEN(N3429) - FIND("/", N3429)))</f>
        <v>plays</v>
      </c>
      <c r="S3429" s="13">
        <f>(J3429/86400)+DATE(1970,1,1)</f>
        <v>41792.645277777774</v>
      </c>
      <c r="T3429" s="13">
        <f>(I3429/86400)+DATE(1970,1,1)</f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>(E3430/D3430)*100</f>
        <v>102.75000000000001</v>
      </c>
      <c r="P3430" s="5">
        <f>E3430/L3430</f>
        <v>40.294117647058826</v>
      </c>
      <c r="Q3430" t="str">
        <f>LEFT(N3430, FIND("/", N3430)-1)</f>
        <v>theater</v>
      </c>
      <c r="R3430" t="str">
        <f>RIGHT(N3430, (LEN(N3430) - FIND("/", N3430)))</f>
        <v>plays</v>
      </c>
      <c r="S3430" s="13">
        <f>(J3430/86400)+DATE(1970,1,1)</f>
        <v>42038.720451388886</v>
      </c>
      <c r="T3430" s="13">
        <f>(I3430/86400)+DATE(1970,1,1)</f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>(E3431/D3431)*100</f>
        <v>130</v>
      </c>
      <c r="P3431" s="5">
        <f>E3431/L3431</f>
        <v>16.25</v>
      </c>
      <c r="Q3431" t="str">
        <f>LEFT(N3431, FIND("/", N3431)-1)</f>
        <v>theater</v>
      </c>
      <c r="R3431" t="str">
        <f>RIGHT(N3431, (LEN(N3431) - FIND("/", N3431)))</f>
        <v>plays</v>
      </c>
      <c r="S3431" s="13">
        <f>(J3431/86400)+DATE(1970,1,1)</f>
        <v>42662.021539351852</v>
      </c>
      <c r="T3431" s="13">
        <f>(I3431/86400)+DATE(1970,1,1)</f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>(E3432/D3432)*100</f>
        <v>108.54949999999999</v>
      </c>
      <c r="P3432" s="5">
        <f>E3432/L3432</f>
        <v>30.152638888888887</v>
      </c>
      <c r="Q3432" t="str">
        <f>LEFT(N3432, FIND("/", N3432)-1)</f>
        <v>theater</v>
      </c>
      <c r="R3432" t="str">
        <f>RIGHT(N3432, (LEN(N3432) - FIND("/", N3432)))</f>
        <v>plays</v>
      </c>
      <c r="S3432" s="13">
        <f>(J3432/86400)+DATE(1970,1,1)</f>
        <v>41820.945613425924</v>
      </c>
      <c r="T3432" s="13">
        <f>(I3432/86400)+DATE(1970,1,1)</f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>(E3433/D3433)*100</f>
        <v>100</v>
      </c>
      <c r="P3433" s="5">
        <f>E3433/L3433</f>
        <v>95.238095238095241</v>
      </c>
      <c r="Q3433" t="str">
        <f>LEFT(N3433, FIND("/", N3433)-1)</f>
        <v>theater</v>
      </c>
      <c r="R3433" t="str">
        <f>RIGHT(N3433, (LEN(N3433) - FIND("/", N3433)))</f>
        <v>plays</v>
      </c>
      <c r="S3433" s="13">
        <f>(J3433/86400)+DATE(1970,1,1)</f>
        <v>41839.730937500004</v>
      </c>
      <c r="T3433" s="13">
        <f>(I3433/86400)+DATE(1970,1,1)</f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>(E3434/D3434)*100</f>
        <v>109.65</v>
      </c>
      <c r="P3434" s="5">
        <f>E3434/L3434</f>
        <v>52.214285714285715</v>
      </c>
      <c r="Q3434" t="str">
        <f>LEFT(N3434, FIND("/", N3434)-1)</f>
        <v>theater</v>
      </c>
      <c r="R3434" t="str">
        <f>RIGHT(N3434, (LEN(N3434) - FIND("/", N3434)))</f>
        <v>plays</v>
      </c>
      <c r="S3434" s="13">
        <f>(J3434/86400)+DATE(1970,1,1)</f>
        <v>42380.581180555557</v>
      </c>
      <c r="T3434" s="13">
        <f>(I3434/86400)+DATE(1970,1,1)</f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>(E3435/D3435)*100</f>
        <v>100.26315789473684</v>
      </c>
      <c r="P3435" s="5">
        <f>E3435/L3435</f>
        <v>134.1549295774648</v>
      </c>
      <c r="Q3435" t="str">
        <f>LEFT(N3435, FIND("/", N3435)-1)</f>
        <v>theater</v>
      </c>
      <c r="R3435" t="str">
        <f>RIGHT(N3435, (LEN(N3435) - FIND("/", N3435)))</f>
        <v>plays</v>
      </c>
      <c r="S3435" s="13">
        <f>(J3435/86400)+DATE(1970,1,1)</f>
        <v>41776.06313657407</v>
      </c>
      <c r="T3435" s="13">
        <f>(I3435/86400)+DATE(1970,1,1)</f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>(E3436/D3436)*100</f>
        <v>105.55000000000001</v>
      </c>
      <c r="P3436" s="5">
        <f>E3436/L3436</f>
        <v>62.827380952380949</v>
      </c>
      <c r="Q3436" t="str">
        <f>LEFT(N3436, FIND("/", N3436)-1)</f>
        <v>theater</v>
      </c>
      <c r="R3436" t="str">
        <f>RIGHT(N3436, (LEN(N3436) - FIND("/", N3436)))</f>
        <v>plays</v>
      </c>
      <c r="S3436" s="13">
        <f>(J3436/86400)+DATE(1970,1,1)</f>
        <v>41800.380428240736</v>
      </c>
      <c r="T3436" s="13">
        <f>(I3436/86400)+DATE(1970,1,1)</f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>(E3437/D3437)*100</f>
        <v>112.00000000000001</v>
      </c>
      <c r="P3437" s="5">
        <f>E3437/L3437</f>
        <v>58.94736842105263</v>
      </c>
      <c r="Q3437" t="str">
        <f>LEFT(N3437, FIND("/", N3437)-1)</f>
        <v>theater</v>
      </c>
      <c r="R3437" t="str">
        <f>RIGHT(N3437, (LEN(N3437) - FIND("/", N3437)))</f>
        <v>plays</v>
      </c>
      <c r="S3437" s="13">
        <f>(J3437/86400)+DATE(1970,1,1)</f>
        <v>42572.61681712963</v>
      </c>
      <c r="T3437" s="13">
        <f>(I3437/86400)+DATE(1970,1,1)</f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>(E3438/D3438)*100</f>
        <v>105.89999999999999</v>
      </c>
      <c r="P3438" s="5">
        <f>E3438/L3438</f>
        <v>143.1081081081081</v>
      </c>
      <c r="Q3438" t="str">
        <f>LEFT(N3438, FIND("/", N3438)-1)</f>
        <v>theater</v>
      </c>
      <c r="R3438" t="str">
        <f>RIGHT(N3438, (LEN(N3438) - FIND("/", N3438)))</f>
        <v>plays</v>
      </c>
      <c r="S3438" s="13">
        <f>(J3438/86400)+DATE(1970,1,1)</f>
        <v>41851.541585648149</v>
      </c>
      <c r="T3438" s="13">
        <f>(I3438/86400)+DATE(1970,1,1)</f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>(E3439/D3439)*100</f>
        <v>101</v>
      </c>
      <c r="P3439" s="5">
        <f>E3439/L3439</f>
        <v>84.166666666666671</v>
      </c>
      <c r="Q3439" t="str">
        <f>LEFT(N3439, FIND("/", N3439)-1)</f>
        <v>theater</v>
      </c>
      <c r="R3439" t="str">
        <f>RIGHT(N3439, (LEN(N3439) - FIND("/", N3439)))</f>
        <v>plays</v>
      </c>
      <c r="S3439" s="13">
        <f>(J3439/86400)+DATE(1970,1,1)</f>
        <v>42205.710879629631</v>
      </c>
      <c r="T3439" s="13">
        <f>(I3439/86400)+DATE(1970,1,1)</f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>(E3440/D3440)*100</f>
        <v>104.2</v>
      </c>
      <c r="P3440" s="5">
        <f>E3440/L3440</f>
        <v>186.07142857142858</v>
      </c>
      <c r="Q3440" t="str">
        <f>LEFT(N3440, FIND("/", N3440)-1)</f>
        <v>theater</v>
      </c>
      <c r="R3440" t="str">
        <f>RIGHT(N3440, (LEN(N3440) - FIND("/", N3440)))</f>
        <v>plays</v>
      </c>
      <c r="S3440" s="13">
        <f>(J3440/86400)+DATE(1970,1,1)</f>
        <v>42100.927858796298</v>
      </c>
      <c r="T3440" s="13">
        <f>(I3440/86400)+DATE(1970,1,1)</f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>(E3441/D3441)*100</f>
        <v>134.67833333333334</v>
      </c>
      <c r="P3441" s="5">
        <f>E3441/L3441</f>
        <v>89.785555555555561</v>
      </c>
      <c r="Q3441" t="str">
        <f>LEFT(N3441, FIND("/", N3441)-1)</f>
        <v>theater</v>
      </c>
      <c r="R3441" t="str">
        <f>RIGHT(N3441, (LEN(N3441) - FIND("/", N3441)))</f>
        <v>plays</v>
      </c>
      <c r="S3441" s="13">
        <f>(J3441/86400)+DATE(1970,1,1)</f>
        <v>42374.911226851851</v>
      </c>
      <c r="T3441" s="13">
        <f>(I3441/86400)+DATE(1970,1,1)</f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>(E3442/D3442)*100</f>
        <v>105.2184</v>
      </c>
      <c r="P3442" s="5">
        <f>E3442/L3442</f>
        <v>64.157560975609755</v>
      </c>
      <c r="Q3442" t="str">
        <f>LEFT(N3442, FIND("/", N3442)-1)</f>
        <v>theater</v>
      </c>
      <c r="R3442" t="str">
        <f>RIGHT(N3442, (LEN(N3442) - FIND("/", N3442)))</f>
        <v>plays</v>
      </c>
      <c r="S3442" s="13">
        <f>(J3442/86400)+DATE(1970,1,1)</f>
        <v>41809.12300925926</v>
      </c>
      <c r="T3442" s="13">
        <f>(I3442/86400)+DATE(1970,1,1)</f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>(E3443/D3443)*100</f>
        <v>102.60000000000001</v>
      </c>
      <c r="P3443" s="5">
        <f>E3443/L3443</f>
        <v>59.651162790697676</v>
      </c>
      <c r="Q3443" t="str">
        <f>LEFT(N3443, FIND("/", N3443)-1)</f>
        <v>theater</v>
      </c>
      <c r="R3443" t="str">
        <f>RIGHT(N3443, (LEN(N3443) - FIND("/", N3443)))</f>
        <v>plays</v>
      </c>
      <c r="S3443" s="13">
        <f>(J3443/86400)+DATE(1970,1,1)</f>
        <v>42294.429641203707</v>
      </c>
      <c r="T3443" s="13">
        <f>(I3443/86400)+DATE(1970,1,1)</f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>(E3444/D3444)*100</f>
        <v>100</v>
      </c>
      <c r="P3444" s="5">
        <f>E3444/L3444</f>
        <v>31.25</v>
      </c>
      <c r="Q3444" t="str">
        <f>LEFT(N3444, FIND("/", N3444)-1)</f>
        <v>theater</v>
      </c>
      <c r="R3444" t="str">
        <f>RIGHT(N3444, (LEN(N3444) - FIND("/", N3444)))</f>
        <v>plays</v>
      </c>
      <c r="S3444" s="13">
        <f>(J3444/86400)+DATE(1970,1,1)</f>
        <v>42124.841111111113</v>
      </c>
      <c r="T3444" s="13">
        <f>(I3444/86400)+DATE(1970,1,1)</f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>(E3445/D3445)*100</f>
        <v>185.5</v>
      </c>
      <c r="P3445" s="5">
        <f>E3445/L3445</f>
        <v>41.222222222222221</v>
      </c>
      <c r="Q3445" t="str">
        <f>LEFT(N3445, FIND("/", N3445)-1)</f>
        <v>theater</v>
      </c>
      <c r="R3445" t="str">
        <f>RIGHT(N3445, (LEN(N3445) - FIND("/", N3445)))</f>
        <v>plays</v>
      </c>
      <c r="S3445" s="13">
        <f>(J3445/86400)+DATE(1970,1,1)</f>
        <v>41861.524837962963</v>
      </c>
      <c r="T3445" s="13">
        <f>(I3445/86400)+DATE(1970,1,1)</f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>(E3446/D3446)*100</f>
        <v>289</v>
      </c>
      <c r="P3446" s="5">
        <f>E3446/L3446</f>
        <v>43.35</v>
      </c>
      <c r="Q3446" t="str">
        <f>LEFT(N3446, FIND("/", N3446)-1)</f>
        <v>theater</v>
      </c>
      <c r="R3446" t="str">
        <f>RIGHT(N3446, (LEN(N3446) - FIND("/", N3446)))</f>
        <v>plays</v>
      </c>
      <c r="S3446" s="13">
        <f>(J3446/86400)+DATE(1970,1,1)</f>
        <v>42521.291504629626</v>
      </c>
      <c r="T3446" s="13">
        <f>(I3446/86400)+DATE(1970,1,1)</f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>(E3447/D3447)*100</f>
        <v>100</v>
      </c>
      <c r="P3447" s="5">
        <f>E3447/L3447</f>
        <v>64.516129032258064</v>
      </c>
      <c r="Q3447" t="str">
        <f>LEFT(N3447, FIND("/", N3447)-1)</f>
        <v>theater</v>
      </c>
      <c r="R3447" t="str">
        <f>RIGHT(N3447, (LEN(N3447) - FIND("/", N3447)))</f>
        <v>plays</v>
      </c>
      <c r="S3447" s="13">
        <f>(J3447/86400)+DATE(1970,1,1)</f>
        <v>42272.530509259261</v>
      </c>
      <c r="T3447" s="13">
        <f>(I3447/86400)+DATE(1970,1,1)</f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>(E3448/D3448)*100</f>
        <v>108.2</v>
      </c>
      <c r="P3448" s="5">
        <f>E3448/L3448</f>
        <v>43.28</v>
      </c>
      <c r="Q3448" t="str">
        <f>LEFT(N3448, FIND("/", N3448)-1)</f>
        <v>theater</v>
      </c>
      <c r="R3448" t="str">
        <f>RIGHT(N3448, (LEN(N3448) - FIND("/", N3448)))</f>
        <v>plays</v>
      </c>
      <c r="S3448" s="13">
        <f>(J3448/86400)+DATE(1970,1,1)</f>
        <v>42016.832465277781</v>
      </c>
      <c r="T3448" s="13">
        <f>(I3448/86400)+DATE(1970,1,1)</f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>(E3449/D3449)*100</f>
        <v>107.80000000000001</v>
      </c>
      <c r="P3449" s="5">
        <f>E3449/L3449</f>
        <v>77</v>
      </c>
      <c r="Q3449" t="str">
        <f>LEFT(N3449, FIND("/", N3449)-1)</f>
        <v>theater</v>
      </c>
      <c r="R3449" t="str">
        <f>RIGHT(N3449, (LEN(N3449) - FIND("/", N3449)))</f>
        <v>plays</v>
      </c>
      <c r="S3449" s="13">
        <f>(J3449/86400)+DATE(1970,1,1)</f>
        <v>42402.889027777783</v>
      </c>
      <c r="T3449" s="13">
        <f>(I3449/86400)+DATE(1970,1,1)</f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>(E3450/D3450)*100</f>
        <v>109.76190476190477</v>
      </c>
      <c r="P3450" s="5">
        <f>E3450/L3450</f>
        <v>51.222222222222221</v>
      </c>
      <c r="Q3450" t="str">
        <f>LEFT(N3450, FIND("/", N3450)-1)</f>
        <v>theater</v>
      </c>
      <c r="R3450" t="str">
        <f>RIGHT(N3450, (LEN(N3450) - FIND("/", N3450)))</f>
        <v>plays</v>
      </c>
      <c r="S3450" s="13">
        <f>(J3450/86400)+DATE(1970,1,1)</f>
        <v>41960.119085648148</v>
      </c>
      <c r="T3450" s="13">
        <f>(I3450/86400)+DATE(1970,1,1)</f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>(E3451/D3451)*100</f>
        <v>170.625</v>
      </c>
      <c r="P3451" s="5">
        <f>E3451/L3451</f>
        <v>68.25</v>
      </c>
      <c r="Q3451" t="str">
        <f>LEFT(N3451, FIND("/", N3451)-1)</f>
        <v>theater</v>
      </c>
      <c r="R3451" t="str">
        <f>RIGHT(N3451, (LEN(N3451) - FIND("/", N3451)))</f>
        <v>plays</v>
      </c>
      <c r="S3451" s="13">
        <f>(J3451/86400)+DATE(1970,1,1)</f>
        <v>42532.052523148144</v>
      </c>
      <c r="T3451" s="13">
        <f>(I3451/86400)+DATE(1970,1,1)</f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>(E3452/D3452)*100</f>
        <v>152</v>
      </c>
      <c r="P3452" s="5">
        <f>E3452/L3452</f>
        <v>19.487179487179485</v>
      </c>
      <c r="Q3452" t="str">
        <f>LEFT(N3452, FIND("/", N3452)-1)</f>
        <v>theater</v>
      </c>
      <c r="R3452" t="str">
        <f>RIGHT(N3452, (LEN(N3452) - FIND("/", N3452)))</f>
        <v>plays</v>
      </c>
      <c r="S3452" s="13">
        <f>(J3452/86400)+DATE(1970,1,1)</f>
        <v>42036.704525462963</v>
      </c>
      <c r="T3452" s="13">
        <f>(I3452/86400)+DATE(1970,1,1)</f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>(E3453/D3453)*100</f>
        <v>101.23076923076924</v>
      </c>
      <c r="P3453" s="5">
        <f>E3453/L3453</f>
        <v>41.125</v>
      </c>
      <c r="Q3453" t="str">
        <f>LEFT(N3453, FIND("/", N3453)-1)</f>
        <v>theater</v>
      </c>
      <c r="R3453" t="str">
        <f>RIGHT(N3453, (LEN(N3453) - FIND("/", N3453)))</f>
        <v>plays</v>
      </c>
      <c r="S3453" s="13">
        <f>(J3453/86400)+DATE(1970,1,1)</f>
        <v>42088.723692129628</v>
      </c>
      <c r="T3453" s="13">
        <f>(I3453/86400)+DATE(1970,1,1)</f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>(E3454/D3454)*100</f>
        <v>153.19999999999999</v>
      </c>
      <c r="P3454" s="5">
        <f>E3454/L3454</f>
        <v>41.405405405405403</v>
      </c>
      <c r="Q3454" t="str">
        <f>LEFT(N3454, FIND("/", N3454)-1)</f>
        <v>theater</v>
      </c>
      <c r="R3454" t="str">
        <f>RIGHT(N3454, (LEN(N3454) - FIND("/", N3454)))</f>
        <v>plays</v>
      </c>
      <c r="S3454" s="13">
        <f>(J3454/86400)+DATE(1970,1,1)</f>
        <v>41820.639189814814</v>
      </c>
      <c r="T3454" s="13">
        <f>(I3454/86400)+DATE(1970,1,1)</f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>(E3455/D3455)*100</f>
        <v>128.33333333333334</v>
      </c>
      <c r="P3455" s="5">
        <f>E3455/L3455</f>
        <v>27.5</v>
      </c>
      <c r="Q3455" t="str">
        <f>LEFT(N3455, FIND("/", N3455)-1)</f>
        <v>theater</v>
      </c>
      <c r="R3455" t="str">
        <f>RIGHT(N3455, (LEN(N3455) - FIND("/", N3455)))</f>
        <v>plays</v>
      </c>
      <c r="S3455" s="13">
        <f>(J3455/86400)+DATE(1970,1,1)</f>
        <v>42535.97865740741</v>
      </c>
      <c r="T3455" s="13">
        <f>(I3455/86400)+DATE(1970,1,1)</f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>(E3456/D3456)*100</f>
        <v>100.71428571428571</v>
      </c>
      <c r="P3456" s="5">
        <f>E3456/L3456</f>
        <v>33.571428571428569</v>
      </c>
      <c r="Q3456" t="str">
        <f>LEFT(N3456, FIND("/", N3456)-1)</f>
        <v>theater</v>
      </c>
      <c r="R3456" t="str">
        <f>RIGHT(N3456, (LEN(N3456) - FIND("/", N3456)))</f>
        <v>plays</v>
      </c>
      <c r="S3456" s="13">
        <f>(J3456/86400)+DATE(1970,1,1)</f>
        <v>41821.698599537034</v>
      </c>
      <c r="T3456" s="13">
        <f>(I3456/86400)+DATE(1970,1,1)</f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>(E3457/D3457)*100</f>
        <v>100.64999999999999</v>
      </c>
      <c r="P3457" s="5">
        <f>E3457/L3457</f>
        <v>145.86956521739131</v>
      </c>
      <c r="Q3457" t="str">
        <f>LEFT(N3457, FIND("/", N3457)-1)</f>
        <v>theater</v>
      </c>
      <c r="R3457" t="str">
        <f>RIGHT(N3457, (LEN(N3457) - FIND("/", N3457)))</f>
        <v>plays</v>
      </c>
      <c r="S3457" s="13">
        <f>(J3457/86400)+DATE(1970,1,1)</f>
        <v>42626.7503125</v>
      </c>
      <c r="T3457" s="13">
        <f>(I3457/86400)+DATE(1970,1,1)</f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>(E3458/D3458)*100</f>
        <v>191.3</v>
      </c>
      <c r="P3458" s="5">
        <f>E3458/L3458</f>
        <v>358.6875</v>
      </c>
      <c r="Q3458" t="str">
        <f>LEFT(N3458, FIND("/", N3458)-1)</f>
        <v>theater</v>
      </c>
      <c r="R3458" t="str">
        <f>RIGHT(N3458, (LEN(N3458) - FIND("/", N3458)))</f>
        <v>plays</v>
      </c>
      <c r="S3458" s="13">
        <f>(J3458/86400)+DATE(1970,1,1)</f>
        <v>41821.205636574072</v>
      </c>
      <c r="T3458" s="13">
        <f>(I3458/86400)+DATE(1970,1,1)</f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>(E3459/D3459)*100</f>
        <v>140.19999999999999</v>
      </c>
      <c r="P3459" s="5">
        <f>E3459/L3459</f>
        <v>50.981818181818184</v>
      </c>
      <c r="Q3459" t="str">
        <f>LEFT(N3459, FIND("/", N3459)-1)</f>
        <v>theater</v>
      </c>
      <c r="R3459" t="str">
        <f>RIGHT(N3459, (LEN(N3459) - FIND("/", N3459)))</f>
        <v>plays</v>
      </c>
      <c r="S3459" s="13">
        <f>(J3459/86400)+DATE(1970,1,1)</f>
        <v>42016.706678240742</v>
      </c>
      <c r="T3459" s="13">
        <f>(I3459/86400)+DATE(1970,1,1)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>(E3460/D3460)*100</f>
        <v>124.33537832310839</v>
      </c>
      <c r="P3460" s="5">
        <f>E3460/L3460</f>
        <v>45.037037037037038</v>
      </c>
      <c r="Q3460" t="str">
        <f>LEFT(N3460, FIND("/", N3460)-1)</f>
        <v>theater</v>
      </c>
      <c r="R3460" t="str">
        <f>RIGHT(N3460, (LEN(N3460) - FIND("/", N3460)))</f>
        <v>plays</v>
      </c>
      <c r="S3460" s="13">
        <f>(J3460/86400)+DATE(1970,1,1)</f>
        <v>42011.202581018515</v>
      </c>
      <c r="T3460" s="13">
        <f>(I3460/86400)+DATE(1970,1,1)</f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>(E3461/D3461)*100</f>
        <v>126.2</v>
      </c>
      <c r="P3461" s="5">
        <f>E3461/L3461</f>
        <v>17.527777777777779</v>
      </c>
      <c r="Q3461" t="str">
        <f>LEFT(N3461, FIND("/", N3461)-1)</f>
        <v>theater</v>
      </c>
      <c r="R3461" t="str">
        <f>RIGHT(N3461, (LEN(N3461) - FIND("/", N3461)))</f>
        <v>plays</v>
      </c>
      <c r="S3461" s="13">
        <f>(J3461/86400)+DATE(1970,1,1)</f>
        <v>42480.479861111111</v>
      </c>
      <c r="T3461" s="13">
        <f>(I3461/86400)+DATE(1970,1,1)</f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>(E3462/D3462)*100</f>
        <v>190</v>
      </c>
      <c r="P3462" s="5">
        <f>E3462/L3462</f>
        <v>50</v>
      </c>
      <c r="Q3462" t="str">
        <f>LEFT(N3462, FIND("/", N3462)-1)</f>
        <v>theater</v>
      </c>
      <c r="R3462" t="str">
        <f>RIGHT(N3462, (LEN(N3462) - FIND("/", N3462)))</f>
        <v>plays</v>
      </c>
      <c r="S3462" s="13">
        <f>(J3462/86400)+DATE(1970,1,1)</f>
        <v>41852.527222222227</v>
      </c>
      <c r="T3462" s="13">
        <f>(I3462/86400)+DATE(1970,1,1)</f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>(E3463/D3463)*100</f>
        <v>139</v>
      </c>
      <c r="P3463" s="5">
        <f>E3463/L3463</f>
        <v>57.916666666666664</v>
      </c>
      <c r="Q3463" t="str">
        <f>LEFT(N3463, FIND("/", N3463)-1)</f>
        <v>theater</v>
      </c>
      <c r="R3463" t="str">
        <f>RIGHT(N3463, (LEN(N3463) - FIND("/", N3463)))</f>
        <v>plays</v>
      </c>
      <c r="S3463" s="13">
        <f>(J3463/86400)+DATE(1970,1,1)</f>
        <v>42643.632858796293</v>
      </c>
      <c r="T3463" s="13">
        <f>(I3463/86400)+DATE(1970,1,1)</f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>(E3464/D3464)*100</f>
        <v>202</v>
      </c>
      <c r="P3464" s="5">
        <f>E3464/L3464</f>
        <v>29.705882352941178</v>
      </c>
      <c r="Q3464" t="str">
        <f>LEFT(N3464, FIND("/", N3464)-1)</f>
        <v>theater</v>
      </c>
      <c r="R3464" t="str">
        <f>RIGHT(N3464, (LEN(N3464) - FIND("/", N3464)))</f>
        <v>plays</v>
      </c>
      <c r="S3464" s="13">
        <f>(J3464/86400)+DATE(1970,1,1)</f>
        <v>42179.898472222223</v>
      </c>
      <c r="T3464" s="13">
        <f>(I3464/86400)+DATE(1970,1,1)</f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>(E3465/D3465)*100</f>
        <v>103.38000000000001</v>
      </c>
      <c r="P3465" s="5">
        <f>E3465/L3465</f>
        <v>90.684210526315795</v>
      </c>
      <c r="Q3465" t="str">
        <f>LEFT(N3465, FIND("/", N3465)-1)</f>
        <v>theater</v>
      </c>
      <c r="R3465" t="str">
        <f>RIGHT(N3465, (LEN(N3465) - FIND("/", N3465)))</f>
        <v>plays</v>
      </c>
      <c r="S3465" s="13">
        <f>(J3465/86400)+DATE(1970,1,1)</f>
        <v>42612.918807870374</v>
      </c>
      <c r="T3465" s="13">
        <f>(I3465/86400)+DATE(1970,1,1)</f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>(E3466/D3466)*100</f>
        <v>102.3236</v>
      </c>
      <c r="P3466" s="5">
        <f>E3466/L3466</f>
        <v>55.012688172043013</v>
      </c>
      <c r="Q3466" t="str">
        <f>LEFT(N3466, FIND("/", N3466)-1)</f>
        <v>theater</v>
      </c>
      <c r="R3466" t="str">
        <f>RIGHT(N3466, (LEN(N3466) - FIND("/", N3466)))</f>
        <v>plays</v>
      </c>
      <c r="S3466" s="13">
        <f>(J3466/86400)+DATE(1970,1,1)</f>
        <v>42575.130057870367</v>
      </c>
      <c r="T3466" s="13">
        <f>(I3466/86400)+DATE(1970,1,1)</f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>(E3467/D3467)*100</f>
        <v>103</v>
      </c>
      <c r="P3467" s="5">
        <f>E3467/L3467</f>
        <v>57.222222222222221</v>
      </c>
      <c r="Q3467" t="str">
        <f>LEFT(N3467, FIND("/", N3467)-1)</f>
        <v>theater</v>
      </c>
      <c r="R3467" t="str">
        <f>RIGHT(N3467, (LEN(N3467) - FIND("/", N3467)))</f>
        <v>plays</v>
      </c>
      <c r="S3467" s="13">
        <f>(J3467/86400)+DATE(1970,1,1)</f>
        <v>42200.625833333332</v>
      </c>
      <c r="T3467" s="13">
        <f>(I3467/86400)+DATE(1970,1,1)</f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>(E3468/D3468)*100</f>
        <v>127.14285714285714</v>
      </c>
      <c r="P3468" s="5">
        <f>E3468/L3468</f>
        <v>72.950819672131146</v>
      </c>
      <c r="Q3468" t="str">
        <f>LEFT(N3468, FIND("/", N3468)-1)</f>
        <v>theater</v>
      </c>
      <c r="R3468" t="str">
        <f>RIGHT(N3468, (LEN(N3468) - FIND("/", N3468)))</f>
        <v>plays</v>
      </c>
      <c r="S3468" s="13">
        <f>(J3468/86400)+DATE(1970,1,1)</f>
        <v>42420.019097222219</v>
      </c>
      <c r="T3468" s="13">
        <f>(I3468/86400)+DATE(1970,1,1)</f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>(E3469/D3469)*100</f>
        <v>101</v>
      </c>
      <c r="P3469" s="5">
        <f>E3469/L3469</f>
        <v>64.468085106382972</v>
      </c>
      <c r="Q3469" t="str">
        <f>LEFT(N3469, FIND("/", N3469)-1)</f>
        <v>theater</v>
      </c>
      <c r="R3469" t="str">
        <f>RIGHT(N3469, (LEN(N3469) - FIND("/", N3469)))</f>
        <v>plays</v>
      </c>
      <c r="S3469" s="13">
        <f>(J3469/86400)+DATE(1970,1,1)</f>
        <v>42053.671666666662</v>
      </c>
      <c r="T3469" s="13">
        <f>(I3469/86400)+DATE(1970,1,1)</f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>(E3470/D3470)*100</f>
        <v>121.78</v>
      </c>
      <c r="P3470" s="5">
        <f>E3470/L3470</f>
        <v>716.35294117647061</v>
      </c>
      <c r="Q3470" t="str">
        <f>LEFT(N3470, FIND("/", N3470)-1)</f>
        <v>theater</v>
      </c>
      <c r="R3470" t="str">
        <f>RIGHT(N3470, (LEN(N3470) - FIND("/", N3470)))</f>
        <v>plays</v>
      </c>
      <c r="S3470" s="13">
        <f>(J3470/86400)+DATE(1970,1,1)</f>
        <v>42605.765381944446</v>
      </c>
      <c r="T3470" s="13">
        <f>(I3470/86400)+DATE(1970,1,1)</f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>(E3471/D3471)*100</f>
        <v>113.39285714285714</v>
      </c>
      <c r="P3471" s="5">
        <f>E3471/L3471</f>
        <v>50.396825396825399</v>
      </c>
      <c r="Q3471" t="str">
        <f>LEFT(N3471, FIND("/", N3471)-1)</f>
        <v>theater</v>
      </c>
      <c r="R3471" t="str">
        <f>RIGHT(N3471, (LEN(N3471) - FIND("/", N3471)))</f>
        <v>plays</v>
      </c>
      <c r="S3471" s="13">
        <f>(J3471/86400)+DATE(1970,1,1)</f>
        <v>42458.641724537039</v>
      </c>
      <c r="T3471" s="13">
        <f>(I3471/86400)+DATE(1970,1,1)</f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>(E3472/D3472)*100</f>
        <v>150</v>
      </c>
      <c r="P3472" s="5">
        <f>E3472/L3472</f>
        <v>41.666666666666664</v>
      </c>
      <c r="Q3472" t="str">
        <f>LEFT(N3472, FIND("/", N3472)-1)</f>
        <v>theater</v>
      </c>
      <c r="R3472" t="str">
        <f>RIGHT(N3472, (LEN(N3472) - FIND("/", N3472)))</f>
        <v>plays</v>
      </c>
      <c r="S3472" s="13">
        <f>(J3472/86400)+DATE(1970,1,1)</f>
        <v>42529.022013888884</v>
      </c>
      <c r="T3472" s="13">
        <f>(I3472/86400)+DATE(1970,1,1)</f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>(E3473/D3473)*100</f>
        <v>214.6</v>
      </c>
      <c r="P3473" s="5">
        <f>E3473/L3473</f>
        <v>35.766666666666666</v>
      </c>
      <c r="Q3473" t="str">
        <f>LEFT(N3473, FIND("/", N3473)-1)</f>
        <v>theater</v>
      </c>
      <c r="R3473" t="str">
        <f>RIGHT(N3473, (LEN(N3473) - FIND("/", N3473)))</f>
        <v>plays</v>
      </c>
      <c r="S3473" s="13">
        <f>(J3473/86400)+DATE(1970,1,1)</f>
        <v>41841.820486111115</v>
      </c>
      <c r="T3473" s="13">
        <f>(I3473/86400)+DATE(1970,1,1)</f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>(E3474/D3474)*100</f>
        <v>102.05</v>
      </c>
      <c r="P3474" s="5">
        <f>E3474/L3474</f>
        <v>88.739130434782609</v>
      </c>
      <c r="Q3474" t="str">
        <f>LEFT(N3474, FIND("/", N3474)-1)</f>
        <v>theater</v>
      </c>
      <c r="R3474" t="str">
        <f>RIGHT(N3474, (LEN(N3474) - FIND("/", N3474)))</f>
        <v>plays</v>
      </c>
      <c r="S3474" s="13">
        <f>(J3474/86400)+DATE(1970,1,1)</f>
        <v>41928.170497685183</v>
      </c>
      <c r="T3474" s="13">
        <f>(I3474/86400)+DATE(1970,1,1)</f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>(E3475/D3475)*100</f>
        <v>100</v>
      </c>
      <c r="P3475" s="5">
        <f>E3475/L3475</f>
        <v>148.4848484848485</v>
      </c>
      <c r="Q3475" t="str">
        <f>LEFT(N3475, FIND("/", N3475)-1)</f>
        <v>theater</v>
      </c>
      <c r="R3475" t="str">
        <f>RIGHT(N3475, (LEN(N3475) - FIND("/", N3475)))</f>
        <v>plays</v>
      </c>
      <c r="S3475" s="13">
        <f>(J3475/86400)+DATE(1970,1,1)</f>
        <v>42062.834444444445</v>
      </c>
      <c r="T3475" s="13">
        <f>(I3475/86400)+DATE(1970,1,1)</f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>(E3476/D3476)*100</f>
        <v>101</v>
      </c>
      <c r="P3476" s="5">
        <f>E3476/L3476</f>
        <v>51.794871794871796</v>
      </c>
      <c r="Q3476" t="str">
        <f>LEFT(N3476, FIND("/", N3476)-1)</f>
        <v>theater</v>
      </c>
      <c r="R3476" t="str">
        <f>RIGHT(N3476, (LEN(N3476) - FIND("/", N3476)))</f>
        <v>plays</v>
      </c>
      <c r="S3476" s="13">
        <f>(J3476/86400)+DATE(1970,1,1)</f>
        <v>42541.501516203702</v>
      </c>
      <c r="T3476" s="13">
        <f>(I3476/86400)+DATE(1970,1,1)</f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>(E3477/D3477)*100</f>
        <v>113.33333333333333</v>
      </c>
      <c r="P3477" s="5">
        <f>E3477/L3477</f>
        <v>20</v>
      </c>
      <c r="Q3477" t="str">
        <f>LEFT(N3477, FIND("/", N3477)-1)</f>
        <v>theater</v>
      </c>
      <c r="R3477" t="str">
        <f>RIGHT(N3477, (LEN(N3477) - FIND("/", N3477)))</f>
        <v>plays</v>
      </c>
      <c r="S3477" s="13">
        <f>(J3477/86400)+DATE(1970,1,1)</f>
        <v>41918.880833333329</v>
      </c>
      <c r="T3477" s="13">
        <f>(I3477/86400)+DATE(1970,1,1)</f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>(E3478/D3478)*100</f>
        <v>104</v>
      </c>
      <c r="P3478" s="5">
        <f>E3478/L3478</f>
        <v>52</v>
      </c>
      <c r="Q3478" t="str">
        <f>LEFT(N3478, FIND("/", N3478)-1)</f>
        <v>theater</v>
      </c>
      <c r="R3478" t="str">
        <f>RIGHT(N3478, (LEN(N3478) - FIND("/", N3478)))</f>
        <v>plays</v>
      </c>
      <c r="S3478" s="13">
        <f>(J3478/86400)+DATE(1970,1,1)</f>
        <v>41921.279976851853</v>
      </c>
      <c r="T3478" s="13">
        <f>(I3478/86400)+DATE(1970,1,1)</f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>(E3479/D3479)*100</f>
        <v>115.33333333333333</v>
      </c>
      <c r="P3479" s="5">
        <f>E3479/L3479</f>
        <v>53.230769230769234</v>
      </c>
      <c r="Q3479" t="str">
        <f>LEFT(N3479, FIND("/", N3479)-1)</f>
        <v>theater</v>
      </c>
      <c r="R3479" t="str">
        <f>RIGHT(N3479, (LEN(N3479) - FIND("/", N3479)))</f>
        <v>plays</v>
      </c>
      <c r="S3479" s="13">
        <f>(J3479/86400)+DATE(1970,1,1)</f>
        <v>42128.736608796295</v>
      </c>
      <c r="T3479" s="13">
        <f>(I3479/86400)+DATE(1970,1,1)</f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>(E3480/D3480)*100</f>
        <v>112.85000000000001</v>
      </c>
      <c r="P3480" s="5">
        <f>E3480/L3480</f>
        <v>39.596491228070178</v>
      </c>
      <c r="Q3480" t="str">
        <f>LEFT(N3480, FIND("/", N3480)-1)</f>
        <v>theater</v>
      </c>
      <c r="R3480" t="str">
        <f>RIGHT(N3480, (LEN(N3480) - FIND("/", N3480)))</f>
        <v>plays</v>
      </c>
      <c r="S3480" s="13">
        <f>(J3480/86400)+DATE(1970,1,1)</f>
        <v>42053.916921296295</v>
      </c>
      <c r="T3480" s="13">
        <f>(I3480/86400)+DATE(1970,1,1)</f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>(E3481/D3481)*100</f>
        <v>127.86666666666666</v>
      </c>
      <c r="P3481" s="5">
        <f>E3481/L3481</f>
        <v>34.25</v>
      </c>
      <c r="Q3481" t="str">
        <f>LEFT(N3481, FIND("/", N3481)-1)</f>
        <v>theater</v>
      </c>
      <c r="R3481" t="str">
        <f>RIGHT(N3481, (LEN(N3481) - FIND("/", N3481)))</f>
        <v>plays</v>
      </c>
      <c r="S3481" s="13">
        <f>(J3481/86400)+DATE(1970,1,1)</f>
        <v>41781.855092592596</v>
      </c>
      <c r="T3481" s="13">
        <f>(I3481/86400)+DATE(1970,1,1)</f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>(E3482/D3482)*100</f>
        <v>142.66666666666669</v>
      </c>
      <c r="P3482" s="5">
        <f>E3482/L3482</f>
        <v>164.61538461538461</v>
      </c>
      <c r="Q3482" t="str">
        <f>LEFT(N3482, FIND("/", N3482)-1)</f>
        <v>theater</v>
      </c>
      <c r="R3482" t="str">
        <f>RIGHT(N3482, (LEN(N3482) - FIND("/", N3482)))</f>
        <v>plays</v>
      </c>
      <c r="S3482" s="13">
        <f>(J3482/86400)+DATE(1970,1,1)</f>
        <v>42171.317442129628</v>
      </c>
      <c r="T3482" s="13">
        <f>(I3482/86400)+DATE(1970,1,1)</f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>(E3483/D3483)*100</f>
        <v>118.8</v>
      </c>
      <c r="P3483" s="5">
        <f>E3483/L3483</f>
        <v>125.05263157894737</v>
      </c>
      <c r="Q3483" t="str">
        <f>LEFT(N3483, FIND("/", N3483)-1)</f>
        <v>theater</v>
      </c>
      <c r="R3483" t="str">
        <f>RIGHT(N3483, (LEN(N3483) - FIND("/", N3483)))</f>
        <v>plays</v>
      </c>
      <c r="S3483" s="13">
        <f>(J3483/86400)+DATE(1970,1,1)</f>
        <v>41989.247546296298</v>
      </c>
      <c r="T3483" s="13">
        <f>(I3483/86400)+DATE(1970,1,1)</f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>(E3484/D3484)*100</f>
        <v>138.33333333333334</v>
      </c>
      <c r="P3484" s="5">
        <f>E3484/L3484</f>
        <v>51.875</v>
      </c>
      <c r="Q3484" t="str">
        <f>LEFT(N3484, FIND("/", N3484)-1)</f>
        <v>theater</v>
      </c>
      <c r="R3484" t="str">
        <f>RIGHT(N3484, (LEN(N3484) - FIND("/", N3484)))</f>
        <v>plays</v>
      </c>
      <c r="S3484" s="13">
        <f>(J3484/86400)+DATE(1970,1,1)</f>
        <v>41796.771597222221</v>
      </c>
      <c r="T3484" s="13">
        <f>(I3484/86400)+DATE(1970,1,1)</f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>(E3485/D3485)*100</f>
        <v>159.9402985074627</v>
      </c>
      <c r="P3485" s="5">
        <f>E3485/L3485</f>
        <v>40.285714285714285</v>
      </c>
      <c r="Q3485" t="str">
        <f>LEFT(N3485, FIND("/", N3485)-1)</f>
        <v>theater</v>
      </c>
      <c r="R3485" t="str">
        <f>RIGHT(N3485, (LEN(N3485) - FIND("/", N3485)))</f>
        <v>plays</v>
      </c>
      <c r="S3485" s="13">
        <f>(J3485/86400)+DATE(1970,1,1)</f>
        <v>41793.668761574074</v>
      </c>
      <c r="T3485" s="13">
        <f>(I3485/86400)+DATE(1970,1,1)</f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>(E3486/D3486)*100</f>
        <v>114.24000000000001</v>
      </c>
      <c r="P3486" s="5">
        <f>E3486/L3486</f>
        <v>64.909090909090907</v>
      </c>
      <c r="Q3486" t="str">
        <f>LEFT(N3486, FIND("/", N3486)-1)</f>
        <v>theater</v>
      </c>
      <c r="R3486" t="str">
        <f>RIGHT(N3486, (LEN(N3486) - FIND("/", N3486)))</f>
        <v>plays</v>
      </c>
      <c r="S3486" s="13">
        <f>(J3486/86400)+DATE(1970,1,1)</f>
        <v>42506.760405092587</v>
      </c>
      <c r="T3486" s="13">
        <f>(I3486/86400)+DATE(1970,1,1)</f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>(E3487/D3487)*100</f>
        <v>100.60606060606061</v>
      </c>
      <c r="P3487" s="5">
        <f>E3487/L3487</f>
        <v>55.333333333333336</v>
      </c>
      <c r="Q3487" t="str">
        <f>LEFT(N3487, FIND("/", N3487)-1)</f>
        <v>theater</v>
      </c>
      <c r="R3487" t="str">
        <f>RIGHT(N3487, (LEN(N3487) - FIND("/", N3487)))</f>
        <v>plays</v>
      </c>
      <c r="S3487" s="13">
        <f>(J3487/86400)+DATE(1970,1,1)</f>
        <v>42372.693055555559</v>
      </c>
      <c r="T3487" s="13">
        <f>(I3487/86400)+DATE(1970,1,1)</f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>(E3488/D3488)*100</f>
        <v>155.20000000000002</v>
      </c>
      <c r="P3488" s="5">
        <f>E3488/L3488</f>
        <v>83.142857142857139</v>
      </c>
      <c r="Q3488" t="str">
        <f>LEFT(N3488, FIND("/", N3488)-1)</f>
        <v>theater</v>
      </c>
      <c r="R3488" t="str">
        <f>RIGHT(N3488, (LEN(N3488) - FIND("/", N3488)))</f>
        <v>plays</v>
      </c>
      <c r="S3488" s="13">
        <f>(J3488/86400)+DATE(1970,1,1)</f>
        <v>42126.87501157407</v>
      </c>
      <c r="T3488" s="13">
        <f>(I3488/86400)+DATE(1970,1,1)</f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>(E3489/D3489)*100</f>
        <v>127.75000000000001</v>
      </c>
      <c r="P3489" s="5">
        <f>E3489/L3489</f>
        <v>38.712121212121211</v>
      </c>
      <c r="Q3489" t="str">
        <f>LEFT(N3489, FIND("/", N3489)-1)</f>
        <v>theater</v>
      </c>
      <c r="R3489" t="str">
        <f>RIGHT(N3489, (LEN(N3489) - FIND("/", N3489)))</f>
        <v>plays</v>
      </c>
      <c r="S3489" s="13">
        <f>(J3489/86400)+DATE(1970,1,1)</f>
        <v>42149.940416666665</v>
      </c>
      <c r="T3489" s="13">
        <f>(I3489/86400)+DATE(1970,1,1)</f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>(E3490/D3490)*100</f>
        <v>121.2</v>
      </c>
      <c r="P3490" s="5">
        <f>E3490/L3490</f>
        <v>125.37931034482759</v>
      </c>
      <c r="Q3490" t="str">
        <f>LEFT(N3490, FIND("/", N3490)-1)</f>
        <v>theater</v>
      </c>
      <c r="R3490" t="str">
        <f>RIGHT(N3490, (LEN(N3490) - FIND("/", N3490)))</f>
        <v>plays</v>
      </c>
      <c r="S3490" s="13">
        <f>(J3490/86400)+DATE(1970,1,1)</f>
        <v>42087.768055555556</v>
      </c>
      <c r="T3490" s="13">
        <f>(I3490/86400)+DATE(1970,1,1)</f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>(E3491/D3491)*100</f>
        <v>112.7</v>
      </c>
      <c r="P3491" s="5">
        <f>E3491/L3491</f>
        <v>78.263888888888886</v>
      </c>
      <c r="Q3491" t="str">
        <f>LEFT(N3491, FIND("/", N3491)-1)</f>
        <v>theater</v>
      </c>
      <c r="R3491" t="str">
        <f>RIGHT(N3491, (LEN(N3491) - FIND("/", N3491)))</f>
        <v>plays</v>
      </c>
      <c r="S3491" s="13">
        <f>(J3491/86400)+DATE(1970,1,1)</f>
        <v>41753.635775462964</v>
      </c>
      <c r="T3491" s="13">
        <f>(I3491/86400)+DATE(1970,1,1)</f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>(E3492/D3492)*100</f>
        <v>127.49999999999999</v>
      </c>
      <c r="P3492" s="5">
        <f>E3492/L3492</f>
        <v>47.222222222222221</v>
      </c>
      <c r="Q3492" t="str">
        <f>LEFT(N3492, FIND("/", N3492)-1)</f>
        <v>theater</v>
      </c>
      <c r="R3492" t="str">
        <f>RIGHT(N3492, (LEN(N3492) - FIND("/", N3492)))</f>
        <v>plays</v>
      </c>
      <c r="S3492" s="13">
        <f>(J3492/86400)+DATE(1970,1,1)</f>
        <v>42443.802361111113</v>
      </c>
      <c r="T3492" s="13">
        <f>(I3492/86400)+DATE(1970,1,1)</f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>(E3493/D3493)*100</f>
        <v>158.20000000000002</v>
      </c>
      <c r="P3493" s="5">
        <f>E3493/L3493</f>
        <v>79.099999999999994</v>
      </c>
      <c r="Q3493" t="str">
        <f>LEFT(N3493, FIND("/", N3493)-1)</f>
        <v>theater</v>
      </c>
      <c r="R3493" t="str">
        <f>RIGHT(N3493, (LEN(N3493) - FIND("/", N3493)))</f>
        <v>plays</v>
      </c>
      <c r="S3493" s="13">
        <f>(J3493/86400)+DATE(1970,1,1)</f>
        <v>42121.249814814815</v>
      </c>
      <c r="T3493" s="13">
        <f>(I3493/86400)+DATE(1970,1,1)</f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>(E3494/D3494)*100</f>
        <v>105.26894736842105</v>
      </c>
      <c r="P3494" s="5">
        <f>E3494/L3494</f>
        <v>114.29199999999999</v>
      </c>
      <c r="Q3494" t="str">
        <f>LEFT(N3494, FIND("/", N3494)-1)</f>
        <v>theater</v>
      </c>
      <c r="R3494" t="str">
        <f>RIGHT(N3494, (LEN(N3494) - FIND("/", N3494)))</f>
        <v>plays</v>
      </c>
      <c r="S3494" s="13">
        <f>(J3494/86400)+DATE(1970,1,1)</f>
        <v>42268.009224537032</v>
      </c>
      <c r="T3494" s="13">
        <f>(I3494/86400)+DATE(1970,1,1)</f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>(E3495/D3495)*100</f>
        <v>100</v>
      </c>
      <c r="P3495" s="5">
        <f>E3495/L3495</f>
        <v>51.724137931034484</v>
      </c>
      <c r="Q3495" t="str">
        <f>LEFT(N3495, FIND("/", N3495)-1)</f>
        <v>theater</v>
      </c>
      <c r="R3495" t="str">
        <f>RIGHT(N3495, (LEN(N3495) - FIND("/", N3495)))</f>
        <v>plays</v>
      </c>
      <c r="S3495" s="13">
        <f>(J3495/86400)+DATE(1970,1,1)</f>
        <v>41848.866157407407</v>
      </c>
      <c r="T3495" s="13">
        <f>(I3495/86400)+DATE(1970,1,1)</f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>(E3496/D3496)*100</f>
        <v>100</v>
      </c>
      <c r="P3496" s="5">
        <f>E3496/L3496</f>
        <v>30.76923076923077</v>
      </c>
      <c r="Q3496" t="str">
        <f>LEFT(N3496, FIND("/", N3496)-1)</f>
        <v>theater</v>
      </c>
      <c r="R3496" t="str">
        <f>RIGHT(N3496, (LEN(N3496) - FIND("/", N3496)))</f>
        <v>plays</v>
      </c>
      <c r="S3496" s="13">
        <f>(J3496/86400)+DATE(1970,1,1)</f>
        <v>42689.214988425927</v>
      </c>
      <c r="T3496" s="13">
        <f>(I3496/86400)+DATE(1970,1,1)</f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>(E3497/D3497)*100</f>
        <v>106.86</v>
      </c>
      <c r="P3497" s="5">
        <f>E3497/L3497</f>
        <v>74.208333333333329</v>
      </c>
      <c r="Q3497" t="str">
        <f>LEFT(N3497, FIND("/", N3497)-1)</f>
        <v>theater</v>
      </c>
      <c r="R3497" t="str">
        <f>RIGHT(N3497, (LEN(N3497) - FIND("/", N3497)))</f>
        <v>plays</v>
      </c>
      <c r="S3497" s="13">
        <f>(J3497/86400)+DATE(1970,1,1)</f>
        <v>41915.762835648144</v>
      </c>
      <c r="T3497" s="13">
        <f>(I3497/86400)+DATE(1970,1,1)</f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>(E3498/D3498)*100</f>
        <v>124.4</v>
      </c>
      <c r="P3498" s="5">
        <f>E3498/L3498</f>
        <v>47.846153846153847</v>
      </c>
      <c r="Q3498" t="str">
        <f>LEFT(N3498, FIND("/", N3498)-1)</f>
        <v>theater</v>
      </c>
      <c r="R3498" t="str">
        <f>RIGHT(N3498, (LEN(N3498) - FIND("/", N3498)))</f>
        <v>plays</v>
      </c>
      <c r="S3498" s="13">
        <f>(J3498/86400)+DATE(1970,1,1)</f>
        <v>42584.846828703703</v>
      </c>
      <c r="T3498" s="13">
        <f>(I3498/86400)+DATE(1970,1,1)</f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>(E3499/D3499)*100</f>
        <v>108.70406189555126</v>
      </c>
      <c r="P3499" s="5">
        <f>E3499/L3499</f>
        <v>34.408163265306122</v>
      </c>
      <c r="Q3499" t="str">
        <f>LEFT(N3499, FIND("/", N3499)-1)</f>
        <v>theater</v>
      </c>
      <c r="R3499" t="str">
        <f>RIGHT(N3499, (LEN(N3499) - FIND("/", N3499)))</f>
        <v>plays</v>
      </c>
      <c r="S3499" s="13">
        <f>(J3499/86400)+DATE(1970,1,1)</f>
        <v>42511.741944444446</v>
      </c>
      <c r="T3499" s="13">
        <f>(I3499/86400)+DATE(1970,1,1)</f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>(E3500/D3500)*100</f>
        <v>102.42424242424242</v>
      </c>
      <c r="P3500" s="5">
        <f>E3500/L3500</f>
        <v>40.238095238095241</v>
      </c>
      <c r="Q3500" t="str">
        <f>LEFT(N3500, FIND("/", N3500)-1)</f>
        <v>theater</v>
      </c>
      <c r="R3500" t="str">
        <f>RIGHT(N3500, (LEN(N3500) - FIND("/", N3500)))</f>
        <v>plays</v>
      </c>
      <c r="S3500" s="13">
        <f>(J3500/86400)+DATE(1970,1,1)</f>
        <v>42459.15861111111</v>
      </c>
      <c r="T3500" s="13">
        <f>(I3500/86400)+DATE(1970,1,1)</f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>(E3501/D3501)*100</f>
        <v>105.5</v>
      </c>
      <c r="P3501" s="5">
        <f>E3501/L3501</f>
        <v>60.285714285714285</v>
      </c>
      <c r="Q3501" t="str">
        <f>LEFT(N3501, FIND("/", N3501)-1)</f>
        <v>theater</v>
      </c>
      <c r="R3501" t="str">
        <f>RIGHT(N3501, (LEN(N3501) - FIND("/", N3501)))</f>
        <v>plays</v>
      </c>
      <c r="S3501" s="13">
        <f>(J3501/86400)+DATE(1970,1,1)</f>
        <v>42132.036168981482</v>
      </c>
      <c r="T3501" s="13">
        <f>(I3501/86400)+DATE(1970,1,1)</f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>(E3502/D3502)*100</f>
        <v>106.3</v>
      </c>
      <c r="P3502" s="5">
        <f>E3502/L3502</f>
        <v>25.30952380952381</v>
      </c>
      <c r="Q3502" t="str">
        <f>LEFT(N3502, FIND("/", N3502)-1)</f>
        <v>theater</v>
      </c>
      <c r="R3502" t="str">
        <f>RIGHT(N3502, (LEN(N3502) - FIND("/", N3502)))</f>
        <v>plays</v>
      </c>
      <c r="S3502" s="13">
        <f>(J3502/86400)+DATE(1970,1,1)</f>
        <v>42419.919421296298</v>
      </c>
      <c r="T3502" s="13">
        <f>(I3502/86400)+DATE(1970,1,1)</f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>(E3503/D3503)*100</f>
        <v>100.66666666666666</v>
      </c>
      <c r="P3503" s="5">
        <f>E3503/L3503</f>
        <v>35.952380952380949</v>
      </c>
      <c r="Q3503" t="str">
        <f>LEFT(N3503, FIND("/", N3503)-1)</f>
        <v>theater</v>
      </c>
      <c r="R3503" t="str">
        <f>RIGHT(N3503, (LEN(N3503) - FIND("/", N3503)))</f>
        <v>plays</v>
      </c>
      <c r="S3503" s="13">
        <f>(J3503/86400)+DATE(1970,1,1)</f>
        <v>42233.763831018514</v>
      </c>
      <c r="T3503" s="13">
        <f>(I3503/86400)+DATE(1970,1,1)</f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>(E3504/D3504)*100</f>
        <v>105.4</v>
      </c>
      <c r="P3504" s="5">
        <f>E3504/L3504</f>
        <v>136</v>
      </c>
      <c r="Q3504" t="str">
        <f>LEFT(N3504, FIND("/", N3504)-1)</f>
        <v>theater</v>
      </c>
      <c r="R3504" t="str">
        <f>RIGHT(N3504, (LEN(N3504) - FIND("/", N3504)))</f>
        <v>plays</v>
      </c>
      <c r="S3504" s="13">
        <f>(J3504/86400)+DATE(1970,1,1)</f>
        <v>42430.839398148149</v>
      </c>
      <c r="T3504" s="13">
        <f>(I3504/86400)+DATE(1970,1,1)</f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>(E3505/D3505)*100</f>
        <v>107.55999999999999</v>
      </c>
      <c r="P3505" s="5">
        <f>E3505/L3505</f>
        <v>70.763157894736835</v>
      </c>
      <c r="Q3505" t="str">
        <f>LEFT(N3505, FIND("/", N3505)-1)</f>
        <v>theater</v>
      </c>
      <c r="R3505" t="str">
        <f>RIGHT(N3505, (LEN(N3505) - FIND("/", N3505)))</f>
        <v>plays</v>
      </c>
      <c r="S3505" s="13">
        <f>(J3505/86400)+DATE(1970,1,1)</f>
        <v>42545.478333333333</v>
      </c>
      <c r="T3505" s="13">
        <f>(I3505/86400)+DATE(1970,1,1)</f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>(E3506/D3506)*100</f>
        <v>100</v>
      </c>
      <c r="P3506" s="5">
        <f>E3506/L3506</f>
        <v>125</v>
      </c>
      <c r="Q3506" t="str">
        <f>LEFT(N3506, FIND("/", N3506)-1)</f>
        <v>theater</v>
      </c>
      <c r="R3506" t="str">
        <f>RIGHT(N3506, (LEN(N3506) - FIND("/", N3506)))</f>
        <v>plays</v>
      </c>
      <c r="S3506" s="13">
        <f>(J3506/86400)+DATE(1970,1,1)</f>
        <v>42297.748738425929</v>
      </c>
      <c r="T3506" s="13">
        <f>(I3506/86400)+DATE(1970,1,1)</f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>(E3507/D3507)*100</f>
        <v>103.76</v>
      </c>
      <c r="P3507" s="5">
        <f>E3507/L3507</f>
        <v>66.512820512820511</v>
      </c>
      <c r="Q3507" t="str">
        <f>LEFT(N3507, FIND("/", N3507)-1)</f>
        <v>theater</v>
      </c>
      <c r="R3507" t="str">
        <f>RIGHT(N3507, (LEN(N3507) - FIND("/", N3507)))</f>
        <v>plays</v>
      </c>
      <c r="S3507" s="13">
        <f>(J3507/86400)+DATE(1970,1,1)</f>
        <v>41760.935706018521</v>
      </c>
      <c r="T3507" s="13">
        <f>(I3507/86400)+DATE(1970,1,1)</f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>(E3508/D3508)*100</f>
        <v>101.49999999999999</v>
      </c>
      <c r="P3508" s="5">
        <f>E3508/L3508</f>
        <v>105</v>
      </c>
      <c r="Q3508" t="str">
        <f>LEFT(N3508, FIND("/", N3508)-1)</f>
        <v>theater</v>
      </c>
      <c r="R3508" t="str">
        <f>RIGHT(N3508, (LEN(N3508) - FIND("/", N3508)))</f>
        <v>plays</v>
      </c>
      <c r="S3508" s="13">
        <f>(J3508/86400)+DATE(1970,1,1)</f>
        <v>41829.734259259261</v>
      </c>
      <c r="T3508" s="13">
        <f>(I3508/86400)+DATE(1970,1,1)</f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>(E3509/D3509)*100</f>
        <v>104.4</v>
      </c>
      <c r="P3509" s="5">
        <f>E3509/L3509</f>
        <v>145</v>
      </c>
      <c r="Q3509" t="str">
        <f>LEFT(N3509, FIND("/", N3509)-1)</f>
        <v>theater</v>
      </c>
      <c r="R3509" t="str">
        <f>RIGHT(N3509, (LEN(N3509) - FIND("/", N3509)))</f>
        <v>plays</v>
      </c>
      <c r="S3509" s="13">
        <f>(J3509/86400)+DATE(1970,1,1)</f>
        <v>42491.92288194444</v>
      </c>
      <c r="T3509" s="13">
        <f>(I3509/86400)+DATE(1970,1,1)</f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>(E3510/D3510)*100</f>
        <v>180</v>
      </c>
      <c r="P3510" s="5">
        <f>E3510/L3510</f>
        <v>12</v>
      </c>
      <c r="Q3510" t="str">
        <f>LEFT(N3510, FIND("/", N3510)-1)</f>
        <v>theater</v>
      </c>
      <c r="R3510" t="str">
        <f>RIGHT(N3510, (LEN(N3510) - FIND("/", N3510)))</f>
        <v>plays</v>
      </c>
      <c r="S3510" s="13">
        <f>(J3510/86400)+DATE(1970,1,1)</f>
        <v>42477.729780092588</v>
      </c>
      <c r="T3510" s="13">
        <f>(I3510/86400)+DATE(1970,1,1)</f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>(E3511/D3511)*100</f>
        <v>106.33333333333333</v>
      </c>
      <c r="P3511" s="5">
        <f>E3511/L3511</f>
        <v>96.666666666666671</v>
      </c>
      <c r="Q3511" t="str">
        <f>LEFT(N3511, FIND("/", N3511)-1)</f>
        <v>theater</v>
      </c>
      <c r="R3511" t="str">
        <f>RIGHT(N3511, (LEN(N3511) - FIND("/", N3511)))</f>
        <v>plays</v>
      </c>
      <c r="S3511" s="13">
        <f>(J3511/86400)+DATE(1970,1,1)</f>
        <v>41950.859560185185</v>
      </c>
      <c r="T3511" s="13">
        <f>(I3511/86400)+DATE(1970,1,1)</f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>(E3512/D3512)*100</f>
        <v>100.55555555555556</v>
      </c>
      <c r="P3512" s="5">
        <f>E3512/L3512</f>
        <v>60.333333333333336</v>
      </c>
      <c r="Q3512" t="str">
        <f>LEFT(N3512, FIND("/", N3512)-1)</f>
        <v>theater</v>
      </c>
      <c r="R3512" t="str">
        <f>RIGHT(N3512, (LEN(N3512) - FIND("/", N3512)))</f>
        <v>plays</v>
      </c>
      <c r="S3512" s="13">
        <f>(J3512/86400)+DATE(1970,1,1)</f>
        <v>41802.62090277778</v>
      </c>
      <c r="T3512" s="13">
        <f>(I3512/86400)+DATE(1970,1,1)</f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>(E3513/D3513)*100</f>
        <v>101.2</v>
      </c>
      <c r="P3513" s="5">
        <f>E3513/L3513</f>
        <v>79.89473684210526</v>
      </c>
      <c r="Q3513" t="str">
        <f>LEFT(N3513, FIND("/", N3513)-1)</f>
        <v>theater</v>
      </c>
      <c r="R3513" t="str">
        <f>RIGHT(N3513, (LEN(N3513) - FIND("/", N3513)))</f>
        <v>plays</v>
      </c>
      <c r="S3513" s="13">
        <f>(J3513/86400)+DATE(1970,1,1)</f>
        <v>41927.873784722222</v>
      </c>
      <c r="T3513" s="13">
        <f>(I3513/86400)+DATE(1970,1,1)</f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>(E3514/D3514)*100</f>
        <v>100</v>
      </c>
      <c r="P3514" s="5">
        <f>E3514/L3514</f>
        <v>58.823529411764703</v>
      </c>
      <c r="Q3514" t="str">
        <f>LEFT(N3514, FIND("/", N3514)-1)</f>
        <v>theater</v>
      </c>
      <c r="R3514" t="str">
        <f>RIGHT(N3514, (LEN(N3514) - FIND("/", N3514)))</f>
        <v>plays</v>
      </c>
      <c r="S3514" s="13">
        <f>(J3514/86400)+DATE(1970,1,1)</f>
        <v>42057.536944444444</v>
      </c>
      <c r="T3514" s="13">
        <f>(I3514/86400)+DATE(1970,1,1)</f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>(E3515/D3515)*100</f>
        <v>118.39285714285714</v>
      </c>
      <c r="P3515" s="5">
        <f>E3515/L3515</f>
        <v>75.340909090909093</v>
      </c>
      <c r="Q3515" t="str">
        <f>LEFT(N3515, FIND("/", N3515)-1)</f>
        <v>theater</v>
      </c>
      <c r="R3515" t="str">
        <f>RIGHT(N3515, (LEN(N3515) - FIND("/", N3515)))</f>
        <v>plays</v>
      </c>
      <c r="S3515" s="13">
        <f>(J3515/86400)+DATE(1970,1,1)</f>
        <v>41781.096203703702</v>
      </c>
      <c r="T3515" s="13">
        <f>(I3515/86400)+DATE(1970,1,1)</f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>(E3516/D3516)*100</f>
        <v>110.00000000000001</v>
      </c>
      <c r="P3516" s="5">
        <f>E3516/L3516</f>
        <v>55</v>
      </c>
      <c r="Q3516" t="str">
        <f>LEFT(N3516, FIND("/", N3516)-1)</f>
        <v>theater</v>
      </c>
      <c r="R3516" t="str">
        <f>RIGHT(N3516, (LEN(N3516) - FIND("/", N3516)))</f>
        <v>plays</v>
      </c>
      <c r="S3516" s="13">
        <f>(J3516/86400)+DATE(1970,1,1)</f>
        <v>42020.846666666665</v>
      </c>
      <c r="T3516" s="13">
        <f>(I3516/86400)+DATE(1970,1,1)</f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>(E3517/D3517)*100</f>
        <v>102.66666666666666</v>
      </c>
      <c r="P3517" s="5">
        <f>E3517/L3517</f>
        <v>66.956521739130437</v>
      </c>
      <c r="Q3517" t="str">
        <f>LEFT(N3517, FIND("/", N3517)-1)</f>
        <v>theater</v>
      </c>
      <c r="R3517" t="str">
        <f>RIGHT(N3517, (LEN(N3517) - FIND("/", N3517)))</f>
        <v>plays</v>
      </c>
      <c r="S3517" s="13">
        <f>(J3517/86400)+DATE(1970,1,1)</f>
        <v>42125.772812499999</v>
      </c>
      <c r="T3517" s="13">
        <f>(I3517/86400)+DATE(1970,1,1)</f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>(E3518/D3518)*100</f>
        <v>100</v>
      </c>
      <c r="P3518" s="5">
        <f>E3518/L3518</f>
        <v>227.27272727272728</v>
      </c>
      <c r="Q3518" t="str">
        <f>LEFT(N3518, FIND("/", N3518)-1)</f>
        <v>theater</v>
      </c>
      <c r="R3518" t="str">
        <f>RIGHT(N3518, (LEN(N3518) - FIND("/", N3518)))</f>
        <v>plays</v>
      </c>
      <c r="S3518" s="13">
        <f>(J3518/86400)+DATE(1970,1,1)</f>
        <v>41856.010069444441</v>
      </c>
      <c r="T3518" s="13">
        <f>(I3518/86400)+DATE(1970,1,1)</f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>(E3519/D3519)*100</f>
        <v>100</v>
      </c>
      <c r="P3519" s="5">
        <f>E3519/L3519</f>
        <v>307.69230769230768</v>
      </c>
      <c r="Q3519" t="str">
        <f>LEFT(N3519, FIND("/", N3519)-1)</f>
        <v>theater</v>
      </c>
      <c r="R3519" t="str">
        <f>RIGHT(N3519, (LEN(N3519) - FIND("/", N3519)))</f>
        <v>plays</v>
      </c>
      <c r="S3519" s="13">
        <f>(J3519/86400)+DATE(1970,1,1)</f>
        <v>41794.817523148144</v>
      </c>
      <c r="T3519" s="13">
        <f>(I3519/86400)+DATE(1970,1,1)</f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>(E3520/D3520)*100</f>
        <v>110.04599999999999</v>
      </c>
      <c r="P3520" s="5">
        <f>E3520/L3520</f>
        <v>50.020909090909093</v>
      </c>
      <c r="Q3520" t="str">
        <f>LEFT(N3520, FIND("/", N3520)-1)</f>
        <v>theater</v>
      </c>
      <c r="R3520" t="str">
        <f>RIGHT(N3520, (LEN(N3520) - FIND("/", N3520)))</f>
        <v>plays</v>
      </c>
      <c r="S3520" s="13">
        <f>(J3520/86400)+DATE(1970,1,1)</f>
        <v>41893.783553240741</v>
      </c>
      <c r="T3520" s="13">
        <f>(I3520/86400)+DATE(1970,1,1)</f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>(E3521/D3521)*100</f>
        <v>101.35000000000001</v>
      </c>
      <c r="P3521" s="5">
        <f>E3521/L3521</f>
        <v>72.392857142857139</v>
      </c>
      <c r="Q3521" t="str">
        <f>LEFT(N3521, FIND("/", N3521)-1)</f>
        <v>theater</v>
      </c>
      <c r="R3521" t="str">
        <f>RIGHT(N3521, (LEN(N3521) - FIND("/", N3521)))</f>
        <v>plays</v>
      </c>
      <c r="S3521" s="13">
        <f>(J3521/86400)+DATE(1970,1,1)</f>
        <v>42037.598958333328</v>
      </c>
      <c r="T3521" s="13">
        <f>(I3521/86400)+DATE(1970,1,1)</f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>(E3522/D3522)*100</f>
        <v>100.75</v>
      </c>
      <c r="P3522" s="5">
        <f>E3522/L3522</f>
        <v>95.952380952380949</v>
      </c>
      <c r="Q3522" t="str">
        <f>LEFT(N3522, FIND("/", N3522)-1)</f>
        <v>theater</v>
      </c>
      <c r="R3522" t="str">
        <f>RIGHT(N3522, (LEN(N3522) - FIND("/", N3522)))</f>
        <v>plays</v>
      </c>
      <c r="S3522" s="13">
        <f>(J3522/86400)+DATE(1970,1,1)</f>
        <v>42227.824212962965</v>
      </c>
      <c r="T3522" s="13">
        <f>(I3522/86400)+DATE(1970,1,1)</f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>(E3523/D3523)*100</f>
        <v>169.42857142857144</v>
      </c>
      <c r="P3523" s="5">
        <f>E3523/L3523</f>
        <v>45.615384615384613</v>
      </c>
      <c r="Q3523" t="str">
        <f>LEFT(N3523, FIND("/", N3523)-1)</f>
        <v>theater</v>
      </c>
      <c r="R3523" t="str">
        <f>RIGHT(N3523, (LEN(N3523) - FIND("/", N3523)))</f>
        <v>plays</v>
      </c>
      <c r="S3523" s="13">
        <f>(J3523/86400)+DATE(1970,1,1)</f>
        <v>41881.361342592594</v>
      </c>
      <c r="T3523" s="13">
        <f>(I3523/86400)+DATE(1970,1,1)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>(E3524/D3524)*100</f>
        <v>100</v>
      </c>
      <c r="P3524" s="5">
        <f>E3524/L3524</f>
        <v>41.029411764705884</v>
      </c>
      <c r="Q3524" t="str">
        <f>LEFT(N3524, FIND("/", N3524)-1)</f>
        <v>theater</v>
      </c>
      <c r="R3524" t="str">
        <f>RIGHT(N3524, (LEN(N3524) - FIND("/", N3524)))</f>
        <v>plays</v>
      </c>
      <c r="S3524" s="13">
        <f>(J3524/86400)+DATE(1970,1,1)</f>
        <v>42234.789884259255</v>
      </c>
      <c r="T3524" s="13">
        <f>(I3524/86400)+DATE(1970,1,1)</f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>(E3525/D3525)*100</f>
        <v>113.65</v>
      </c>
      <c r="P3525" s="5">
        <f>E3525/L3525</f>
        <v>56.825000000000003</v>
      </c>
      <c r="Q3525" t="str">
        <f>LEFT(N3525, FIND("/", N3525)-1)</f>
        <v>theater</v>
      </c>
      <c r="R3525" t="str">
        <f>RIGHT(N3525, (LEN(N3525) - FIND("/", N3525)))</f>
        <v>plays</v>
      </c>
      <c r="S3525" s="13">
        <f>(J3525/86400)+DATE(1970,1,1)</f>
        <v>42581.397546296299</v>
      </c>
      <c r="T3525" s="13">
        <f>(I3525/86400)+DATE(1970,1,1)</f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>(E3526/D3526)*100</f>
        <v>101.56</v>
      </c>
      <c r="P3526" s="5">
        <f>E3526/L3526</f>
        <v>137.24324324324326</v>
      </c>
      <c r="Q3526" t="str">
        <f>LEFT(N3526, FIND("/", N3526)-1)</f>
        <v>theater</v>
      </c>
      <c r="R3526" t="str">
        <f>RIGHT(N3526, (LEN(N3526) - FIND("/", N3526)))</f>
        <v>plays</v>
      </c>
      <c r="S3526" s="13">
        <f>(J3526/86400)+DATE(1970,1,1)</f>
        <v>41880.76357638889</v>
      </c>
      <c r="T3526" s="13">
        <f>(I3526/86400)+DATE(1970,1,1)</f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>(E3527/D3527)*100</f>
        <v>106</v>
      </c>
      <c r="P3527" s="5">
        <f>E3527/L3527</f>
        <v>75.714285714285708</v>
      </c>
      <c r="Q3527" t="str">
        <f>LEFT(N3527, FIND("/", N3527)-1)</f>
        <v>theater</v>
      </c>
      <c r="R3527" t="str">
        <f>RIGHT(N3527, (LEN(N3527) - FIND("/", N3527)))</f>
        <v>plays</v>
      </c>
      <c r="S3527" s="13">
        <f>(J3527/86400)+DATE(1970,1,1)</f>
        <v>42214.6956712963</v>
      </c>
      <c r="T3527" s="13">
        <f>(I3527/86400)+DATE(1970,1,1)</f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>(E3528/D3528)*100</f>
        <v>102</v>
      </c>
      <c r="P3528" s="5">
        <f>E3528/L3528</f>
        <v>99</v>
      </c>
      <c r="Q3528" t="str">
        <f>LEFT(N3528, FIND("/", N3528)-1)</f>
        <v>theater</v>
      </c>
      <c r="R3528" t="str">
        <f>RIGHT(N3528, (LEN(N3528) - FIND("/", N3528)))</f>
        <v>plays</v>
      </c>
      <c r="S3528" s="13">
        <f>(J3528/86400)+DATE(1970,1,1)</f>
        <v>42460.335312499999</v>
      </c>
      <c r="T3528" s="13">
        <f>(I3528/86400)+DATE(1970,1,1)</f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>(E3529/D3529)*100</f>
        <v>116.91666666666667</v>
      </c>
      <c r="P3529" s="5">
        <f>E3529/L3529</f>
        <v>81.569767441860463</v>
      </c>
      <c r="Q3529" t="str">
        <f>LEFT(N3529, FIND("/", N3529)-1)</f>
        <v>theater</v>
      </c>
      <c r="R3529" t="str">
        <f>RIGHT(N3529, (LEN(N3529) - FIND("/", N3529)))</f>
        <v>plays</v>
      </c>
      <c r="S3529" s="13">
        <f>(J3529/86400)+DATE(1970,1,1)</f>
        <v>42167.023206018523</v>
      </c>
      <c r="T3529" s="13">
        <f>(I3529/86400)+DATE(1970,1,1)</f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>(E3530/D3530)*100</f>
        <v>101.15151515151514</v>
      </c>
      <c r="P3530" s="5">
        <f>E3530/L3530</f>
        <v>45.108108108108105</v>
      </c>
      <c r="Q3530" t="str">
        <f>LEFT(N3530, FIND("/", N3530)-1)</f>
        <v>theater</v>
      </c>
      <c r="R3530" t="str">
        <f>RIGHT(N3530, (LEN(N3530) - FIND("/", N3530)))</f>
        <v>plays</v>
      </c>
      <c r="S3530" s="13">
        <f>(J3530/86400)+DATE(1970,1,1)</f>
        <v>42733.50136574074</v>
      </c>
      <c r="T3530" s="13">
        <f>(I3530/86400)+DATE(1970,1,1)</f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>(E3531/D3531)*100</f>
        <v>132</v>
      </c>
      <c r="P3531" s="5">
        <f>E3531/L3531</f>
        <v>36.666666666666664</v>
      </c>
      <c r="Q3531" t="str">
        <f>LEFT(N3531, FIND("/", N3531)-1)</f>
        <v>theater</v>
      </c>
      <c r="R3531" t="str">
        <f>RIGHT(N3531, (LEN(N3531) - FIND("/", N3531)))</f>
        <v>plays</v>
      </c>
      <c r="S3531" s="13">
        <f>(J3531/86400)+DATE(1970,1,1)</f>
        <v>42177.761782407411</v>
      </c>
      <c r="T3531" s="13">
        <f>(I3531/86400)+DATE(1970,1,1)</f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>(E3532/D3532)*100</f>
        <v>100</v>
      </c>
      <c r="P3532" s="5">
        <f>E3532/L3532</f>
        <v>125</v>
      </c>
      <c r="Q3532" t="str">
        <f>LEFT(N3532, FIND("/", N3532)-1)</f>
        <v>theater</v>
      </c>
      <c r="R3532" t="str">
        <f>RIGHT(N3532, (LEN(N3532) - FIND("/", N3532)))</f>
        <v>plays</v>
      </c>
      <c r="S3532" s="13">
        <f>(J3532/86400)+DATE(1970,1,1)</f>
        <v>42442.623344907406</v>
      </c>
      <c r="T3532" s="13">
        <f>(I3532/86400)+DATE(1970,1,1)</f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>(E3533/D3533)*100</f>
        <v>128</v>
      </c>
      <c r="P3533" s="5">
        <f>E3533/L3533</f>
        <v>49.230769230769234</v>
      </c>
      <c r="Q3533" t="str">
        <f>LEFT(N3533, FIND("/", N3533)-1)</f>
        <v>theater</v>
      </c>
      <c r="R3533" t="str">
        <f>RIGHT(N3533, (LEN(N3533) - FIND("/", N3533)))</f>
        <v>plays</v>
      </c>
      <c r="S3533" s="13">
        <f>(J3533/86400)+DATE(1970,1,1)</f>
        <v>42521.654328703706</v>
      </c>
      <c r="T3533" s="13">
        <f>(I3533/86400)+DATE(1970,1,1)</f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>(E3534/D3534)*100</f>
        <v>118.95833333333334</v>
      </c>
      <c r="P3534" s="5">
        <f>E3534/L3534</f>
        <v>42.296296296296298</v>
      </c>
      <c r="Q3534" t="str">
        <f>LEFT(N3534, FIND("/", N3534)-1)</f>
        <v>theater</v>
      </c>
      <c r="R3534" t="str">
        <f>RIGHT(N3534, (LEN(N3534) - FIND("/", N3534)))</f>
        <v>plays</v>
      </c>
      <c r="S3534" s="13">
        <f>(J3534/86400)+DATE(1970,1,1)</f>
        <v>41884.599849537037</v>
      </c>
      <c r="T3534" s="13">
        <f>(I3534/86400)+DATE(1970,1,1)</f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>(E3535/D3535)*100</f>
        <v>126.2</v>
      </c>
      <c r="P3535" s="5">
        <f>E3535/L3535</f>
        <v>78.875</v>
      </c>
      <c r="Q3535" t="str">
        <f>LEFT(N3535, FIND("/", N3535)-1)</f>
        <v>theater</v>
      </c>
      <c r="R3535" t="str">
        <f>RIGHT(N3535, (LEN(N3535) - FIND("/", N3535)))</f>
        <v>plays</v>
      </c>
      <c r="S3535" s="13">
        <f>(J3535/86400)+DATE(1970,1,1)</f>
        <v>42289.761192129634</v>
      </c>
      <c r="T3535" s="13">
        <f>(I3535/86400)+DATE(1970,1,1)</f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>(E3536/D3536)*100</f>
        <v>156.20000000000002</v>
      </c>
      <c r="P3536" s="5">
        <f>E3536/L3536</f>
        <v>38.284313725490193</v>
      </c>
      <c r="Q3536" t="str">
        <f>LEFT(N3536, FIND("/", N3536)-1)</f>
        <v>theater</v>
      </c>
      <c r="R3536" t="str">
        <f>RIGHT(N3536, (LEN(N3536) - FIND("/", N3536)))</f>
        <v>plays</v>
      </c>
      <c r="S3536" s="13">
        <f>(J3536/86400)+DATE(1970,1,1)</f>
        <v>42243.6252662037</v>
      </c>
      <c r="T3536" s="13">
        <f>(I3536/86400)+DATE(1970,1,1)</f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>(E3537/D3537)*100</f>
        <v>103.15</v>
      </c>
      <c r="P3537" s="5">
        <f>E3537/L3537</f>
        <v>44.847826086956523</v>
      </c>
      <c r="Q3537" t="str">
        <f>LEFT(N3537, FIND("/", N3537)-1)</f>
        <v>theater</v>
      </c>
      <c r="R3537" t="str">
        <f>RIGHT(N3537, (LEN(N3537) - FIND("/", N3537)))</f>
        <v>plays</v>
      </c>
      <c r="S3537" s="13">
        <f>(J3537/86400)+DATE(1970,1,1)</f>
        <v>42248.640162037038</v>
      </c>
      <c r="T3537" s="13">
        <f>(I3537/86400)+DATE(1970,1,1)</f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>(E3538/D3538)*100</f>
        <v>153.33333333333334</v>
      </c>
      <c r="P3538" s="5">
        <f>E3538/L3538</f>
        <v>13.529411764705882</v>
      </c>
      <c r="Q3538" t="str">
        <f>LEFT(N3538, FIND("/", N3538)-1)</f>
        <v>theater</v>
      </c>
      <c r="R3538" t="str">
        <f>RIGHT(N3538, (LEN(N3538) - FIND("/", N3538)))</f>
        <v>plays</v>
      </c>
      <c r="S3538" s="13">
        <f>(J3538/86400)+DATE(1970,1,1)</f>
        <v>42328.727141203708</v>
      </c>
      <c r="T3538" s="13">
        <f>(I3538/86400)+DATE(1970,1,1)</f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>(E3539/D3539)*100</f>
        <v>180.44444444444446</v>
      </c>
      <c r="P3539" s="5">
        <f>E3539/L3539</f>
        <v>43.5</v>
      </c>
      <c r="Q3539" t="str">
        <f>LEFT(N3539, FIND("/", N3539)-1)</f>
        <v>theater</v>
      </c>
      <c r="R3539" t="str">
        <f>RIGHT(N3539, (LEN(N3539) - FIND("/", N3539)))</f>
        <v>plays</v>
      </c>
      <c r="S3539" s="13">
        <f>(J3539/86400)+DATE(1970,1,1)</f>
        <v>41923.354351851856</v>
      </c>
      <c r="T3539" s="13">
        <f>(I3539/86400)+DATE(1970,1,1)</f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>(E3540/D3540)*100</f>
        <v>128.44999999999999</v>
      </c>
      <c r="P3540" s="5">
        <f>E3540/L3540</f>
        <v>30.951807228915662</v>
      </c>
      <c r="Q3540" t="str">
        <f>LEFT(N3540, FIND("/", N3540)-1)</f>
        <v>theater</v>
      </c>
      <c r="R3540" t="str">
        <f>RIGHT(N3540, (LEN(N3540) - FIND("/", N3540)))</f>
        <v>plays</v>
      </c>
      <c r="S3540" s="13">
        <f>(J3540/86400)+DATE(1970,1,1)</f>
        <v>42571.420601851853</v>
      </c>
      <c r="T3540" s="13">
        <f>(I3540/86400)+DATE(1970,1,1)</f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>(E3541/D3541)*100</f>
        <v>119.66666666666667</v>
      </c>
      <c r="P3541" s="5">
        <f>E3541/L3541</f>
        <v>55.230769230769234</v>
      </c>
      <c r="Q3541" t="str">
        <f>LEFT(N3541, FIND("/", N3541)-1)</f>
        <v>theater</v>
      </c>
      <c r="R3541" t="str">
        <f>RIGHT(N3541, (LEN(N3541) - FIND("/", N3541)))</f>
        <v>plays</v>
      </c>
      <c r="S3541" s="13">
        <f>(J3541/86400)+DATE(1970,1,1)</f>
        <v>42600.756041666667</v>
      </c>
      <c r="T3541" s="13">
        <f>(I3541/86400)+DATE(1970,1,1)</f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>(E3542/D3542)*100</f>
        <v>123</v>
      </c>
      <c r="P3542" s="5">
        <f>E3542/L3542</f>
        <v>46.125</v>
      </c>
      <c r="Q3542" t="str">
        <f>LEFT(N3542, FIND("/", N3542)-1)</f>
        <v>theater</v>
      </c>
      <c r="R3542" t="str">
        <f>RIGHT(N3542, (LEN(N3542) - FIND("/", N3542)))</f>
        <v>plays</v>
      </c>
      <c r="S3542" s="13">
        <f>(J3542/86400)+DATE(1970,1,1)</f>
        <v>42517.003368055557</v>
      </c>
      <c r="T3542" s="13">
        <f>(I3542/86400)+DATE(1970,1,1)</f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>(E3543/D3543)*100</f>
        <v>105</v>
      </c>
      <c r="P3543" s="5">
        <f>E3543/L3543</f>
        <v>39.375</v>
      </c>
      <c r="Q3543" t="str">
        <f>LEFT(N3543, FIND("/", N3543)-1)</f>
        <v>theater</v>
      </c>
      <c r="R3543" t="str">
        <f>RIGHT(N3543, (LEN(N3543) - FIND("/", N3543)))</f>
        <v>plays</v>
      </c>
      <c r="S3543" s="13">
        <f>(J3543/86400)+DATE(1970,1,1)</f>
        <v>42222.730034722219</v>
      </c>
      <c r="T3543" s="13">
        <f>(I3543/86400)+DATE(1970,1,1)</f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>(E3544/D3544)*100</f>
        <v>102.23636363636363</v>
      </c>
      <c r="P3544" s="5">
        <f>E3544/L3544</f>
        <v>66.152941176470591</v>
      </c>
      <c r="Q3544" t="str">
        <f>LEFT(N3544, FIND("/", N3544)-1)</f>
        <v>theater</v>
      </c>
      <c r="R3544" t="str">
        <f>RIGHT(N3544, (LEN(N3544) - FIND("/", N3544)))</f>
        <v>plays</v>
      </c>
      <c r="S3544" s="13">
        <f>(J3544/86400)+DATE(1970,1,1)</f>
        <v>41829.599791666667</v>
      </c>
      <c r="T3544" s="13">
        <f>(I3544/86400)+DATE(1970,1,1)</f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>(E3545/D3545)*100</f>
        <v>104.66666666666666</v>
      </c>
      <c r="P3545" s="5">
        <f>E3545/L3545</f>
        <v>54.137931034482762</v>
      </c>
      <c r="Q3545" t="str">
        <f>LEFT(N3545, FIND("/", N3545)-1)</f>
        <v>theater</v>
      </c>
      <c r="R3545" t="str">
        <f>RIGHT(N3545, (LEN(N3545) - FIND("/", N3545)))</f>
        <v>plays</v>
      </c>
      <c r="S3545" s="13">
        <f>(J3545/86400)+DATE(1970,1,1)</f>
        <v>42150.755312499998</v>
      </c>
      <c r="T3545" s="13">
        <f>(I3545/86400)+DATE(1970,1,1)</f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>(E3546/D3546)*100</f>
        <v>100</v>
      </c>
      <c r="P3546" s="5">
        <f>E3546/L3546</f>
        <v>104.16666666666667</v>
      </c>
      <c r="Q3546" t="str">
        <f>LEFT(N3546, FIND("/", N3546)-1)</f>
        <v>theater</v>
      </c>
      <c r="R3546" t="str">
        <f>RIGHT(N3546, (LEN(N3546) - FIND("/", N3546)))</f>
        <v>plays</v>
      </c>
      <c r="S3546" s="13">
        <f>(J3546/86400)+DATE(1970,1,1)</f>
        <v>42040.831678240742</v>
      </c>
      <c r="T3546" s="13">
        <f>(I3546/86400)+DATE(1970,1,1)</f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>(E3547/D3547)*100</f>
        <v>100.4</v>
      </c>
      <c r="P3547" s="5">
        <f>E3547/L3547</f>
        <v>31.375</v>
      </c>
      <c r="Q3547" t="str">
        <f>LEFT(N3547, FIND("/", N3547)-1)</f>
        <v>theater</v>
      </c>
      <c r="R3547" t="str">
        <f>RIGHT(N3547, (LEN(N3547) - FIND("/", N3547)))</f>
        <v>plays</v>
      </c>
      <c r="S3547" s="13">
        <f>(J3547/86400)+DATE(1970,1,1)</f>
        <v>42075.807395833333</v>
      </c>
      <c r="T3547" s="13">
        <f>(I3547/86400)+DATE(1970,1,1)</f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>(E3548/D3548)*100</f>
        <v>102.27272727272727</v>
      </c>
      <c r="P3548" s="5">
        <f>E3548/L3548</f>
        <v>59.210526315789473</v>
      </c>
      <c r="Q3548" t="str">
        <f>LEFT(N3548, FIND("/", N3548)-1)</f>
        <v>theater</v>
      </c>
      <c r="R3548" t="str">
        <f>RIGHT(N3548, (LEN(N3548) - FIND("/", N3548)))</f>
        <v>plays</v>
      </c>
      <c r="S3548" s="13">
        <f>(J3548/86400)+DATE(1970,1,1)</f>
        <v>42073.660694444443</v>
      </c>
      <c r="T3548" s="13">
        <f>(I3548/86400)+DATE(1970,1,1)</f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>(E3549/D3549)*100</f>
        <v>114.40928571428573</v>
      </c>
      <c r="P3549" s="5">
        <f>E3549/L3549</f>
        <v>119.17633928571429</v>
      </c>
      <c r="Q3549" t="str">
        <f>LEFT(N3549, FIND("/", N3549)-1)</f>
        <v>theater</v>
      </c>
      <c r="R3549" t="str">
        <f>RIGHT(N3549, (LEN(N3549) - FIND("/", N3549)))</f>
        <v>plays</v>
      </c>
      <c r="S3549" s="13">
        <f>(J3549/86400)+DATE(1970,1,1)</f>
        <v>42480.078715277778</v>
      </c>
      <c r="T3549" s="13">
        <f>(I3549/86400)+DATE(1970,1,1)</f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>(E3550/D3550)*100</f>
        <v>101.9047619047619</v>
      </c>
      <c r="P3550" s="5">
        <f>E3550/L3550</f>
        <v>164.61538461538461</v>
      </c>
      <c r="Q3550" t="str">
        <f>LEFT(N3550, FIND("/", N3550)-1)</f>
        <v>theater</v>
      </c>
      <c r="R3550" t="str">
        <f>RIGHT(N3550, (LEN(N3550) - FIND("/", N3550)))</f>
        <v>plays</v>
      </c>
      <c r="S3550" s="13">
        <f>(J3550/86400)+DATE(1970,1,1)</f>
        <v>42411.942291666666</v>
      </c>
      <c r="T3550" s="13">
        <f>(I3550/86400)+DATE(1970,1,1)</f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>(E3551/D3551)*100</f>
        <v>102</v>
      </c>
      <c r="P3551" s="5">
        <f>E3551/L3551</f>
        <v>24.285714285714285</v>
      </c>
      <c r="Q3551" t="str">
        <f>LEFT(N3551, FIND("/", N3551)-1)</f>
        <v>theater</v>
      </c>
      <c r="R3551" t="str">
        <f>RIGHT(N3551, (LEN(N3551) - FIND("/", N3551)))</f>
        <v>plays</v>
      </c>
      <c r="S3551" s="13">
        <f>(J3551/86400)+DATE(1970,1,1)</f>
        <v>42223.394363425927</v>
      </c>
      <c r="T3551" s="13">
        <f>(I3551/86400)+DATE(1970,1,1)</f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>(E3552/D3552)*100</f>
        <v>104.80000000000001</v>
      </c>
      <c r="P3552" s="5">
        <f>E3552/L3552</f>
        <v>40.9375</v>
      </c>
      <c r="Q3552" t="str">
        <f>LEFT(N3552, FIND("/", N3552)-1)</f>
        <v>theater</v>
      </c>
      <c r="R3552" t="str">
        <f>RIGHT(N3552, (LEN(N3552) - FIND("/", N3552)))</f>
        <v>plays</v>
      </c>
      <c r="S3552" s="13">
        <f>(J3552/86400)+DATE(1970,1,1)</f>
        <v>42462.893495370372</v>
      </c>
      <c r="T3552" s="13">
        <f>(I3552/86400)+DATE(1970,1,1)</f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>(E3553/D3553)*100</f>
        <v>101.83333333333333</v>
      </c>
      <c r="P3553" s="5">
        <f>E3553/L3553</f>
        <v>61.1</v>
      </c>
      <c r="Q3553" t="str">
        <f>LEFT(N3553, FIND("/", N3553)-1)</f>
        <v>theater</v>
      </c>
      <c r="R3553" t="str">
        <f>RIGHT(N3553, (LEN(N3553) - FIND("/", N3553)))</f>
        <v>plays</v>
      </c>
      <c r="S3553" s="13">
        <f>(J3553/86400)+DATE(1970,1,1)</f>
        <v>41753.515856481477</v>
      </c>
      <c r="T3553" s="13">
        <f>(I3553/86400)+DATE(1970,1,1)</f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>(E3554/D3554)*100</f>
        <v>100</v>
      </c>
      <c r="P3554" s="5">
        <f>E3554/L3554</f>
        <v>38.65</v>
      </c>
      <c r="Q3554" t="str">
        <f>LEFT(N3554, FIND("/", N3554)-1)</f>
        <v>theater</v>
      </c>
      <c r="R3554" t="str">
        <f>RIGHT(N3554, (LEN(N3554) - FIND("/", N3554)))</f>
        <v>plays</v>
      </c>
      <c r="S3554" s="13">
        <f>(J3554/86400)+DATE(1970,1,1)</f>
        <v>41788.587083333332</v>
      </c>
      <c r="T3554" s="13">
        <f>(I3554/86400)+DATE(1970,1,1)</f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>(E3555/D3555)*100</f>
        <v>106.27272727272728</v>
      </c>
      <c r="P3555" s="5">
        <f>E3555/L3555</f>
        <v>56.20192307692308</v>
      </c>
      <c r="Q3555" t="str">
        <f>LEFT(N3555, FIND("/", N3555)-1)</f>
        <v>theater</v>
      </c>
      <c r="R3555" t="str">
        <f>RIGHT(N3555, (LEN(N3555) - FIND("/", N3555)))</f>
        <v>plays</v>
      </c>
      <c r="S3555" s="13">
        <f>(J3555/86400)+DATE(1970,1,1)</f>
        <v>42196.028703703705</v>
      </c>
      <c r="T3555" s="13">
        <f>(I3555/86400)+DATE(1970,1,1)</f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>(E3556/D3556)*100</f>
        <v>113.42219999999999</v>
      </c>
      <c r="P3556" s="5">
        <f>E3556/L3556</f>
        <v>107.00207547169811</v>
      </c>
      <c r="Q3556" t="str">
        <f>LEFT(N3556, FIND("/", N3556)-1)</f>
        <v>theater</v>
      </c>
      <c r="R3556" t="str">
        <f>RIGHT(N3556, (LEN(N3556) - FIND("/", N3556)))</f>
        <v>plays</v>
      </c>
      <c r="S3556" s="13">
        <f>(J3556/86400)+DATE(1970,1,1)</f>
        <v>42016.050451388888</v>
      </c>
      <c r="T3556" s="13">
        <f>(I3556/86400)+DATE(1970,1,1)</f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>(E3557/D3557)*100</f>
        <v>100</v>
      </c>
      <c r="P3557" s="5">
        <f>E3557/L3557</f>
        <v>171.42857142857142</v>
      </c>
      <c r="Q3557" t="str">
        <f>LEFT(N3557, FIND("/", N3557)-1)</f>
        <v>theater</v>
      </c>
      <c r="R3557" t="str">
        <f>RIGHT(N3557, (LEN(N3557) - FIND("/", N3557)))</f>
        <v>plays</v>
      </c>
      <c r="S3557" s="13">
        <f>(J3557/86400)+DATE(1970,1,1)</f>
        <v>42661.442060185189</v>
      </c>
      <c r="T3557" s="13">
        <f>(I3557/86400)+DATE(1970,1,1)</f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>(E3558/D3558)*100</f>
        <v>100.45454545454547</v>
      </c>
      <c r="P3558" s="5">
        <f>E3558/L3558</f>
        <v>110.5</v>
      </c>
      <c r="Q3558" t="str">
        <f>LEFT(N3558, FIND("/", N3558)-1)</f>
        <v>theater</v>
      </c>
      <c r="R3558" t="str">
        <f>RIGHT(N3558, (LEN(N3558) - FIND("/", N3558)))</f>
        <v>plays</v>
      </c>
      <c r="S3558" s="13">
        <f>(J3558/86400)+DATE(1970,1,1)</f>
        <v>41808.649583333332</v>
      </c>
      <c r="T3558" s="13">
        <f>(I3558/86400)+DATE(1970,1,1)</f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>(E3559/D3559)*100</f>
        <v>100.03599999999999</v>
      </c>
      <c r="P3559" s="5">
        <f>E3559/L3559</f>
        <v>179.27598566308242</v>
      </c>
      <c r="Q3559" t="str">
        <f>LEFT(N3559, FIND("/", N3559)-1)</f>
        <v>theater</v>
      </c>
      <c r="R3559" t="str">
        <f>RIGHT(N3559, (LEN(N3559) - FIND("/", N3559)))</f>
        <v>plays</v>
      </c>
      <c r="S3559" s="13">
        <f>(J3559/86400)+DATE(1970,1,1)</f>
        <v>41730.276747685188</v>
      </c>
      <c r="T3559" s="13">
        <f>(I3559/86400)+DATE(1970,1,1)</f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>(E3560/D3560)*100</f>
        <v>144</v>
      </c>
      <c r="P3560" s="5">
        <f>E3560/L3560</f>
        <v>22.90909090909091</v>
      </c>
      <c r="Q3560" t="str">
        <f>LEFT(N3560, FIND("/", N3560)-1)</f>
        <v>theater</v>
      </c>
      <c r="R3560" t="str">
        <f>RIGHT(N3560, (LEN(N3560) - FIND("/", N3560)))</f>
        <v>plays</v>
      </c>
      <c r="S3560" s="13">
        <f>(J3560/86400)+DATE(1970,1,1)</f>
        <v>42139.816840277781</v>
      </c>
      <c r="T3560" s="13">
        <f>(I3560/86400)+DATE(1970,1,1)</f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>(E3561/D3561)*100</f>
        <v>103.49999999999999</v>
      </c>
      <c r="P3561" s="5">
        <f>E3561/L3561</f>
        <v>43.125</v>
      </c>
      <c r="Q3561" t="str">
        <f>LEFT(N3561, FIND("/", N3561)-1)</f>
        <v>theater</v>
      </c>
      <c r="R3561" t="str">
        <f>RIGHT(N3561, (LEN(N3561) - FIND("/", N3561)))</f>
        <v>plays</v>
      </c>
      <c r="S3561" s="13">
        <f>(J3561/86400)+DATE(1970,1,1)</f>
        <v>42194.096157407403</v>
      </c>
      <c r="T3561" s="13">
        <f>(I3561/86400)+DATE(1970,1,1)</f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>(E3562/D3562)*100</f>
        <v>108.43750000000001</v>
      </c>
      <c r="P3562" s="5">
        <f>E3562/L3562</f>
        <v>46.891891891891895</v>
      </c>
      <c r="Q3562" t="str">
        <f>LEFT(N3562, FIND("/", N3562)-1)</f>
        <v>theater</v>
      </c>
      <c r="R3562" t="str">
        <f>RIGHT(N3562, (LEN(N3562) - FIND("/", N3562)))</f>
        <v>plays</v>
      </c>
      <c r="S3562" s="13">
        <f>(J3562/86400)+DATE(1970,1,1)</f>
        <v>42115.889652777776</v>
      </c>
      <c r="T3562" s="13">
        <f>(I3562/86400)+DATE(1970,1,1)</f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>(E3563/D3563)*100</f>
        <v>102.4</v>
      </c>
      <c r="P3563" s="5">
        <f>E3563/L3563</f>
        <v>47.407407407407405</v>
      </c>
      <c r="Q3563" t="str">
        <f>LEFT(N3563, FIND("/", N3563)-1)</f>
        <v>theater</v>
      </c>
      <c r="R3563" t="str">
        <f>RIGHT(N3563, (LEN(N3563) - FIND("/", N3563)))</f>
        <v>plays</v>
      </c>
      <c r="S3563" s="13">
        <f>(J3563/86400)+DATE(1970,1,1)</f>
        <v>42203.680300925931</v>
      </c>
      <c r="T3563" s="13">
        <f>(I3563/86400)+DATE(1970,1,1)</f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>(E3564/D3564)*100</f>
        <v>148.88888888888889</v>
      </c>
      <c r="P3564" s="5">
        <f>E3564/L3564</f>
        <v>15.129032258064516</v>
      </c>
      <c r="Q3564" t="str">
        <f>LEFT(N3564, FIND("/", N3564)-1)</f>
        <v>theater</v>
      </c>
      <c r="R3564" t="str">
        <f>RIGHT(N3564, (LEN(N3564) - FIND("/", N3564)))</f>
        <v>plays</v>
      </c>
      <c r="S3564" s="13">
        <f>(J3564/86400)+DATE(1970,1,1)</f>
        <v>42433.761886574073</v>
      </c>
      <c r="T3564" s="13">
        <f>(I3564/86400)+DATE(1970,1,1)</f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>(E3565/D3565)*100</f>
        <v>105.49000000000002</v>
      </c>
      <c r="P3565" s="5">
        <f>E3565/L3565</f>
        <v>21.098000000000003</v>
      </c>
      <c r="Q3565" t="str">
        <f>LEFT(N3565, FIND("/", N3565)-1)</f>
        <v>theater</v>
      </c>
      <c r="R3565" t="str">
        <f>RIGHT(N3565, (LEN(N3565) - FIND("/", N3565)))</f>
        <v>plays</v>
      </c>
      <c r="S3565" s="13">
        <f>(J3565/86400)+DATE(1970,1,1)</f>
        <v>42555.671944444446</v>
      </c>
      <c r="T3565" s="13">
        <f>(I3565/86400)+DATE(1970,1,1)</f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>(E3566/D3566)*100</f>
        <v>100.49999999999999</v>
      </c>
      <c r="P3566" s="5">
        <f>E3566/L3566</f>
        <v>59.117647058823529</v>
      </c>
      <c r="Q3566" t="str">
        <f>LEFT(N3566, FIND("/", N3566)-1)</f>
        <v>theater</v>
      </c>
      <c r="R3566" t="str">
        <f>RIGHT(N3566, (LEN(N3566) - FIND("/", N3566)))</f>
        <v>plays</v>
      </c>
      <c r="S3566" s="13">
        <f>(J3566/86400)+DATE(1970,1,1)</f>
        <v>42236.623252314814</v>
      </c>
      <c r="T3566" s="13">
        <f>(I3566/86400)+DATE(1970,1,1)</f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>(E3567/D3567)*100</f>
        <v>130.55555555555557</v>
      </c>
      <c r="P3567" s="5">
        <f>E3567/L3567</f>
        <v>97.916666666666671</v>
      </c>
      <c r="Q3567" t="str">
        <f>LEFT(N3567, FIND("/", N3567)-1)</f>
        <v>theater</v>
      </c>
      <c r="R3567" t="str">
        <f>RIGHT(N3567, (LEN(N3567) - FIND("/", N3567)))</f>
        <v>plays</v>
      </c>
      <c r="S3567" s="13">
        <f>(J3567/86400)+DATE(1970,1,1)</f>
        <v>41974.743148148147</v>
      </c>
      <c r="T3567" s="13">
        <f>(I3567/86400)+DATE(1970,1,1)</f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>(E3568/D3568)*100</f>
        <v>104.75000000000001</v>
      </c>
      <c r="P3568" s="5">
        <f>E3568/L3568</f>
        <v>55.131578947368418</v>
      </c>
      <c r="Q3568" t="str">
        <f>LEFT(N3568, FIND("/", N3568)-1)</f>
        <v>theater</v>
      </c>
      <c r="R3568" t="str">
        <f>RIGHT(N3568, (LEN(N3568) - FIND("/", N3568)))</f>
        <v>plays</v>
      </c>
      <c r="S3568" s="13">
        <f>(J3568/86400)+DATE(1970,1,1)</f>
        <v>41997.507905092592</v>
      </c>
      <c r="T3568" s="13">
        <f>(I3568/86400)+DATE(1970,1,1)</f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>(E3569/D3569)*100</f>
        <v>108.80000000000001</v>
      </c>
      <c r="P3569" s="5">
        <f>E3569/L3569</f>
        <v>26.536585365853657</v>
      </c>
      <c r="Q3569" t="str">
        <f>LEFT(N3569, FIND("/", N3569)-1)</f>
        <v>theater</v>
      </c>
      <c r="R3569" t="str">
        <f>RIGHT(N3569, (LEN(N3569) - FIND("/", N3569)))</f>
        <v>plays</v>
      </c>
      <c r="S3569" s="13">
        <f>(J3569/86400)+DATE(1970,1,1)</f>
        <v>42135.810694444444</v>
      </c>
      <c r="T3569" s="13">
        <f>(I3569/86400)+DATE(1970,1,1)</f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>(E3570/D3570)*100</f>
        <v>111.00000000000001</v>
      </c>
      <c r="P3570" s="5">
        <f>E3570/L3570</f>
        <v>58.421052631578945</v>
      </c>
      <c r="Q3570" t="str">
        <f>LEFT(N3570, FIND("/", N3570)-1)</f>
        <v>theater</v>
      </c>
      <c r="R3570" t="str">
        <f>RIGHT(N3570, (LEN(N3570) - FIND("/", N3570)))</f>
        <v>plays</v>
      </c>
      <c r="S3570" s="13">
        <f>(J3570/86400)+DATE(1970,1,1)</f>
        <v>41869.740671296298</v>
      </c>
      <c r="T3570" s="13">
        <f>(I3570/86400)+DATE(1970,1,1)</f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>(E3571/D3571)*100</f>
        <v>100.47999999999999</v>
      </c>
      <c r="P3571" s="5">
        <f>E3571/L3571</f>
        <v>122.53658536585365</v>
      </c>
      <c r="Q3571" t="str">
        <f>LEFT(N3571, FIND("/", N3571)-1)</f>
        <v>theater</v>
      </c>
      <c r="R3571" t="str">
        <f>RIGHT(N3571, (LEN(N3571) - FIND("/", N3571)))</f>
        <v>plays</v>
      </c>
      <c r="S3571" s="13">
        <f>(J3571/86400)+DATE(1970,1,1)</f>
        <v>41982.688611111109</v>
      </c>
      <c r="T3571" s="13">
        <f>(I3571/86400)+DATE(1970,1,1)</f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>(E3572/D3572)*100</f>
        <v>114.35</v>
      </c>
      <c r="P3572" s="5">
        <f>E3572/L3572</f>
        <v>87.961538461538467</v>
      </c>
      <c r="Q3572" t="str">
        <f>LEFT(N3572, FIND("/", N3572)-1)</f>
        <v>theater</v>
      </c>
      <c r="R3572" t="str">
        <f>RIGHT(N3572, (LEN(N3572) - FIND("/", N3572)))</f>
        <v>plays</v>
      </c>
      <c r="S3572" s="13">
        <f>(J3572/86400)+DATE(1970,1,1)</f>
        <v>41976.331979166665</v>
      </c>
      <c r="T3572" s="13">
        <f>(I3572/86400)+DATE(1970,1,1)</f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>(E3573/D3573)*100</f>
        <v>122.06666666666666</v>
      </c>
      <c r="P3573" s="5">
        <f>E3573/L3573</f>
        <v>73.239999999999995</v>
      </c>
      <c r="Q3573" t="str">
        <f>LEFT(N3573, FIND("/", N3573)-1)</f>
        <v>theater</v>
      </c>
      <c r="R3573" t="str">
        <f>RIGHT(N3573, (LEN(N3573) - FIND("/", N3573)))</f>
        <v>plays</v>
      </c>
      <c r="S3573" s="13">
        <f>(J3573/86400)+DATE(1970,1,1)</f>
        <v>41912.858946759261</v>
      </c>
      <c r="T3573" s="13">
        <f>(I3573/86400)+DATE(1970,1,1)</f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>(E3574/D3574)*100</f>
        <v>100</v>
      </c>
      <c r="P3574" s="5">
        <f>E3574/L3574</f>
        <v>55.555555555555557</v>
      </c>
      <c r="Q3574" t="str">
        <f>LEFT(N3574, FIND("/", N3574)-1)</f>
        <v>theater</v>
      </c>
      <c r="R3574" t="str">
        <f>RIGHT(N3574, (LEN(N3574) - FIND("/", N3574)))</f>
        <v>plays</v>
      </c>
      <c r="S3574" s="13">
        <f>(J3574/86400)+DATE(1970,1,1)</f>
        <v>42146.570393518516</v>
      </c>
      <c r="T3574" s="13">
        <f>(I3574/86400)+DATE(1970,1,1)</f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>(E3575/D3575)*100</f>
        <v>102.8</v>
      </c>
      <c r="P3575" s="5">
        <f>E3575/L3575</f>
        <v>39.53846153846154</v>
      </c>
      <c r="Q3575" t="str">
        <f>LEFT(N3575, FIND("/", N3575)-1)</f>
        <v>theater</v>
      </c>
      <c r="R3575" t="str">
        <f>RIGHT(N3575, (LEN(N3575) - FIND("/", N3575)))</f>
        <v>plays</v>
      </c>
      <c r="S3575" s="13">
        <f>(J3575/86400)+DATE(1970,1,1)</f>
        <v>41921.375532407408</v>
      </c>
      <c r="T3575" s="13">
        <f>(I3575/86400)+DATE(1970,1,1)</f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>(E3576/D3576)*100</f>
        <v>106.12068965517241</v>
      </c>
      <c r="P3576" s="5">
        <f>E3576/L3576</f>
        <v>136.77777777777777</v>
      </c>
      <c r="Q3576" t="str">
        <f>LEFT(N3576, FIND("/", N3576)-1)</f>
        <v>theater</v>
      </c>
      <c r="R3576" t="str">
        <f>RIGHT(N3576, (LEN(N3576) - FIND("/", N3576)))</f>
        <v>plays</v>
      </c>
      <c r="S3576" s="13">
        <f>(J3576/86400)+DATE(1970,1,1)</f>
        <v>41926.942685185189</v>
      </c>
      <c r="T3576" s="13">
        <f>(I3576/86400)+DATE(1970,1,1)</f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>(E3577/D3577)*100</f>
        <v>101.33000000000001</v>
      </c>
      <c r="P3577" s="5">
        <f>E3577/L3577</f>
        <v>99.343137254901961</v>
      </c>
      <c r="Q3577" t="str">
        <f>LEFT(N3577, FIND("/", N3577)-1)</f>
        <v>theater</v>
      </c>
      <c r="R3577" t="str">
        <f>RIGHT(N3577, (LEN(N3577) - FIND("/", N3577)))</f>
        <v>plays</v>
      </c>
      <c r="S3577" s="13">
        <f>(J3577/86400)+DATE(1970,1,1)</f>
        <v>42561.783877314811</v>
      </c>
      <c r="T3577" s="13">
        <f>(I3577/86400)+DATE(1970,1,1)</f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>(E3578/D3578)*100</f>
        <v>100</v>
      </c>
      <c r="P3578" s="5">
        <f>E3578/L3578</f>
        <v>20</v>
      </c>
      <c r="Q3578" t="str">
        <f>LEFT(N3578, FIND("/", N3578)-1)</f>
        <v>theater</v>
      </c>
      <c r="R3578" t="str">
        <f>RIGHT(N3578, (LEN(N3578) - FIND("/", N3578)))</f>
        <v>plays</v>
      </c>
      <c r="S3578" s="13">
        <f>(J3578/86400)+DATE(1970,1,1)</f>
        <v>42649.54923611111</v>
      </c>
      <c r="T3578" s="13">
        <f>(I3578/86400)+DATE(1970,1,1)</f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>(E3579/D3579)*100</f>
        <v>130</v>
      </c>
      <c r="P3579" s="5">
        <f>E3579/L3579</f>
        <v>28.888888888888889</v>
      </c>
      <c r="Q3579" t="str">
        <f>LEFT(N3579, FIND("/", N3579)-1)</f>
        <v>theater</v>
      </c>
      <c r="R3579" t="str">
        <f>RIGHT(N3579, (LEN(N3579) - FIND("/", N3579)))</f>
        <v>plays</v>
      </c>
      <c r="S3579" s="13">
        <f>(J3579/86400)+DATE(1970,1,1)</f>
        <v>42093.786840277782</v>
      </c>
      <c r="T3579" s="13">
        <f>(I3579/86400)+DATE(1970,1,1)</f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>(E3580/D3580)*100</f>
        <v>100.01333333333334</v>
      </c>
      <c r="P3580" s="5">
        <f>E3580/L3580</f>
        <v>40.545945945945945</v>
      </c>
      <c r="Q3580" t="str">
        <f>LEFT(N3580, FIND("/", N3580)-1)</f>
        <v>theater</v>
      </c>
      <c r="R3580" t="str">
        <f>RIGHT(N3580, (LEN(N3580) - FIND("/", N3580)))</f>
        <v>plays</v>
      </c>
      <c r="S3580" s="13">
        <f>(J3580/86400)+DATE(1970,1,1)</f>
        <v>42460.733530092592</v>
      </c>
      <c r="T3580" s="13">
        <f>(I3580/86400)+DATE(1970,1,1)</f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>(E3581/D3581)*100</f>
        <v>100</v>
      </c>
      <c r="P3581" s="5">
        <f>E3581/L3581</f>
        <v>35.714285714285715</v>
      </c>
      <c r="Q3581" t="str">
        <f>LEFT(N3581, FIND("/", N3581)-1)</f>
        <v>theater</v>
      </c>
      <c r="R3581" t="str">
        <f>RIGHT(N3581, (LEN(N3581) - FIND("/", N3581)))</f>
        <v>plays</v>
      </c>
      <c r="S3581" s="13">
        <f>(J3581/86400)+DATE(1970,1,1)</f>
        <v>42430.762222222227</v>
      </c>
      <c r="T3581" s="13">
        <f>(I3581/86400)+DATE(1970,1,1)</f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>(E3582/D3582)*100</f>
        <v>113.88888888888889</v>
      </c>
      <c r="P3582" s="5">
        <f>E3582/L3582</f>
        <v>37.962962962962962</v>
      </c>
      <c r="Q3582" t="str">
        <f>LEFT(N3582, FIND("/", N3582)-1)</f>
        <v>theater</v>
      </c>
      <c r="R3582" t="str">
        <f>RIGHT(N3582, (LEN(N3582) - FIND("/", N3582)))</f>
        <v>plays</v>
      </c>
      <c r="S3582" s="13">
        <f>(J3582/86400)+DATE(1970,1,1)</f>
        <v>42026.176180555558</v>
      </c>
      <c r="T3582" s="13">
        <f>(I3582/86400)+DATE(1970,1,1)</f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>(E3583/D3583)*100</f>
        <v>100</v>
      </c>
      <c r="P3583" s="5">
        <f>E3583/L3583</f>
        <v>33.333333333333336</v>
      </c>
      <c r="Q3583" t="str">
        <f>LEFT(N3583, FIND("/", N3583)-1)</f>
        <v>theater</v>
      </c>
      <c r="R3583" t="str">
        <f>RIGHT(N3583, (LEN(N3583) - FIND("/", N3583)))</f>
        <v>plays</v>
      </c>
      <c r="S3583" s="13">
        <f>(J3583/86400)+DATE(1970,1,1)</f>
        <v>41836.471180555556</v>
      </c>
      <c r="T3583" s="13">
        <f>(I3583/86400)+DATE(1970,1,1)</f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>(E3584/D3584)*100</f>
        <v>287</v>
      </c>
      <c r="P3584" s="5">
        <f>E3584/L3584</f>
        <v>58.571428571428569</v>
      </c>
      <c r="Q3584" t="str">
        <f>LEFT(N3584, FIND("/", N3584)-1)</f>
        <v>theater</v>
      </c>
      <c r="R3584" t="str">
        <f>RIGHT(N3584, (LEN(N3584) - FIND("/", N3584)))</f>
        <v>plays</v>
      </c>
      <c r="S3584" s="13">
        <f>(J3584/86400)+DATE(1970,1,1)</f>
        <v>42451.095856481479</v>
      </c>
      <c r="T3584" s="13">
        <f>(I3584/86400)+DATE(1970,1,1)</f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>(E3585/D3585)*100</f>
        <v>108.5</v>
      </c>
      <c r="P3585" s="5">
        <f>E3585/L3585</f>
        <v>135.625</v>
      </c>
      <c r="Q3585" t="str">
        <f>LEFT(N3585, FIND("/", N3585)-1)</f>
        <v>theater</v>
      </c>
      <c r="R3585" t="str">
        <f>RIGHT(N3585, (LEN(N3585) - FIND("/", N3585)))</f>
        <v>plays</v>
      </c>
      <c r="S3585" s="13">
        <f>(J3585/86400)+DATE(1970,1,1)</f>
        <v>42418.425983796296</v>
      </c>
      <c r="T3585" s="13">
        <f>(I3585/86400)+DATE(1970,1,1)</f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>(E3586/D3586)*100</f>
        <v>115.5</v>
      </c>
      <c r="P3586" s="5">
        <f>E3586/L3586</f>
        <v>30.9375</v>
      </c>
      <c r="Q3586" t="str">
        <f>LEFT(N3586, FIND("/", N3586)-1)</f>
        <v>theater</v>
      </c>
      <c r="R3586" t="str">
        <f>RIGHT(N3586, (LEN(N3586) - FIND("/", N3586)))</f>
        <v>plays</v>
      </c>
      <c r="S3586" s="13">
        <f>(J3586/86400)+DATE(1970,1,1)</f>
        <v>42168.316481481481</v>
      </c>
      <c r="T3586" s="13">
        <f>(I3586/86400)+DATE(1970,1,1)</f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>(E3587/D3587)*100</f>
        <v>119.11764705882352</v>
      </c>
      <c r="P3587" s="5">
        <f>E3587/L3587</f>
        <v>176.08695652173913</v>
      </c>
      <c r="Q3587" t="str">
        <f>LEFT(N3587, FIND("/", N3587)-1)</f>
        <v>theater</v>
      </c>
      <c r="R3587" t="str">
        <f>RIGHT(N3587, (LEN(N3587) - FIND("/", N3587)))</f>
        <v>plays</v>
      </c>
      <c r="S3587" s="13">
        <f>(J3587/86400)+DATE(1970,1,1)</f>
        <v>41964.716319444444</v>
      </c>
      <c r="T3587" s="13">
        <f>(I3587/86400)+DATE(1970,1,1)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>(E3588/D3588)*100</f>
        <v>109.42666666666668</v>
      </c>
      <c r="P3588" s="5">
        <f>E3588/L3588</f>
        <v>151.9814814814815</v>
      </c>
      <c r="Q3588" t="str">
        <f>LEFT(N3588, FIND("/", N3588)-1)</f>
        <v>theater</v>
      </c>
      <c r="R3588" t="str">
        <f>RIGHT(N3588, (LEN(N3588) - FIND("/", N3588)))</f>
        <v>plays</v>
      </c>
      <c r="S3588" s="13">
        <f>(J3588/86400)+DATE(1970,1,1)</f>
        <v>42576.697569444441</v>
      </c>
      <c r="T3588" s="13">
        <f>(I3588/86400)+DATE(1970,1,1)</f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>(E3589/D3589)*100</f>
        <v>126.6</v>
      </c>
      <c r="P3589" s="5">
        <f>E3589/L3589</f>
        <v>22.607142857142858</v>
      </c>
      <c r="Q3589" t="str">
        <f>LEFT(N3589, FIND("/", N3589)-1)</f>
        <v>theater</v>
      </c>
      <c r="R3589" t="str">
        <f>RIGHT(N3589, (LEN(N3589) - FIND("/", N3589)))</f>
        <v>plays</v>
      </c>
      <c r="S3589" s="13">
        <f>(J3589/86400)+DATE(1970,1,1)</f>
        <v>42503.539976851855</v>
      </c>
      <c r="T3589" s="13">
        <f>(I3589/86400)+DATE(1970,1,1)</f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>(E3590/D3590)*100</f>
        <v>100.49999999999999</v>
      </c>
      <c r="P3590" s="5">
        <f>E3590/L3590</f>
        <v>18.272727272727273</v>
      </c>
      <c r="Q3590" t="str">
        <f>LEFT(N3590, FIND("/", N3590)-1)</f>
        <v>theater</v>
      </c>
      <c r="R3590" t="str">
        <f>RIGHT(N3590, (LEN(N3590) - FIND("/", N3590)))</f>
        <v>plays</v>
      </c>
      <c r="S3590" s="13">
        <f>(J3590/86400)+DATE(1970,1,1)</f>
        <v>42101.828819444447</v>
      </c>
      <c r="T3590" s="13">
        <f>(I3590/86400)+DATE(1970,1,1)</f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>(E3591/D3591)*100</f>
        <v>127.49999999999999</v>
      </c>
      <c r="P3591" s="5">
        <f>E3591/L3591</f>
        <v>82.258064516129039</v>
      </c>
      <c r="Q3591" t="str">
        <f>LEFT(N3591, FIND("/", N3591)-1)</f>
        <v>theater</v>
      </c>
      <c r="R3591" t="str">
        <f>RIGHT(N3591, (LEN(N3591) - FIND("/", N3591)))</f>
        <v>plays</v>
      </c>
      <c r="S3591" s="13">
        <f>(J3591/86400)+DATE(1970,1,1)</f>
        <v>42125.647534722222</v>
      </c>
      <c r="T3591" s="13">
        <f>(I3591/86400)+DATE(1970,1,1)</f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>(E3592/D3592)*100</f>
        <v>100.05999999999999</v>
      </c>
      <c r="P3592" s="5">
        <f>E3592/L3592</f>
        <v>68.534246575342465</v>
      </c>
      <c r="Q3592" t="str">
        <f>LEFT(N3592, FIND("/", N3592)-1)</f>
        <v>theater</v>
      </c>
      <c r="R3592" t="str">
        <f>RIGHT(N3592, (LEN(N3592) - FIND("/", N3592)))</f>
        <v>plays</v>
      </c>
      <c r="S3592" s="13">
        <f>(J3592/86400)+DATE(1970,1,1)</f>
        <v>41902.333726851852</v>
      </c>
      <c r="T3592" s="13">
        <f>(I3592/86400)+DATE(1970,1,1)</f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>(E3593/D3593)*100</f>
        <v>175</v>
      </c>
      <c r="P3593" s="5">
        <f>E3593/L3593</f>
        <v>68.055555555555557</v>
      </c>
      <c r="Q3593" t="str">
        <f>LEFT(N3593, FIND("/", N3593)-1)</f>
        <v>theater</v>
      </c>
      <c r="R3593" t="str">
        <f>RIGHT(N3593, (LEN(N3593) - FIND("/", N3593)))</f>
        <v>plays</v>
      </c>
      <c r="S3593" s="13">
        <f>(J3593/86400)+DATE(1970,1,1)</f>
        <v>42003.948425925926</v>
      </c>
      <c r="T3593" s="13">
        <f>(I3593/86400)+DATE(1970,1,1)</f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>(E3594/D3594)*100</f>
        <v>127.25</v>
      </c>
      <c r="P3594" s="5">
        <f>E3594/L3594</f>
        <v>72.714285714285708</v>
      </c>
      <c r="Q3594" t="str">
        <f>LEFT(N3594, FIND("/", N3594)-1)</f>
        <v>theater</v>
      </c>
      <c r="R3594" t="str">
        <f>RIGHT(N3594, (LEN(N3594) - FIND("/", N3594)))</f>
        <v>plays</v>
      </c>
      <c r="S3594" s="13">
        <f>(J3594/86400)+DATE(1970,1,1)</f>
        <v>41988.829942129625</v>
      </c>
      <c r="T3594" s="13">
        <f>(I3594/86400)+DATE(1970,1,1)</f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>(E3595/D3595)*100</f>
        <v>110.63333333333334</v>
      </c>
      <c r="P3595" s="5">
        <f>E3595/L3595</f>
        <v>77.186046511627907</v>
      </c>
      <c r="Q3595" t="str">
        <f>LEFT(N3595, FIND("/", N3595)-1)</f>
        <v>theater</v>
      </c>
      <c r="R3595" t="str">
        <f>RIGHT(N3595, (LEN(N3595) - FIND("/", N3595)))</f>
        <v>plays</v>
      </c>
      <c r="S3595" s="13">
        <f>(J3595/86400)+DATE(1970,1,1)</f>
        <v>41974.898599537039</v>
      </c>
      <c r="T3595" s="13">
        <f>(I3595/86400)+DATE(1970,1,1)</f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>(E3596/D3596)*100</f>
        <v>125.93749999999999</v>
      </c>
      <c r="P3596" s="5">
        <f>E3596/L3596</f>
        <v>55.972222222222221</v>
      </c>
      <c r="Q3596" t="str">
        <f>LEFT(N3596, FIND("/", N3596)-1)</f>
        <v>theater</v>
      </c>
      <c r="R3596" t="str">
        <f>RIGHT(N3596, (LEN(N3596) - FIND("/", N3596)))</f>
        <v>plays</v>
      </c>
      <c r="S3596" s="13">
        <f>(J3596/86400)+DATE(1970,1,1)</f>
        <v>42592.066921296297</v>
      </c>
      <c r="T3596" s="13">
        <f>(I3596/86400)+DATE(1970,1,1)</f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>(E3597/D3597)*100</f>
        <v>118.5</v>
      </c>
      <c r="P3597" s="5">
        <f>E3597/L3597</f>
        <v>49.693548387096776</v>
      </c>
      <c r="Q3597" t="str">
        <f>LEFT(N3597, FIND("/", N3597)-1)</f>
        <v>theater</v>
      </c>
      <c r="R3597" t="str">
        <f>RIGHT(N3597, (LEN(N3597) - FIND("/", N3597)))</f>
        <v>plays</v>
      </c>
      <c r="S3597" s="13">
        <f>(J3597/86400)+DATE(1970,1,1)</f>
        <v>42050.008368055554</v>
      </c>
      <c r="T3597" s="13">
        <f>(I3597/86400)+DATE(1970,1,1)</f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>(E3598/D3598)*100</f>
        <v>107.72727272727273</v>
      </c>
      <c r="P3598" s="5">
        <f>E3598/L3598</f>
        <v>79</v>
      </c>
      <c r="Q3598" t="str">
        <f>LEFT(N3598, FIND("/", N3598)-1)</f>
        <v>theater</v>
      </c>
      <c r="R3598" t="str">
        <f>RIGHT(N3598, (LEN(N3598) - FIND("/", N3598)))</f>
        <v>plays</v>
      </c>
      <c r="S3598" s="13">
        <f>(J3598/86400)+DATE(1970,1,1)</f>
        <v>41856.715069444443</v>
      </c>
      <c r="T3598" s="13">
        <f>(I3598/86400)+DATE(1970,1,1)</f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>(E3599/D3599)*100</f>
        <v>102.60000000000001</v>
      </c>
      <c r="P3599" s="5">
        <f>E3599/L3599</f>
        <v>77.727272727272734</v>
      </c>
      <c r="Q3599" t="str">
        <f>LEFT(N3599, FIND("/", N3599)-1)</f>
        <v>theater</v>
      </c>
      <c r="R3599" t="str">
        <f>RIGHT(N3599, (LEN(N3599) - FIND("/", N3599)))</f>
        <v>plays</v>
      </c>
      <c r="S3599" s="13">
        <f>(J3599/86400)+DATE(1970,1,1)</f>
        <v>42417.585532407407</v>
      </c>
      <c r="T3599" s="13">
        <f>(I3599/86400)+DATE(1970,1,1)</f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>(E3600/D3600)*100</f>
        <v>110.1</v>
      </c>
      <c r="P3600" s="5">
        <f>E3600/L3600</f>
        <v>40.777777777777779</v>
      </c>
      <c r="Q3600" t="str">
        <f>LEFT(N3600, FIND("/", N3600)-1)</f>
        <v>theater</v>
      </c>
      <c r="R3600" t="str">
        <f>RIGHT(N3600, (LEN(N3600) - FIND("/", N3600)))</f>
        <v>plays</v>
      </c>
      <c r="S3600" s="13">
        <f>(J3600/86400)+DATE(1970,1,1)</f>
        <v>41866.79886574074</v>
      </c>
      <c r="T3600" s="13">
        <f>(I3600/86400)+DATE(1970,1,1)</f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>(E3601/D3601)*100</f>
        <v>202</v>
      </c>
      <c r="P3601" s="5">
        <f>E3601/L3601</f>
        <v>59.411764705882355</v>
      </c>
      <c r="Q3601" t="str">
        <f>LEFT(N3601, FIND("/", N3601)-1)</f>
        <v>theater</v>
      </c>
      <c r="R3601" t="str">
        <f>RIGHT(N3601, (LEN(N3601) - FIND("/", N3601)))</f>
        <v>plays</v>
      </c>
      <c r="S3601" s="13">
        <f>(J3601/86400)+DATE(1970,1,1)</f>
        <v>42220.79487268519</v>
      </c>
      <c r="T3601" s="13">
        <f>(I3601/86400)+DATE(1970,1,1)</f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>(E3602/D3602)*100</f>
        <v>130</v>
      </c>
      <c r="P3602" s="5">
        <f>E3602/L3602</f>
        <v>3.25</v>
      </c>
      <c r="Q3602" t="str">
        <f>LEFT(N3602, FIND("/", N3602)-1)</f>
        <v>theater</v>
      </c>
      <c r="R3602" t="str">
        <f>RIGHT(N3602, (LEN(N3602) - FIND("/", N3602)))</f>
        <v>plays</v>
      </c>
      <c r="S3602" s="13">
        <f>(J3602/86400)+DATE(1970,1,1)</f>
        <v>42628.849120370374</v>
      </c>
      <c r="T3602" s="13">
        <f>(I3602/86400)+DATE(1970,1,1)</f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>(E3603/D3603)*100</f>
        <v>104.35000000000001</v>
      </c>
      <c r="P3603" s="5">
        <f>E3603/L3603</f>
        <v>39.377358490566039</v>
      </c>
      <c r="Q3603" t="str">
        <f>LEFT(N3603, FIND("/", N3603)-1)</f>
        <v>theater</v>
      </c>
      <c r="R3603" t="str">
        <f>RIGHT(N3603, (LEN(N3603) - FIND("/", N3603)))</f>
        <v>plays</v>
      </c>
      <c r="S3603" s="13">
        <f>(J3603/86400)+DATE(1970,1,1)</f>
        <v>41990.99863425926</v>
      </c>
      <c r="T3603" s="13">
        <f>(I3603/86400)+DATE(1970,1,1)</f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>(E3604/D3604)*100</f>
        <v>100.05</v>
      </c>
      <c r="P3604" s="5">
        <f>E3604/L3604</f>
        <v>81.673469387755105</v>
      </c>
      <c r="Q3604" t="str">
        <f>LEFT(N3604, FIND("/", N3604)-1)</f>
        <v>theater</v>
      </c>
      <c r="R3604" t="str">
        <f>RIGHT(N3604, (LEN(N3604) - FIND("/", N3604)))</f>
        <v>plays</v>
      </c>
      <c r="S3604" s="13">
        <f>(J3604/86400)+DATE(1970,1,1)</f>
        <v>42447.894432870366</v>
      </c>
      <c r="T3604" s="13">
        <f>(I3604/86400)+DATE(1970,1,1)</f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>(E3605/D3605)*100</f>
        <v>170.66666666666669</v>
      </c>
      <c r="P3605" s="5">
        <f>E3605/L3605</f>
        <v>44.912280701754383</v>
      </c>
      <c r="Q3605" t="str">
        <f>LEFT(N3605, FIND("/", N3605)-1)</f>
        <v>theater</v>
      </c>
      <c r="R3605" t="str">
        <f>RIGHT(N3605, (LEN(N3605) - FIND("/", N3605)))</f>
        <v>plays</v>
      </c>
      <c r="S3605" s="13">
        <f>(J3605/86400)+DATE(1970,1,1)</f>
        <v>42283.864351851851</v>
      </c>
      <c r="T3605" s="13">
        <f>(I3605/86400)+DATE(1970,1,1)</f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>(E3606/D3606)*100</f>
        <v>112.83333333333334</v>
      </c>
      <c r="P3606" s="5">
        <f>E3606/L3606</f>
        <v>49.05797101449275</v>
      </c>
      <c r="Q3606" t="str">
        <f>LEFT(N3606, FIND("/", N3606)-1)</f>
        <v>theater</v>
      </c>
      <c r="R3606" t="str">
        <f>RIGHT(N3606, (LEN(N3606) - FIND("/", N3606)))</f>
        <v>plays</v>
      </c>
      <c r="S3606" s="13">
        <f>(J3606/86400)+DATE(1970,1,1)</f>
        <v>42483.015694444446</v>
      </c>
      <c r="T3606" s="13">
        <f>(I3606/86400)+DATE(1970,1,1)</f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>(E3607/D3607)*100</f>
        <v>184</v>
      </c>
      <c r="P3607" s="5">
        <f>E3607/L3607</f>
        <v>30.666666666666668</v>
      </c>
      <c r="Q3607" t="str">
        <f>LEFT(N3607, FIND("/", N3607)-1)</f>
        <v>theater</v>
      </c>
      <c r="R3607" t="str">
        <f>RIGHT(N3607, (LEN(N3607) - FIND("/", N3607)))</f>
        <v>plays</v>
      </c>
      <c r="S3607" s="13">
        <f>(J3607/86400)+DATE(1970,1,1)</f>
        <v>42383.793124999997</v>
      </c>
      <c r="T3607" s="13">
        <f>(I3607/86400)+DATE(1970,1,1)</f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>(E3608/D3608)*100</f>
        <v>130.26666666666665</v>
      </c>
      <c r="P3608" s="5">
        <f>E3608/L3608</f>
        <v>61.0625</v>
      </c>
      <c r="Q3608" t="str">
        <f>LEFT(N3608, FIND("/", N3608)-1)</f>
        <v>theater</v>
      </c>
      <c r="R3608" t="str">
        <f>RIGHT(N3608, (LEN(N3608) - FIND("/", N3608)))</f>
        <v>plays</v>
      </c>
      <c r="S3608" s="13">
        <f>(J3608/86400)+DATE(1970,1,1)</f>
        <v>42566.604826388888</v>
      </c>
      <c r="T3608" s="13">
        <f>(I3608/86400)+DATE(1970,1,1)</f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>(E3609/D3609)*100</f>
        <v>105.45454545454544</v>
      </c>
      <c r="P3609" s="5">
        <f>E3609/L3609</f>
        <v>29</v>
      </c>
      <c r="Q3609" t="str">
        <f>LEFT(N3609, FIND("/", N3609)-1)</f>
        <v>theater</v>
      </c>
      <c r="R3609" t="str">
        <f>RIGHT(N3609, (LEN(N3609) - FIND("/", N3609)))</f>
        <v>plays</v>
      </c>
      <c r="S3609" s="13">
        <f>(J3609/86400)+DATE(1970,1,1)</f>
        <v>42338.963912037041</v>
      </c>
      <c r="T3609" s="13">
        <f>(I3609/86400)+DATE(1970,1,1)</f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>(E3610/D3610)*100</f>
        <v>100</v>
      </c>
      <c r="P3610" s="5">
        <f>E3610/L3610</f>
        <v>29.62962962962963</v>
      </c>
      <c r="Q3610" t="str">
        <f>LEFT(N3610, FIND("/", N3610)-1)</f>
        <v>theater</v>
      </c>
      <c r="R3610" t="str">
        <f>RIGHT(N3610, (LEN(N3610) - FIND("/", N3610)))</f>
        <v>plays</v>
      </c>
      <c r="S3610" s="13">
        <f>(J3610/86400)+DATE(1970,1,1)</f>
        <v>42506.709374999999</v>
      </c>
      <c r="T3610" s="13">
        <f>(I3610/86400)+DATE(1970,1,1)</f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>(E3611/D3611)*100</f>
        <v>153.31632653061226</v>
      </c>
      <c r="P3611" s="5">
        <f>E3611/L3611</f>
        <v>143.0952380952381</v>
      </c>
      <c r="Q3611" t="str">
        <f>LEFT(N3611, FIND("/", N3611)-1)</f>
        <v>theater</v>
      </c>
      <c r="R3611" t="str">
        <f>RIGHT(N3611, (LEN(N3611) - FIND("/", N3611)))</f>
        <v>plays</v>
      </c>
      <c r="S3611" s="13">
        <f>(J3611/86400)+DATE(1970,1,1)</f>
        <v>42429.991724537038</v>
      </c>
      <c r="T3611" s="13">
        <f>(I3611/86400)+DATE(1970,1,1)</f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>(E3612/D3612)*100</f>
        <v>162.30000000000001</v>
      </c>
      <c r="P3612" s="5">
        <f>E3612/L3612</f>
        <v>52.354838709677416</v>
      </c>
      <c r="Q3612" t="str">
        <f>LEFT(N3612, FIND("/", N3612)-1)</f>
        <v>theater</v>
      </c>
      <c r="R3612" t="str">
        <f>RIGHT(N3612, (LEN(N3612) - FIND("/", N3612)))</f>
        <v>plays</v>
      </c>
      <c r="S3612" s="13">
        <f>(J3612/86400)+DATE(1970,1,1)</f>
        <v>42203.432129629626</v>
      </c>
      <c r="T3612" s="13">
        <f>(I3612/86400)+DATE(1970,1,1)</f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>(E3613/D3613)*100</f>
        <v>136</v>
      </c>
      <c r="P3613" s="5">
        <f>E3613/L3613</f>
        <v>66.666666666666671</v>
      </c>
      <c r="Q3613" t="str">
        <f>LEFT(N3613, FIND("/", N3613)-1)</f>
        <v>theater</v>
      </c>
      <c r="R3613" t="str">
        <f>RIGHT(N3613, (LEN(N3613) - FIND("/", N3613)))</f>
        <v>plays</v>
      </c>
      <c r="S3613" s="13">
        <f>(J3613/86400)+DATE(1970,1,1)</f>
        <v>42072.370381944449</v>
      </c>
      <c r="T3613" s="13">
        <f>(I3613/86400)+DATE(1970,1,1)</f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>(E3614/D3614)*100</f>
        <v>144.4</v>
      </c>
      <c r="P3614" s="5">
        <f>E3614/L3614</f>
        <v>126.66666666666667</v>
      </c>
      <c r="Q3614" t="str">
        <f>LEFT(N3614, FIND("/", N3614)-1)</f>
        <v>theater</v>
      </c>
      <c r="R3614" t="str">
        <f>RIGHT(N3614, (LEN(N3614) - FIND("/", N3614)))</f>
        <v>plays</v>
      </c>
      <c r="S3614" s="13">
        <f>(J3614/86400)+DATE(1970,1,1)</f>
        <v>41789.726979166662</v>
      </c>
      <c r="T3614" s="13">
        <f>(I3614/86400)+DATE(1970,1,1)</f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>(E3615/D3615)*100</f>
        <v>100</v>
      </c>
      <c r="P3615" s="5">
        <f>E3615/L3615</f>
        <v>62.5</v>
      </c>
      <c r="Q3615" t="str">
        <f>LEFT(N3615, FIND("/", N3615)-1)</f>
        <v>theater</v>
      </c>
      <c r="R3615" t="str">
        <f>RIGHT(N3615, (LEN(N3615) - FIND("/", N3615)))</f>
        <v>plays</v>
      </c>
      <c r="S3615" s="13">
        <f>(J3615/86400)+DATE(1970,1,1)</f>
        <v>41788.58997685185</v>
      </c>
      <c r="T3615" s="13">
        <f>(I3615/86400)+DATE(1970,1,1)</f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>(E3616/D3616)*100</f>
        <v>100.8</v>
      </c>
      <c r="P3616" s="5">
        <f>E3616/L3616</f>
        <v>35.492957746478872</v>
      </c>
      <c r="Q3616" t="str">
        <f>LEFT(N3616, FIND("/", N3616)-1)</f>
        <v>theater</v>
      </c>
      <c r="R3616" t="str">
        <f>RIGHT(N3616, (LEN(N3616) - FIND("/", N3616)))</f>
        <v>plays</v>
      </c>
      <c r="S3616" s="13">
        <f>(J3616/86400)+DATE(1970,1,1)</f>
        <v>42144.041851851856</v>
      </c>
      <c r="T3616" s="13">
        <f>(I3616/86400)+DATE(1970,1,1)</f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>(E3617/D3617)*100</f>
        <v>106.80000000000001</v>
      </c>
      <c r="P3617" s="5">
        <f>E3617/L3617</f>
        <v>37.083333333333336</v>
      </c>
      <c r="Q3617" t="str">
        <f>LEFT(N3617, FIND("/", N3617)-1)</f>
        <v>theater</v>
      </c>
      <c r="R3617" t="str">
        <f>RIGHT(N3617, (LEN(N3617) - FIND("/", N3617)))</f>
        <v>plays</v>
      </c>
      <c r="S3617" s="13">
        <f>(J3617/86400)+DATE(1970,1,1)</f>
        <v>42318.593703703707</v>
      </c>
      <c r="T3617" s="13">
        <f>(I3617/86400)+DATE(1970,1,1)</f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>(E3618/D3618)*100</f>
        <v>124.8</v>
      </c>
      <c r="P3618" s="5">
        <f>E3618/L3618</f>
        <v>69.333333333333329</v>
      </c>
      <c r="Q3618" t="str">
        <f>LEFT(N3618, FIND("/", N3618)-1)</f>
        <v>theater</v>
      </c>
      <c r="R3618" t="str">
        <f>RIGHT(N3618, (LEN(N3618) - FIND("/", N3618)))</f>
        <v>plays</v>
      </c>
      <c r="S3618" s="13">
        <f>(J3618/86400)+DATE(1970,1,1)</f>
        <v>42052.949814814812</v>
      </c>
      <c r="T3618" s="13">
        <f>(I3618/86400)+DATE(1970,1,1)</f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>(E3619/D3619)*100</f>
        <v>118.91891891891892</v>
      </c>
      <c r="P3619" s="5">
        <f>E3619/L3619</f>
        <v>17.254901960784313</v>
      </c>
      <c r="Q3619" t="str">
        <f>LEFT(N3619, FIND("/", N3619)-1)</f>
        <v>theater</v>
      </c>
      <c r="R3619" t="str">
        <f>RIGHT(N3619, (LEN(N3619) - FIND("/", N3619)))</f>
        <v>plays</v>
      </c>
      <c r="S3619" s="13">
        <f>(J3619/86400)+DATE(1970,1,1)</f>
        <v>42779.610289351855</v>
      </c>
      <c r="T3619" s="13">
        <f>(I3619/86400)+DATE(1970,1,1)</f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>(E3620/D3620)*100</f>
        <v>101</v>
      </c>
      <c r="P3620" s="5">
        <f>E3620/L3620</f>
        <v>36.071428571428569</v>
      </c>
      <c r="Q3620" t="str">
        <f>LEFT(N3620, FIND("/", N3620)-1)</f>
        <v>theater</v>
      </c>
      <c r="R3620" t="str">
        <f>RIGHT(N3620, (LEN(N3620) - FIND("/", N3620)))</f>
        <v>plays</v>
      </c>
      <c r="S3620" s="13">
        <f>(J3620/86400)+DATE(1970,1,1)</f>
        <v>42128.627893518518</v>
      </c>
      <c r="T3620" s="13">
        <f>(I3620/86400)+DATE(1970,1,1)</f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>(E3621/D3621)*100</f>
        <v>112.99999999999999</v>
      </c>
      <c r="P3621" s="5">
        <f>E3621/L3621</f>
        <v>66.470588235294116</v>
      </c>
      <c r="Q3621" t="str">
        <f>LEFT(N3621, FIND("/", N3621)-1)</f>
        <v>theater</v>
      </c>
      <c r="R3621" t="str">
        <f>RIGHT(N3621, (LEN(N3621) - FIND("/", N3621)))</f>
        <v>plays</v>
      </c>
      <c r="S3621" s="13">
        <f>(J3621/86400)+DATE(1970,1,1)</f>
        <v>42661.132245370369</v>
      </c>
      <c r="T3621" s="13">
        <f>(I3621/86400)+DATE(1970,1,1)</f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>(E3622/D3622)*100</f>
        <v>105.19047619047619</v>
      </c>
      <c r="P3622" s="5">
        <f>E3622/L3622</f>
        <v>56.065989847715734</v>
      </c>
      <c r="Q3622" t="str">
        <f>LEFT(N3622, FIND("/", N3622)-1)</f>
        <v>theater</v>
      </c>
      <c r="R3622" t="str">
        <f>RIGHT(N3622, (LEN(N3622) - FIND("/", N3622)))</f>
        <v>plays</v>
      </c>
      <c r="S3622" s="13">
        <f>(J3622/86400)+DATE(1970,1,1)</f>
        <v>42037.938206018516</v>
      </c>
      <c r="T3622" s="13">
        <f>(I3622/86400)+DATE(1970,1,1)</f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>(E3623/D3623)*100</f>
        <v>109.73333333333332</v>
      </c>
      <c r="P3623" s="5">
        <f>E3623/L3623</f>
        <v>47.028571428571432</v>
      </c>
      <c r="Q3623" t="str">
        <f>LEFT(N3623, FIND("/", N3623)-1)</f>
        <v>theater</v>
      </c>
      <c r="R3623" t="str">
        <f>RIGHT(N3623, (LEN(N3623) - FIND("/", N3623)))</f>
        <v>plays</v>
      </c>
      <c r="S3623" s="13">
        <f>(J3623/86400)+DATE(1970,1,1)</f>
        <v>42619.935694444444</v>
      </c>
      <c r="T3623" s="13">
        <f>(I3623/86400)+DATE(1970,1,1)</f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>(E3624/D3624)*100</f>
        <v>100.099</v>
      </c>
      <c r="P3624" s="5">
        <f>E3624/L3624</f>
        <v>47.666190476190479</v>
      </c>
      <c r="Q3624" t="str">
        <f>LEFT(N3624, FIND("/", N3624)-1)</f>
        <v>theater</v>
      </c>
      <c r="R3624" t="str">
        <f>RIGHT(N3624, (LEN(N3624) - FIND("/", N3624)))</f>
        <v>plays</v>
      </c>
      <c r="S3624" s="13">
        <f>(J3624/86400)+DATE(1970,1,1)</f>
        <v>41877.221886574072</v>
      </c>
      <c r="T3624" s="13">
        <f>(I3624/86400)+DATE(1970,1,1)</f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>(E3625/D3625)*100</f>
        <v>120</v>
      </c>
      <c r="P3625" s="5">
        <f>E3625/L3625</f>
        <v>88.235294117647058</v>
      </c>
      <c r="Q3625" t="str">
        <f>LEFT(N3625, FIND("/", N3625)-1)</f>
        <v>theater</v>
      </c>
      <c r="R3625" t="str">
        <f>RIGHT(N3625, (LEN(N3625) - FIND("/", N3625)))</f>
        <v>plays</v>
      </c>
      <c r="S3625" s="13">
        <f>(J3625/86400)+DATE(1970,1,1)</f>
        <v>41828.736921296295</v>
      </c>
      <c r="T3625" s="13">
        <f>(I3625/86400)+DATE(1970,1,1)</f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>(E3626/D3626)*100</f>
        <v>104.93333333333332</v>
      </c>
      <c r="P3626" s="5">
        <f>E3626/L3626</f>
        <v>80.717948717948715</v>
      </c>
      <c r="Q3626" t="str">
        <f>LEFT(N3626, FIND("/", N3626)-1)</f>
        <v>theater</v>
      </c>
      <c r="R3626" t="str">
        <f>RIGHT(N3626, (LEN(N3626) - FIND("/", N3626)))</f>
        <v>plays</v>
      </c>
      <c r="S3626" s="13">
        <f>(J3626/86400)+DATE(1970,1,1)</f>
        <v>42545.774189814816</v>
      </c>
      <c r="T3626" s="13">
        <f>(I3626/86400)+DATE(1970,1,1)</f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>(E3627/D3627)*100</f>
        <v>102.66666666666666</v>
      </c>
      <c r="P3627" s="5">
        <f>E3627/L3627</f>
        <v>39.487179487179489</v>
      </c>
      <c r="Q3627" t="str">
        <f>LEFT(N3627, FIND("/", N3627)-1)</f>
        <v>theater</v>
      </c>
      <c r="R3627" t="str">
        <f>RIGHT(N3627, (LEN(N3627) - FIND("/", N3627)))</f>
        <v>plays</v>
      </c>
      <c r="S3627" s="13">
        <f>(J3627/86400)+DATE(1970,1,1)</f>
        <v>42157.652511574073</v>
      </c>
      <c r="T3627" s="13">
        <f>(I3627/86400)+DATE(1970,1,1)</f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>(E3628/D3628)*100</f>
        <v>101.82500000000002</v>
      </c>
      <c r="P3628" s="5">
        <f>E3628/L3628</f>
        <v>84.854166666666671</v>
      </c>
      <c r="Q3628" t="str">
        <f>LEFT(N3628, FIND("/", N3628)-1)</f>
        <v>theater</v>
      </c>
      <c r="R3628" t="str">
        <f>RIGHT(N3628, (LEN(N3628) - FIND("/", N3628)))</f>
        <v>plays</v>
      </c>
      <c r="S3628" s="13">
        <f>(J3628/86400)+DATE(1970,1,1)</f>
        <v>41846.667326388888</v>
      </c>
      <c r="T3628" s="13">
        <f>(I3628/86400)+DATE(1970,1,1)</f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>(E3629/D3629)*100</f>
        <v>100</v>
      </c>
      <c r="P3629" s="5">
        <f>E3629/L3629</f>
        <v>68.965517241379317</v>
      </c>
      <c r="Q3629" t="str">
        <f>LEFT(N3629, FIND("/", N3629)-1)</f>
        <v>theater</v>
      </c>
      <c r="R3629" t="str">
        <f>RIGHT(N3629, (LEN(N3629) - FIND("/", N3629)))</f>
        <v>plays</v>
      </c>
      <c r="S3629" s="13">
        <f>(J3629/86400)+DATE(1970,1,1)</f>
        <v>42460.741747685184</v>
      </c>
      <c r="T3629" s="13">
        <f>(I3629/86400)+DATE(1970,1,1)</f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>(E3630/D3630)*100</f>
        <v>0</v>
      </c>
      <c r="P3630" s="5" t="e">
        <f>E3630/L3630</f>
        <v>#DIV/0!</v>
      </c>
      <c r="Q3630" t="str">
        <f>LEFT(N3630, FIND("/", N3630)-1)</f>
        <v>theater</v>
      </c>
      <c r="R3630" t="str">
        <f>RIGHT(N3630, (LEN(N3630) - FIND("/", N3630)))</f>
        <v>musical</v>
      </c>
      <c r="S3630" s="13">
        <f>(J3630/86400)+DATE(1970,1,1)</f>
        <v>42291.833287037036</v>
      </c>
      <c r="T3630" s="13">
        <f>(I3630/86400)+DATE(1970,1,1)</f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>(E3631/D3631)*100</f>
        <v>1.9999999999999998E-4</v>
      </c>
      <c r="P3631" s="5">
        <f>E3631/L3631</f>
        <v>1</v>
      </c>
      <c r="Q3631" t="str">
        <f>LEFT(N3631, FIND("/", N3631)-1)</f>
        <v>theater</v>
      </c>
      <c r="R3631" t="str">
        <f>RIGHT(N3631, (LEN(N3631) - FIND("/", N3631)))</f>
        <v>musical</v>
      </c>
      <c r="S3631" s="13">
        <f>(J3631/86400)+DATE(1970,1,1)</f>
        <v>42437.094490740739</v>
      </c>
      <c r="T3631" s="13">
        <f>(I3631/86400)+DATE(1970,1,1)</f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>(E3632/D3632)*100</f>
        <v>3.3333333333333333E-2</v>
      </c>
      <c r="P3632" s="5">
        <f>E3632/L3632</f>
        <v>1</v>
      </c>
      <c r="Q3632" t="str">
        <f>LEFT(N3632, FIND("/", N3632)-1)</f>
        <v>theater</v>
      </c>
      <c r="R3632" t="str">
        <f>RIGHT(N3632, (LEN(N3632) - FIND("/", N3632)))</f>
        <v>musical</v>
      </c>
      <c r="S3632" s="13">
        <f>(J3632/86400)+DATE(1970,1,1)</f>
        <v>41942.84710648148</v>
      </c>
      <c r="T3632" s="13">
        <f>(I3632/86400)+DATE(1970,1,1)</f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>(E3633/D3633)*100</f>
        <v>51.023391812865491</v>
      </c>
      <c r="P3633" s="5">
        <f>E3633/L3633</f>
        <v>147.88135593220338</v>
      </c>
      <c r="Q3633" t="str">
        <f>LEFT(N3633, FIND("/", N3633)-1)</f>
        <v>theater</v>
      </c>
      <c r="R3633" t="str">
        <f>RIGHT(N3633, (LEN(N3633) - FIND("/", N3633)))</f>
        <v>musical</v>
      </c>
      <c r="S3633" s="13">
        <f>(J3633/86400)+DATE(1970,1,1)</f>
        <v>41880.753437499996</v>
      </c>
      <c r="T3633" s="13">
        <f>(I3633/86400)+DATE(1970,1,1)</f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>(E3634/D3634)*100</f>
        <v>20</v>
      </c>
      <c r="P3634" s="5">
        <f>E3634/L3634</f>
        <v>100</v>
      </c>
      <c r="Q3634" t="str">
        <f>LEFT(N3634, FIND("/", N3634)-1)</f>
        <v>theater</v>
      </c>
      <c r="R3634" t="str">
        <f>RIGHT(N3634, (LEN(N3634) - FIND("/", N3634)))</f>
        <v>musical</v>
      </c>
      <c r="S3634" s="13">
        <f>(J3634/86400)+DATE(1970,1,1)</f>
        <v>41946.936909722222</v>
      </c>
      <c r="T3634" s="13">
        <f>(I3634/86400)+DATE(1970,1,1)</f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>(E3635/D3635)*100</f>
        <v>35.24</v>
      </c>
      <c r="P3635" s="5">
        <f>E3635/L3635</f>
        <v>56.838709677419352</v>
      </c>
      <c r="Q3635" t="str">
        <f>LEFT(N3635, FIND("/", N3635)-1)</f>
        <v>theater</v>
      </c>
      <c r="R3635" t="str">
        <f>RIGHT(N3635, (LEN(N3635) - FIND("/", N3635)))</f>
        <v>musical</v>
      </c>
      <c r="S3635" s="13">
        <f>(J3635/86400)+DATE(1970,1,1)</f>
        <v>42649.623460648145</v>
      </c>
      <c r="T3635" s="13">
        <f>(I3635/86400)+DATE(1970,1,1)</f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>(E3636/D3636)*100</f>
        <v>4.246666666666667</v>
      </c>
      <c r="P3636" s="5">
        <f>E3636/L3636</f>
        <v>176.94444444444446</v>
      </c>
      <c r="Q3636" t="str">
        <f>LEFT(N3636, FIND("/", N3636)-1)</f>
        <v>theater</v>
      </c>
      <c r="R3636" t="str">
        <f>RIGHT(N3636, (LEN(N3636) - FIND("/", N3636)))</f>
        <v>musical</v>
      </c>
      <c r="S3636" s="13">
        <f>(J3636/86400)+DATE(1970,1,1)</f>
        <v>42701.166365740741</v>
      </c>
      <c r="T3636" s="13">
        <f>(I3636/86400)+DATE(1970,1,1)</f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>(E3637/D3637)*100</f>
        <v>36.457142857142856</v>
      </c>
      <c r="P3637" s="5">
        <f>E3637/L3637</f>
        <v>127.6</v>
      </c>
      <c r="Q3637" t="str">
        <f>LEFT(N3637, FIND("/", N3637)-1)</f>
        <v>theater</v>
      </c>
      <c r="R3637" t="str">
        <f>RIGHT(N3637, (LEN(N3637) - FIND("/", N3637)))</f>
        <v>musical</v>
      </c>
      <c r="S3637" s="13">
        <f>(J3637/86400)+DATE(1970,1,1)</f>
        <v>42450.88282407407</v>
      </c>
      <c r="T3637" s="13">
        <f>(I3637/86400)+DATE(1970,1,1)</f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>(E3638/D3638)*100</f>
        <v>0</v>
      </c>
      <c r="P3638" s="5" t="e">
        <f>E3638/L3638</f>
        <v>#DIV/0!</v>
      </c>
      <c r="Q3638" t="str">
        <f>LEFT(N3638, FIND("/", N3638)-1)</f>
        <v>theater</v>
      </c>
      <c r="R3638" t="str">
        <f>RIGHT(N3638, (LEN(N3638) - FIND("/", N3638)))</f>
        <v>musical</v>
      </c>
      <c r="S3638" s="13">
        <f>(J3638/86400)+DATE(1970,1,1)</f>
        <v>42226.694780092592</v>
      </c>
      <c r="T3638" s="13">
        <f>(I3638/86400)+DATE(1970,1,1)</f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>(E3639/D3639)*100</f>
        <v>30.866666666666664</v>
      </c>
      <c r="P3639" s="5">
        <f>E3639/L3639</f>
        <v>66.142857142857139</v>
      </c>
      <c r="Q3639" t="str">
        <f>LEFT(N3639, FIND("/", N3639)-1)</f>
        <v>theater</v>
      </c>
      <c r="R3639" t="str">
        <f>RIGHT(N3639, (LEN(N3639) - FIND("/", N3639)))</f>
        <v>musical</v>
      </c>
      <c r="S3639" s="13">
        <f>(J3639/86400)+DATE(1970,1,1)</f>
        <v>41975.700636574074</v>
      </c>
      <c r="T3639" s="13">
        <f>(I3639/86400)+DATE(1970,1,1)</f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>(E3640/D3640)*100</f>
        <v>6.5454545454545459</v>
      </c>
      <c r="P3640" s="5">
        <f>E3640/L3640</f>
        <v>108</v>
      </c>
      <c r="Q3640" t="str">
        <f>LEFT(N3640, FIND("/", N3640)-1)</f>
        <v>theater</v>
      </c>
      <c r="R3640" t="str">
        <f>RIGHT(N3640, (LEN(N3640) - FIND("/", N3640)))</f>
        <v>musical</v>
      </c>
      <c r="S3640" s="13">
        <f>(J3640/86400)+DATE(1970,1,1)</f>
        <v>42053.672824074078</v>
      </c>
      <c r="T3640" s="13">
        <f>(I3640/86400)+DATE(1970,1,1)</f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>(E3641/D3641)*100</f>
        <v>4.0000000000000001E-3</v>
      </c>
      <c r="P3641" s="5">
        <f>E3641/L3641</f>
        <v>1</v>
      </c>
      <c r="Q3641" t="str">
        <f>LEFT(N3641, FIND("/", N3641)-1)</f>
        <v>theater</v>
      </c>
      <c r="R3641" t="str">
        <f>RIGHT(N3641, (LEN(N3641) - FIND("/", N3641)))</f>
        <v>musical</v>
      </c>
      <c r="S3641" s="13">
        <f>(J3641/86400)+DATE(1970,1,1)</f>
        <v>42590.677152777775</v>
      </c>
      <c r="T3641" s="13">
        <f>(I3641/86400)+DATE(1970,1,1)</f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>(E3642/D3642)*100</f>
        <v>5.5</v>
      </c>
      <c r="P3642" s="5">
        <f>E3642/L3642</f>
        <v>18.333333333333332</v>
      </c>
      <c r="Q3642" t="str">
        <f>LEFT(N3642, FIND("/", N3642)-1)</f>
        <v>theater</v>
      </c>
      <c r="R3642" t="str">
        <f>RIGHT(N3642, (LEN(N3642) - FIND("/", N3642)))</f>
        <v>musical</v>
      </c>
      <c r="S3642" s="13">
        <f>(J3642/86400)+DATE(1970,1,1)</f>
        <v>42104.781597222223</v>
      </c>
      <c r="T3642" s="13">
        <f>(I3642/86400)+DATE(1970,1,1)</f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>(E3643/D3643)*100</f>
        <v>0</v>
      </c>
      <c r="P3643" s="5" t="e">
        <f>E3643/L3643</f>
        <v>#DIV/0!</v>
      </c>
      <c r="Q3643" t="str">
        <f>LEFT(N3643, FIND("/", N3643)-1)</f>
        <v>theater</v>
      </c>
      <c r="R3643" t="str">
        <f>RIGHT(N3643, (LEN(N3643) - FIND("/", N3643)))</f>
        <v>musical</v>
      </c>
      <c r="S3643" s="13">
        <f>(J3643/86400)+DATE(1970,1,1)</f>
        <v>41899.627071759256</v>
      </c>
      <c r="T3643" s="13">
        <f>(I3643/86400)+DATE(1970,1,1)</f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>(E3644/D3644)*100</f>
        <v>2.1428571428571428</v>
      </c>
      <c r="P3644" s="5">
        <f>E3644/L3644</f>
        <v>7.5</v>
      </c>
      <c r="Q3644" t="str">
        <f>LEFT(N3644, FIND("/", N3644)-1)</f>
        <v>theater</v>
      </c>
      <c r="R3644" t="str">
        <f>RIGHT(N3644, (LEN(N3644) - FIND("/", N3644)))</f>
        <v>musical</v>
      </c>
      <c r="S3644" s="13">
        <f>(J3644/86400)+DATE(1970,1,1)</f>
        <v>42297.816284722227</v>
      </c>
      <c r="T3644" s="13">
        <f>(I3644/86400)+DATE(1970,1,1)</f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>(E3645/D3645)*100</f>
        <v>0</v>
      </c>
      <c r="P3645" s="5" t="e">
        <f>E3645/L3645</f>
        <v>#DIV/0!</v>
      </c>
      <c r="Q3645" t="str">
        <f>LEFT(N3645, FIND("/", N3645)-1)</f>
        <v>theater</v>
      </c>
      <c r="R3645" t="str">
        <f>RIGHT(N3645, (LEN(N3645) - FIND("/", N3645)))</f>
        <v>musical</v>
      </c>
      <c r="S3645" s="13">
        <f>(J3645/86400)+DATE(1970,1,1)</f>
        <v>42285.143969907411</v>
      </c>
      <c r="T3645" s="13">
        <f>(I3645/86400)+DATE(1970,1,1)</f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>(E3646/D3646)*100</f>
        <v>16.420000000000002</v>
      </c>
      <c r="P3646" s="5">
        <f>E3646/L3646</f>
        <v>68.416666666666671</v>
      </c>
      <c r="Q3646" t="str">
        <f>LEFT(N3646, FIND("/", N3646)-1)</f>
        <v>theater</v>
      </c>
      <c r="R3646" t="str">
        <f>RIGHT(N3646, (LEN(N3646) - FIND("/", N3646)))</f>
        <v>musical</v>
      </c>
      <c r="S3646" s="13">
        <f>(J3646/86400)+DATE(1970,1,1)</f>
        <v>42409.241747685184</v>
      </c>
      <c r="T3646" s="13">
        <f>(I3646/86400)+DATE(1970,1,1)</f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>(E3647/D3647)*100</f>
        <v>0.1</v>
      </c>
      <c r="P3647" s="5">
        <f>E3647/L3647</f>
        <v>1</v>
      </c>
      <c r="Q3647" t="str">
        <f>LEFT(N3647, FIND("/", N3647)-1)</f>
        <v>theater</v>
      </c>
      <c r="R3647" t="str">
        <f>RIGHT(N3647, (LEN(N3647) - FIND("/", N3647)))</f>
        <v>musical</v>
      </c>
      <c r="S3647" s="13">
        <f>(J3647/86400)+DATE(1970,1,1)</f>
        <v>42665.970347222217</v>
      </c>
      <c r="T3647" s="13">
        <f>(I3647/86400)+DATE(1970,1,1)</f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>(E3648/D3648)*100</f>
        <v>4.8099999999999996</v>
      </c>
      <c r="P3648" s="5">
        <f>E3648/L3648</f>
        <v>60.125</v>
      </c>
      <c r="Q3648" t="str">
        <f>LEFT(N3648, FIND("/", N3648)-1)</f>
        <v>theater</v>
      </c>
      <c r="R3648" t="str">
        <f>RIGHT(N3648, (LEN(N3648) - FIND("/", N3648)))</f>
        <v>musical</v>
      </c>
      <c r="S3648" s="13">
        <f>(J3648/86400)+DATE(1970,1,1)</f>
        <v>42140.421319444446</v>
      </c>
      <c r="T3648" s="13">
        <f>(I3648/86400)+DATE(1970,1,1)</f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>(E3649/D3649)*100</f>
        <v>6</v>
      </c>
      <c r="P3649" s="5">
        <f>E3649/L3649</f>
        <v>15</v>
      </c>
      <c r="Q3649" t="str">
        <f>LEFT(N3649, FIND("/", N3649)-1)</f>
        <v>theater</v>
      </c>
      <c r="R3649" t="str">
        <f>RIGHT(N3649, (LEN(N3649) - FIND("/", N3649)))</f>
        <v>musical</v>
      </c>
      <c r="S3649" s="13">
        <f>(J3649/86400)+DATE(1970,1,1)</f>
        <v>42598.749155092592</v>
      </c>
      <c r="T3649" s="13">
        <f>(I3649/86400)+DATE(1970,1,1)</f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>(E3650/D3650)*100</f>
        <v>100.38249999999999</v>
      </c>
      <c r="P3650" s="5">
        <f>E3650/L3650</f>
        <v>550.04109589041093</v>
      </c>
      <c r="Q3650" t="str">
        <f>LEFT(N3650, FIND("/", N3650)-1)</f>
        <v>theater</v>
      </c>
      <c r="R3650" t="str">
        <f>RIGHT(N3650, (LEN(N3650) - FIND("/", N3650)))</f>
        <v>plays</v>
      </c>
      <c r="S3650" s="13">
        <f>(J3650/86400)+DATE(1970,1,1)</f>
        <v>41887.292187500003</v>
      </c>
      <c r="T3650" s="13">
        <f>(I3650/86400)+DATE(1970,1,1)</f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>(E3651/D3651)*100</f>
        <v>104</v>
      </c>
      <c r="P3651" s="5">
        <f>E3651/L3651</f>
        <v>97.5</v>
      </c>
      <c r="Q3651" t="str">
        <f>LEFT(N3651, FIND("/", N3651)-1)</f>
        <v>theater</v>
      </c>
      <c r="R3651" t="str">
        <f>RIGHT(N3651, (LEN(N3651) - FIND("/", N3651)))</f>
        <v>plays</v>
      </c>
      <c r="S3651" s="13">
        <f>(J3651/86400)+DATE(1970,1,1)</f>
        <v>41780.712893518517</v>
      </c>
      <c r="T3651" s="13">
        <f>(I3651/86400)+DATE(1970,1,1)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>(E3652/D3652)*100</f>
        <v>100</v>
      </c>
      <c r="P3652" s="5">
        <f>E3652/L3652</f>
        <v>29.411764705882351</v>
      </c>
      <c r="Q3652" t="str">
        <f>LEFT(N3652, FIND("/", N3652)-1)</f>
        <v>theater</v>
      </c>
      <c r="R3652" t="str">
        <f>RIGHT(N3652, (LEN(N3652) - FIND("/", N3652)))</f>
        <v>plays</v>
      </c>
      <c r="S3652" s="13">
        <f>(J3652/86400)+DATE(1970,1,1)</f>
        <v>42381.478981481487</v>
      </c>
      <c r="T3652" s="13">
        <f>(I3652/86400)+DATE(1970,1,1)</f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>(E3653/D3653)*100</f>
        <v>104</v>
      </c>
      <c r="P3653" s="5">
        <f>E3653/L3653</f>
        <v>57.777777777777779</v>
      </c>
      <c r="Q3653" t="str">
        <f>LEFT(N3653, FIND("/", N3653)-1)</f>
        <v>theater</v>
      </c>
      <c r="R3653" t="str">
        <f>RIGHT(N3653, (LEN(N3653) - FIND("/", N3653)))</f>
        <v>plays</v>
      </c>
      <c r="S3653" s="13">
        <f>(J3653/86400)+DATE(1970,1,1)</f>
        <v>41828.646319444444</v>
      </c>
      <c r="T3653" s="13">
        <f>(I3653/86400)+DATE(1970,1,1)</f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>(E3654/D3654)*100</f>
        <v>250.66666666666669</v>
      </c>
      <c r="P3654" s="5">
        <f>E3654/L3654</f>
        <v>44.235294117647058</v>
      </c>
      <c r="Q3654" t="str">
        <f>LEFT(N3654, FIND("/", N3654)-1)</f>
        <v>theater</v>
      </c>
      <c r="R3654" t="str">
        <f>RIGHT(N3654, (LEN(N3654) - FIND("/", N3654)))</f>
        <v>plays</v>
      </c>
      <c r="S3654" s="13">
        <f>(J3654/86400)+DATE(1970,1,1)</f>
        <v>42596.644699074073</v>
      </c>
      <c r="T3654" s="13">
        <f>(I3654/86400)+DATE(1970,1,1)</f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>(E3655/D3655)*100</f>
        <v>100.49999999999999</v>
      </c>
      <c r="P3655" s="5">
        <f>E3655/L3655</f>
        <v>60.909090909090907</v>
      </c>
      <c r="Q3655" t="str">
        <f>LEFT(N3655, FIND("/", N3655)-1)</f>
        <v>theater</v>
      </c>
      <c r="R3655" t="str">
        <f>RIGHT(N3655, (LEN(N3655) - FIND("/", N3655)))</f>
        <v>plays</v>
      </c>
      <c r="S3655" s="13">
        <f>(J3655/86400)+DATE(1970,1,1)</f>
        <v>42191.363506944443</v>
      </c>
      <c r="T3655" s="13">
        <f>(I3655/86400)+DATE(1970,1,1)</f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>(E3656/D3656)*100</f>
        <v>174.4</v>
      </c>
      <c r="P3656" s="5">
        <f>E3656/L3656</f>
        <v>68.84210526315789</v>
      </c>
      <c r="Q3656" t="str">
        <f>LEFT(N3656, FIND("/", N3656)-1)</f>
        <v>theater</v>
      </c>
      <c r="R3656" t="str">
        <f>RIGHT(N3656, (LEN(N3656) - FIND("/", N3656)))</f>
        <v>plays</v>
      </c>
      <c r="S3656" s="13">
        <f>(J3656/86400)+DATE(1970,1,1)</f>
        <v>42440.416504629626</v>
      </c>
      <c r="T3656" s="13">
        <f>(I3656/86400)+DATE(1970,1,1)</f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>(E3657/D3657)*100</f>
        <v>116.26</v>
      </c>
      <c r="P3657" s="5">
        <f>E3657/L3657</f>
        <v>73.582278481012665</v>
      </c>
      <c r="Q3657" t="str">
        <f>LEFT(N3657, FIND("/", N3657)-1)</f>
        <v>theater</v>
      </c>
      <c r="R3657" t="str">
        <f>RIGHT(N3657, (LEN(N3657) - FIND("/", N3657)))</f>
        <v>plays</v>
      </c>
      <c r="S3657" s="13">
        <f>(J3657/86400)+DATE(1970,1,1)</f>
        <v>42173.803217592591</v>
      </c>
      <c r="T3657" s="13">
        <f>(I3657/86400)+DATE(1970,1,1)</f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>(E3658/D3658)*100</f>
        <v>105.82000000000001</v>
      </c>
      <c r="P3658" s="5">
        <f>E3658/L3658</f>
        <v>115.02173913043478</v>
      </c>
      <c r="Q3658" t="str">
        <f>LEFT(N3658, FIND("/", N3658)-1)</f>
        <v>theater</v>
      </c>
      <c r="R3658" t="str">
        <f>RIGHT(N3658, (LEN(N3658) - FIND("/", N3658)))</f>
        <v>plays</v>
      </c>
      <c r="S3658" s="13">
        <f>(J3658/86400)+DATE(1970,1,1)</f>
        <v>42737.910138888888</v>
      </c>
      <c r="T3658" s="13">
        <f>(I3658/86400)+DATE(1970,1,1)</f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>(E3659/D3659)*100</f>
        <v>110.75</v>
      </c>
      <c r="P3659" s="5">
        <f>E3659/L3659</f>
        <v>110.75</v>
      </c>
      <c r="Q3659" t="str">
        <f>LEFT(N3659, FIND("/", N3659)-1)</f>
        <v>theater</v>
      </c>
      <c r="R3659" t="str">
        <f>RIGHT(N3659, (LEN(N3659) - FIND("/", N3659)))</f>
        <v>plays</v>
      </c>
      <c r="S3659" s="13">
        <f>(J3659/86400)+DATE(1970,1,1)</f>
        <v>42499.629849537036</v>
      </c>
      <c r="T3659" s="13">
        <f>(I3659/86400)+DATE(1970,1,1)</f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>(E3660/D3660)*100</f>
        <v>100.66666666666666</v>
      </c>
      <c r="P3660" s="5">
        <f>E3660/L3660</f>
        <v>75.5</v>
      </c>
      <c r="Q3660" t="str">
        <f>LEFT(N3660, FIND("/", N3660)-1)</f>
        <v>theater</v>
      </c>
      <c r="R3660" t="str">
        <f>RIGHT(N3660, (LEN(N3660) - FIND("/", N3660)))</f>
        <v>plays</v>
      </c>
      <c r="S3660" s="13">
        <f>(J3660/86400)+DATE(1970,1,1)</f>
        <v>41775.858564814815</v>
      </c>
      <c r="T3660" s="13">
        <f>(I3660/86400)+DATE(1970,1,1)</f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>(E3661/D3661)*100</f>
        <v>102.03333333333333</v>
      </c>
      <c r="P3661" s="5">
        <f>E3661/L3661</f>
        <v>235.46153846153845</v>
      </c>
      <c r="Q3661" t="str">
        <f>LEFT(N3661, FIND("/", N3661)-1)</f>
        <v>theater</v>
      </c>
      <c r="R3661" t="str">
        <f>RIGHT(N3661, (LEN(N3661) - FIND("/", N3661)))</f>
        <v>plays</v>
      </c>
      <c r="S3661" s="13">
        <f>(J3661/86400)+DATE(1970,1,1)</f>
        <v>42055.277199074073</v>
      </c>
      <c r="T3661" s="13">
        <f>(I3661/86400)+DATE(1970,1,1)</f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>(E3662/D3662)*100</f>
        <v>100</v>
      </c>
      <c r="P3662" s="5">
        <f>E3662/L3662</f>
        <v>11.363636363636363</v>
      </c>
      <c r="Q3662" t="str">
        <f>LEFT(N3662, FIND("/", N3662)-1)</f>
        <v>theater</v>
      </c>
      <c r="R3662" t="str">
        <f>RIGHT(N3662, (LEN(N3662) - FIND("/", N3662)))</f>
        <v>plays</v>
      </c>
      <c r="S3662" s="13">
        <f>(J3662/86400)+DATE(1970,1,1)</f>
        <v>41971.881076388891</v>
      </c>
      <c r="T3662" s="13">
        <f>(I3662/86400)+DATE(1970,1,1)</f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>(E3663/D3663)*100</f>
        <v>111.00000000000001</v>
      </c>
      <c r="P3663" s="5">
        <f>E3663/L3663</f>
        <v>92.5</v>
      </c>
      <c r="Q3663" t="str">
        <f>LEFT(N3663, FIND("/", N3663)-1)</f>
        <v>theater</v>
      </c>
      <c r="R3663" t="str">
        <f>RIGHT(N3663, (LEN(N3663) - FIND("/", N3663)))</f>
        <v>plays</v>
      </c>
      <c r="S3663" s="13">
        <f>(J3663/86400)+DATE(1970,1,1)</f>
        <v>42447.896666666667</v>
      </c>
      <c r="T3663" s="13">
        <f>(I3663/86400)+DATE(1970,1,1)</f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>(E3664/D3664)*100</f>
        <v>101.42500000000001</v>
      </c>
      <c r="P3664" s="5">
        <f>E3664/L3664</f>
        <v>202.85</v>
      </c>
      <c r="Q3664" t="str">
        <f>LEFT(N3664, FIND("/", N3664)-1)</f>
        <v>theater</v>
      </c>
      <c r="R3664" t="str">
        <f>RIGHT(N3664, (LEN(N3664) - FIND("/", N3664)))</f>
        <v>plays</v>
      </c>
      <c r="S3664" s="13">
        <f>(J3664/86400)+DATE(1970,1,1)</f>
        <v>42064.220069444447</v>
      </c>
      <c r="T3664" s="13">
        <f>(I3664/86400)+DATE(1970,1,1)</f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>(E3665/D3665)*100</f>
        <v>104</v>
      </c>
      <c r="P3665" s="5">
        <f>E3665/L3665</f>
        <v>26</v>
      </c>
      <c r="Q3665" t="str">
        <f>LEFT(N3665, FIND("/", N3665)-1)</f>
        <v>theater</v>
      </c>
      <c r="R3665" t="str">
        <f>RIGHT(N3665, (LEN(N3665) - FIND("/", N3665)))</f>
        <v>plays</v>
      </c>
      <c r="S3665" s="13">
        <f>(J3665/86400)+DATE(1970,1,1)</f>
        <v>42665.451736111107</v>
      </c>
      <c r="T3665" s="13">
        <f>(I3665/86400)+DATE(1970,1,1)</f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>(E3666/D3666)*100</f>
        <v>109.375</v>
      </c>
      <c r="P3666" s="5">
        <f>E3666/L3666</f>
        <v>46.05263157894737</v>
      </c>
      <c r="Q3666" t="str">
        <f>LEFT(N3666, FIND("/", N3666)-1)</f>
        <v>theater</v>
      </c>
      <c r="R3666" t="str">
        <f>RIGHT(N3666, (LEN(N3666) - FIND("/", N3666)))</f>
        <v>plays</v>
      </c>
      <c r="S3666" s="13">
        <f>(J3666/86400)+DATE(1970,1,1)</f>
        <v>42523.248715277776</v>
      </c>
      <c r="T3666" s="13">
        <f>(I3666/86400)+DATE(1970,1,1)</f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>(E3667/D3667)*100</f>
        <v>115.16129032258064</v>
      </c>
      <c r="P3667" s="5">
        <f>E3667/L3667</f>
        <v>51</v>
      </c>
      <c r="Q3667" t="str">
        <f>LEFT(N3667, FIND("/", N3667)-1)</f>
        <v>theater</v>
      </c>
      <c r="R3667" t="str">
        <f>RIGHT(N3667, (LEN(N3667) - FIND("/", N3667)))</f>
        <v>plays</v>
      </c>
      <c r="S3667" s="13">
        <f>(J3667/86400)+DATE(1970,1,1)</f>
        <v>42294.808124999996</v>
      </c>
      <c r="T3667" s="13">
        <f>(I3667/86400)+DATE(1970,1,1)</f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>(E3668/D3668)*100</f>
        <v>100</v>
      </c>
      <c r="P3668" s="5">
        <f>E3668/L3668</f>
        <v>31.578947368421051</v>
      </c>
      <c r="Q3668" t="str">
        <f>LEFT(N3668, FIND("/", N3668)-1)</f>
        <v>theater</v>
      </c>
      <c r="R3668" t="str">
        <f>RIGHT(N3668, (LEN(N3668) - FIND("/", N3668)))</f>
        <v>plays</v>
      </c>
      <c r="S3668" s="13">
        <f>(J3668/86400)+DATE(1970,1,1)</f>
        <v>41822.90488425926</v>
      </c>
      <c r="T3668" s="13">
        <f>(I3668/86400)+DATE(1970,1,1)</f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>(E3669/D3669)*100</f>
        <v>103.17033333333335</v>
      </c>
      <c r="P3669" s="5">
        <f>E3669/L3669</f>
        <v>53.363965517241382</v>
      </c>
      <c r="Q3669" t="str">
        <f>LEFT(N3669, FIND("/", N3669)-1)</f>
        <v>theater</v>
      </c>
      <c r="R3669" t="str">
        <f>RIGHT(N3669, (LEN(N3669) - FIND("/", N3669)))</f>
        <v>plays</v>
      </c>
      <c r="S3669" s="13">
        <f>(J3669/86400)+DATE(1970,1,1)</f>
        <v>42173.970127314809</v>
      </c>
      <c r="T3669" s="13">
        <f>(I3669/86400)+DATE(1970,1,1)</f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>(E3670/D3670)*100</f>
        <v>103.49999999999999</v>
      </c>
      <c r="P3670" s="5">
        <f>E3670/L3670</f>
        <v>36.964285714285715</v>
      </c>
      <c r="Q3670" t="str">
        <f>LEFT(N3670, FIND("/", N3670)-1)</f>
        <v>theater</v>
      </c>
      <c r="R3670" t="str">
        <f>RIGHT(N3670, (LEN(N3670) - FIND("/", N3670)))</f>
        <v>plays</v>
      </c>
      <c r="S3670" s="13">
        <f>(J3670/86400)+DATE(1970,1,1)</f>
        <v>42185.556157407409</v>
      </c>
      <c r="T3670" s="13">
        <f>(I3670/86400)+DATE(1970,1,1)</f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>(E3671/D3671)*100</f>
        <v>138.19999999999999</v>
      </c>
      <c r="P3671" s="5">
        <f>E3671/L3671</f>
        <v>81.294117647058826</v>
      </c>
      <c r="Q3671" t="str">
        <f>LEFT(N3671, FIND("/", N3671)-1)</f>
        <v>theater</v>
      </c>
      <c r="R3671" t="str">
        <f>RIGHT(N3671, (LEN(N3671) - FIND("/", N3671)))</f>
        <v>plays</v>
      </c>
      <c r="S3671" s="13">
        <f>(J3671/86400)+DATE(1970,1,1)</f>
        <v>42136.675196759257</v>
      </c>
      <c r="T3671" s="13">
        <f>(I3671/86400)+DATE(1970,1,1)</f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>(E3672/D3672)*100</f>
        <v>109.54545454545455</v>
      </c>
      <c r="P3672" s="5">
        <f>E3672/L3672</f>
        <v>20.083333333333332</v>
      </c>
      <c r="Q3672" t="str">
        <f>LEFT(N3672, FIND("/", N3672)-1)</f>
        <v>theater</v>
      </c>
      <c r="R3672" t="str">
        <f>RIGHT(N3672, (LEN(N3672) - FIND("/", N3672)))</f>
        <v>plays</v>
      </c>
      <c r="S3672" s="13">
        <f>(J3672/86400)+DATE(1970,1,1)</f>
        <v>42142.514016203699</v>
      </c>
      <c r="T3672" s="13">
        <f>(I3672/86400)+DATE(1970,1,1)</f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>(E3673/D3673)*100</f>
        <v>100.85714285714286</v>
      </c>
      <c r="P3673" s="5">
        <f>E3673/L3673</f>
        <v>88.25</v>
      </c>
      <c r="Q3673" t="str">
        <f>LEFT(N3673, FIND("/", N3673)-1)</f>
        <v>theater</v>
      </c>
      <c r="R3673" t="str">
        <f>RIGHT(N3673, (LEN(N3673) - FIND("/", N3673)))</f>
        <v>plays</v>
      </c>
      <c r="S3673" s="13">
        <f>(J3673/86400)+DATE(1970,1,1)</f>
        <v>41820.62809027778</v>
      </c>
      <c r="T3673" s="13">
        <f>(I3673/86400)+DATE(1970,1,1)</f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>(E3674/D3674)*100</f>
        <v>101.53333333333335</v>
      </c>
      <c r="P3674" s="5">
        <f>E3674/L3674</f>
        <v>53.438596491228068</v>
      </c>
      <c r="Q3674" t="str">
        <f>LEFT(N3674, FIND("/", N3674)-1)</f>
        <v>theater</v>
      </c>
      <c r="R3674" t="str">
        <f>RIGHT(N3674, (LEN(N3674) - FIND("/", N3674)))</f>
        <v>plays</v>
      </c>
      <c r="S3674" s="13">
        <f>(J3674/86400)+DATE(1970,1,1)</f>
        <v>41878.946574074071</v>
      </c>
      <c r="T3674" s="13">
        <f>(I3674/86400)+DATE(1970,1,1)</f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>(E3675/D3675)*100</f>
        <v>113.625</v>
      </c>
      <c r="P3675" s="5">
        <f>E3675/L3675</f>
        <v>39.868421052631582</v>
      </c>
      <c r="Q3675" t="str">
        <f>LEFT(N3675, FIND("/", N3675)-1)</f>
        <v>theater</v>
      </c>
      <c r="R3675" t="str">
        <f>RIGHT(N3675, (LEN(N3675) - FIND("/", N3675)))</f>
        <v>plays</v>
      </c>
      <c r="S3675" s="13">
        <f>(J3675/86400)+DATE(1970,1,1)</f>
        <v>41914.295104166667</v>
      </c>
      <c r="T3675" s="13">
        <f>(I3675/86400)+DATE(1970,1,1)</f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>(E3676/D3676)*100</f>
        <v>100</v>
      </c>
      <c r="P3676" s="5">
        <f>E3676/L3676</f>
        <v>145.16129032258064</v>
      </c>
      <c r="Q3676" t="str">
        <f>LEFT(N3676, FIND("/", N3676)-1)</f>
        <v>theater</v>
      </c>
      <c r="R3676" t="str">
        <f>RIGHT(N3676, (LEN(N3676) - FIND("/", N3676)))</f>
        <v>plays</v>
      </c>
      <c r="S3676" s="13">
        <f>(J3676/86400)+DATE(1970,1,1)</f>
        <v>42556.873020833329</v>
      </c>
      <c r="T3676" s="13">
        <f>(I3676/86400)+DATE(1970,1,1)</f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>(E3677/D3677)*100</f>
        <v>140</v>
      </c>
      <c r="P3677" s="5">
        <f>E3677/L3677</f>
        <v>23.333333333333332</v>
      </c>
      <c r="Q3677" t="str">
        <f>LEFT(N3677, FIND("/", N3677)-1)</f>
        <v>theater</v>
      </c>
      <c r="R3677" t="str">
        <f>RIGHT(N3677, (LEN(N3677) - FIND("/", N3677)))</f>
        <v>plays</v>
      </c>
      <c r="S3677" s="13">
        <f>(J3677/86400)+DATE(1970,1,1)</f>
        <v>42493.597013888888</v>
      </c>
      <c r="T3677" s="13">
        <f>(I3677/86400)+DATE(1970,1,1)</f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>(E3678/D3678)*100</f>
        <v>128.75</v>
      </c>
      <c r="P3678" s="5">
        <f>E3678/L3678</f>
        <v>64.375</v>
      </c>
      <c r="Q3678" t="str">
        <f>LEFT(N3678, FIND("/", N3678)-1)</f>
        <v>theater</v>
      </c>
      <c r="R3678" t="str">
        <f>RIGHT(N3678, (LEN(N3678) - FIND("/", N3678)))</f>
        <v>plays</v>
      </c>
      <c r="S3678" s="13">
        <f>(J3678/86400)+DATE(1970,1,1)</f>
        <v>41876.815787037034</v>
      </c>
      <c r="T3678" s="13">
        <f>(I3678/86400)+DATE(1970,1,1)</f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>(E3679/D3679)*100</f>
        <v>102.90416666666667</v>
      </c>
      <c r="P3679" s="5">
        <f>E3679/L3679</f>
        <v>62.052763819095475</v>
      </c>
      <c r="Q3679" t="str">
        <f>LEFT(N3679, FIND("/", N3679)-1)</f>
        <v>theater</v>
      </c>
      <c r="R3679" t="str">
        <f>RIGHT(N3679, (LEN(N3679) - FIND("/", N3679)))</f>
        <v>plays</v>
      </c>
      <c r="S3679" s="13">
        <f>(J3679/86400)+DATE(1970,1,1)</f>
        <v>41802.574282407411</v>
      </c>
      <c r="T3679" s="13">
        <f>(I3679/86400)+DATE(1970,1,1)</f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>(E3680/D3680)*100</f>
        <v>102.49999999999999</v>
      </c>
      <c r="P3680" s="5">
        <f>E3680/L3680</f>
        <v>66.129032258064512</v>
      </c>
      <c r="Q3680" t="str">
        <f>LEFT(N3680, FIND("/", N3680)-1)</f>
        <v>theater</v>
      </c>
      <c r="R3680" t="str">
        <f>RIGHT(N3680, (LEN(N3680) - FIND("/", N3680)))</f>
        <v>plays</v>
      </c>
      <c r="S3680" s="13">
        <f>(J3680/86400)+DATE(1970,1,1)</f>
        <v>42120.531226851846</v>
      </c>
      <c r="T3680" s="13">
        <f>(I3680/86400)+DATE(1970,1,1)</f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>(E3681/D3681)*100</f>
        <v>110.1</v>
      </c>
      <c r="P3681" s="5">
        <f>E3681/L3681</f>
        <v>73.400000000000006</v>
      </c>
      <c r="Q3681" t="str">
        <f>LEFT(N3681, FIND("/", N3681)-1)</f>
        <v>theater</v>
      </c>
      <c r="R3681" t="str">
        <f>RIGHT(N3681, (LEN(N3681) - FIND("/", N3681)))</f>
        <v>plays</v>
      </c>
      <c r="S3681" s="13">
        <f>(J3681/86400)+DATE(1970,1,1)</f>
        <v>41786.761354166665</v>
      </c>
      <c r="T3681" s="13">
        <f>(I3681/86400)+DATE(1970,1,1)</f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>(E3682/D3682)*100</f>
        <v>112.76666666666667</v>
      </c>
      <c r="P3682" s="5">
        <f>E3682/L3682</f>
        <v>99.5</v>
      </c>
      <c r="Q3682" t="str">
        <f>LEFT(N3682, FIND("/", N3682)-1)</f>
        <v>theater</v>
      </c>
      <c r="R3682" t="str">
        <f>RIGHT(N3682, (LEN(N3682) - FIND("/", N3682)))</f>
        <v>plays</v>
      </c>
      <c r="S3682" s="13">
        <f>(J3682/86400)+DATE(1970,1,1)</f>
        <v>42627.454097222224</v>
      </c>
      <c r="T3682" s="13">
        <f>(I3682/86400)+DATE(1970,1,1)</f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>(E3683/D3683)*100</f>
        <v>111.9</v>
      </c>
      <c r="P3683" s="5">
        <f>E3683/L3683</f>
        <v>62.166666666666664</v>
      </c>
      <c r="Q3683" t="str">
        <f>LEFT(N3683, FIND("/", N3683)-1)</f>
        <v>theater</v>
      </c>
      <c r="R3683" t="str">
        <f>RIGHT(N3683, (LEN(N3683) - FIND("/", N3683)))</f>
        <v>plays</v>
      </c>
      <c r="S3683" s="13">
        <f>(J3683/86400)+DATE(1970,1,1)</f>
        <v>42374.651504629626</v>
      </c>
      <c r="T3683" s="13">
        <f>(I3683/86400)+DATE(1970,1,1)</f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>(E3684/D3684)*100</f>
        <v>139.19999999999999</v>
      </c>
      <c r="P3684" s="5">
        <f>E3684/L3684</f>
        <v>62.328358208955223</v>
      </c>
      <c r="Q3684" t="str">
        <f>LEFT(N3684, FIND("/", N3684)-1)</f>
        <v>theater</v>
      </c>
      <c r="R3684" t="str">
        <f>RIGHT(N3684, (LEN(N3684) - FIND("/", N3684)))</f>
        <v>plays</v>
      </c>
      <c r="S3684" s="13">
        <f>(J3684/86400)+DATE(1970,1,1)</f>
        <v>41772.685393518521</v>
      </c>
      <c r="T3684" s="13">
        <f>(I3684/86400)+DATE(1970,1,1)</f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>(E3685/D3685)*100</f>
        <v>110.85714285714286</v>
      </c>
      <c r="P3685" s="5">
        <f>E3685/L3685</f>
        <v>58.787878787878789</v>
      </c>
      <c r="Q3685" t="str">
        <f>LEFT(N3685, FIND("/", N3685)-1)</f>
        <v>theater</v>
      </c>
      <c r="R3685" t="str">
        <f>RIGHT(N3685, (LEN(N3685) - FIND("/", N3685)))</f>
        <v>plays</v>
      </c>
      <c r="S3685" s="13">
        <f>(J3685/86400)+DATE(1970,1,1)</f>
        <v>42633.116851851853</v>
      </c>
      <c r="T3685" s="13">
        <f>(I3685/86400)+DATE(1970,1,1)</f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>(E3686/D3686)*100</f>
        <v>139.06666666666666</v>
      </c>
      <c r="P3686" s="5">
        <f>E3686/L3686</f>
        <v>45.347826086956523</v>
      </c>
      <c r="Q3686" t="str">
        <f>LEFT(N3686, FIND("/", N3686)-1)</f>
        <v>theater</v>
      </c>
      <c r="R3686" t="str">
        <f>RIGHT(N3686, (LEN(N3686) - FIND("/", N3686)))</f>
        <v>plays</v>
      </c>
      <c r="S3686" s="13">
        <f>(J3686/86400)+DATE(1970,1,1)</f>
        <v>42219.180393518516</v>
      </c>
      <c r="T3686" s="13">
        <f>(I3686/86400)+DATE(1970,1,1)</f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>(E3687/D3687)*100</f>
        <v>105.69999999999999</v>
      </c>
      <c r="P3687" s="5">
        <f>E3687/L3687</f>
        <v>41.944444444444443</v>
      </c>
      <c r="Q3687" t="str">
        <f>LEFT(N3687, FIND("/", N3687)-1)</f>
        <v>theater</v>
      </c>
      <c r="R3687" t="str">
        <f>RIGHT(N3687, (LEN(N3687) - FIND("/", N3687)))</f>
        <v>plays</v>
      </c>
      <c r="S3687" s="13">
        <f>(J3687/86400)+DATE(1970,1,1)</f>
        <v>41753.593275462961</v>
      </c>
      <c r="T3687" s="13">
        <f>(I3687/86400)+DATE(1970,1,1)</f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>(E3688/D3688)*100</f>
        <v>101.42857142857142</v>
      </c>
      <c r="P3688" s="5">
        <f>E3688/L3688</f>
        <v>59.166666666666664</v>
      </c>
      <c r="Q3688" t="str">
        <f>LEFT(N3688, FIND("/", N3688)-1)</f>
        <v>theater</v>
      </c>
      <c r="R3688" t="str">
        <f>RIGHT(N3688, (LEN(N3688) - FIND("/", N3688)))</f>
        <v>plays</v>
      </c>
      <c r="S3688" s="13">
        <f>(J3688/86400)+DATE(1970,1,1)</f>
        <v>42230.662731481483</v>
      </c>
      <c r="T3688" s="13">
        <f>(I3688/86400)+DATE(1970,1,1)</f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>(E3689/D3689)*100</f>
        <v>100.245</v>
      </c>
      <c r="P3689" s="5">
        <f>E3689/L3689</f>
        <v>200.49</v>
      </c>
      <c r="Q3689" t="str">
        <f>LEFT(N3689, FIND("/", N3689)-1)</f>
        <v>theater</v>
      </c>
      <c r="R3689" t="str">
        <f>RIGHT(N3689, (LEN(N3689) - FIND("/", N3689)))</f>
        <v>plays</v>
      </c>
      <c r="S3689" s="13">
        <f>(J3689/86400)+DATE(1970,1,1)</f>
        <v>41787.218229166669</v>
      </c>
      <c r="T3689" s="13">
        <f>(I3689/86400)+DATE(1970,1,1)</f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>(E3690/D3690)*100</f>
        <v>109.16666666666666</v>
      </c>
      <c r="P3690" s="5">
        <f>E3690/L3690</f>
        <v>83.974358974358978</v>
      </c>
      <c r="Q3690" t="str">
        <f>LEFT(N3690, FIND("/", N3690)-1)</f>
        <v>theater</v>
      </c>
      <c r="R3690" t="str">
        <f>RIGHT(N3690, (LEN(N3690) - FIND("/", N3690)))</f>
        <v>plays</v>
      </c>
      <c r="S3690" s="13">
        <f>(J3690/86400)+DATE(1970,1,1)</f>
        <v>41829.787083333329</v>
      </c>
      <c r="T3690" s="13">
        <f>(I3690/86400)+DATE(1970,1,1)</f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>(E3691/D3691)*100</f>
        <v>118.33333333333333</v>
      </c>
      <c r="P3691" s="5">
        <f>E3691/L3691</f>
        <v>57.258064516129032</v>
      </c>
      <c r="Q3691" t="str">
        <f>LEFT(N3691, FIND("/", N3691)-1)</f>
        <v>theater</v>
      </c>
      <c r="R3691" t="str">
        <f>RIGHT(N3691, (LEN(N3691) - FIND("/", N3691)))</f>
        <v>plays</v>
      </c>
      <c r="S3691" s="13">
        <f>(J3691/86400)+DATE(1970,1,1)</f>
        <v>42147.826840277776</v>
      </c>
      <c r="T3691" s="13">
        <f>(I3691/86400)+DATE(1970,1,1)</f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>(E3692/D3692)*100</f>
        <v>120</v>
      </c>
      <c r="P3692" s="5">
        <f>E3692/L3692</f>
        <v>58.064516129032256</v>
      </c>
      <c r="Q3692" t="str">
        <f>LEFT(N3692, FIND("/", N3692)-1)</f>
        <v>theater</v>
      </c>
      <c r="R3692" t="str">
        <f>RIGHT(N3692, (LEN(N3692) - FIND("/", N3692)))</f>
        <v>plays</v>
      </c>
      <c r="S3692" s="13">
        <f>(J3692/86400)+DATE(1970,1,1)</f>
        <v>41940.598182870366</v>
      </c>
      <c r="T3692" s="13">
        <f>(I3692/86400)+DATE(1970,1,1)</f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>(E3693/D3693)*100</f>
        <v>127.96000000000001</v>
      </c>
      <c r="P3693" s="5">
        <f>E3693/L3693</f>
        <v>186.80291970802921</v>
      </c>
      <c r="Q3693" t="str">
        <f>LEFT(N3693, FIND("/", N3693)-1)</f>
        <v>theater</v>
      </c>
      <c r="R3693" t="str">
        <f>RIGHT(N3693, (LEN(N3693) - FIND("/", N3693)))</f>
        <v>plays</v>
      </c>
      <c r="S3693" s="13">
        <f>(J3693/86400)+DATE(1970,1,1)</f>
        <v>42020.700567129628</v>
      </c>
      <c r="T3693" s="13">
        <f>(I3693/86400)+DATE(1970,1,1)</f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>(E3694/D3694)*100</f>
        <v>126</v>
      </c>
      <c r="P3694" s="5">
        <f>E3694/L3694</f>
        <v>74.117647058823536</v>
      </c>
      <c r="Q3694" t="str">
        <f>LEFT(N3694, FIND("/", N3694)-1)</f>
        <v>theater</v>
      </c>
      <c r="R3694" t="str">
        <f>RIGHT(N3694, (LEN(N3694) - FIND("/", N3694)))</f>
        <v>plays</v>
      </c>
      <c r="S3694" s="13">
        <f>(J3694/86400)+DATE(1970,1,1)</f>
        <v>41891.96503472222</v>
      </c>
      <c r="T3694" s="13">
        <f>(I3694/86400)+DATE(1970,1,1)</f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>(E3695/D3695)*100</f>
        <v>129.12912912912913</v>
      </c>
      <c r="P3695" s="5">
        <f>E3695/L3695</f>
        <v>30.714285714285715</v>
      </c>
      <c r="Q3695" t="str">
        <f>LEFT(N3695, FIND("/", N3695)-1)</f>
        <v>theater</v>
      </c>
      <c r="R3695" t="str">
        <f>RIGHT(N3695, (LEN(N3695) - FIND("/", N3695)))</f>
        <v>plays</v>
      </c>
      <c r="S3695" s="13">
        <f>(J3695/86400)+DATE(1970,1,1)</f>
        <v>42309.191307870366</v>
      </c>
      <c r="T3695" s="13">
        <f>(I3695/86400)+DATE(1970,1,1)</f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>(E3696/D3696)*100</f>
        <v>107.42857142857143</v>
      </c>
      <c r="P3696" s="5">
        <f>E3696/L3696</f>
        <v>62.666666666666664</v>
      </c>
      <c r="Q3696" t="str">
        <f>LEFT(N3696, FIND("/", N3696)-1)</f>
        <v>theater</v>
      </c>
      <c r="R3696" t="str">
        <f>RIGHT(N3696, (LEN(N3696) - FIND("/", N3696)))</f>
        <v>plays</v>
      </c>
      <c r="S3696" s="13">
        <f>(J3696/86400)+DATE(1970,1,1)</f>
        <v>42490.133877314816</v>
      </c>
      <c r="T3696" s="13">
        <f>(I3696/86400)+DATE(1970,1,1)</f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>(E3697/D3697)*100</f>
        <v>100.125</v>
      </c>
      <c r="P3697" s="5">
        <f>E3697/L3697</f>
        <v>121.36363636363636</v>
      </c>
      <c r="Q3697" t="str">
        <f>LEFT(N3697, FIND("/", N3697)-1)</f>
        <v>theater</v>
      </c>
      <c r="R3697" t="str">
        <f>RIGHT(N3697, (LEN(N3697) - FIND("/", N3697)))</f>
        <v>plays</v>
      </c>
      <c r="S3697" s="13">
        <f>(J3697/86400)+DATE(1970,1,1)</f>
        <v>41995.870486111111</v>
      </c>
      <c r="T3697" s="13">
        <f>(I3697/86400)+DATE(1970,1,1)</f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>(E3698/D3698)*100</f>
        <v>155</v>
      </c>
      <c r="P3698" s="5">
        <f>E3698/L3698</f>
        <v>39.743589743589745</v>
      </c>
      <c r="Q3698" t="str">
        <f>LEFT(N3698, FIND("/", N3698)-1)</f>
        <v>theater</v>
      </c>
      <c r="R3698" t="str">
        <f>RIGHT(N3698, (LEN(N3698) - FIND("/", N3698)))</f>
        <v>plays</v>
      </c>
      <c r="S3698" s="13">
        <f>(J3698/86400)+DATE(1970,1,1)</f>
        <v>41988.617083333331</v>
      </c>
      <c r="T3698" s="13">
        <f>(I3698/86400)+DATE(1970,1,1)</f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>(E3699/D3699)*100</f>
        <v>108</v>
      </c>
      <c r="P3699" s="5">
        <f>E3699/L3699</f>
        <v>72</v>
      </c>
      <c r="Q3699" t="str">
        <f>LEFT(N3699, FIND("/", N3699)-1)</f>
        <v>theater</v>
      </c>
      <c r="R3699" t="str">
        <f>RIGHT(N3699, (LEN(N3699) - FIND("/", N3699)))</f>
        <v>plays</v>
      </c>
      <c r="S3699" s="13">
        <f>(J3699/86400)+DATE(1970,1,1)</f>
        <v>42479.465833333335</v>
      </c>
      <c r="T3699" s="13">
        <f>(I3699/86400)+DATE(1970,1,1)</f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>(E3700/D3700)*100</f>
        <v>110.52</v>
      </c>
      <c r="P3700" s="5">
        <f>E3700/L3700</f>
        <v>40.632352941176471</v>
      </c>
      <c r="Q3700" t="str">
        <f>LEFT(N3700, FIND("/", N3700)-1)</f>
        <v>theater</v>
      </c>
      <c r="R3700" t="str">
        <f>RIGHT(N3700, (LEN(N3700) - FIND("/", N3700)))</f>
        <v>plays</v>
      </c>
      <c r="S3700" s="13">
        <f>(J3700/86400)+DATE(1970,1,1)</f>
        <v>42401.806562500002</v>
      </c>
      <c r="T3700" s="13">
        <f>(I3700/86400)+DATE(1970,1,1)</f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>(E3701/D3701)*100</f>
        <v>100.8</v>
      </c>
      <c r="P3701" s="5">
        <f>E3701/L3701</f>
        <v>63</v>
      </c>
      <c r="Q3701" t="str">
        <f>LEFT(N3701, FIND("/", N3701)-1)</f>
        <v>theater</v>
      </c>
      <c r="R3701" t="str">
        <f>RIGHT(N3701, (LEN(N3701) - FIND("/", N3701)))</f>
        <v>plays</v>
      </c>
      <c r="S3701" s="13">
        <f>(J3701/86400)+DATE(1970,1,1)</f>
        <v>41897.602037037039</v>
      </c>
      <c r="T3701" s="13">
        <f>(I3701/86400)+DATE(1970,1,1)</f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>(E3702/D3702)*100</f>
        <v>121.2</v>
      </c>
      <c r="P3702" s="5">
        <f>E3702/L3702</f>
        <v>33.666666666666664</v>
      </c>
      <c r="Q3702" t="str">
        <f>LEFT(N3702, FIND("/", N3702)-1)</f>
        <v>theater</v>
      </c>
      <c r="R3702" t="str">
        <f>RIGHT(N3702, (LEN(N3702) - FIND("/", N3702)))</f>
        <v>plays</v>
      </c>
      <c r="S3702" s="13">
        <f>(J3702/86400)+DATE(1970,1,1)</f>
        <v>41882.585648148146</v>
      </c>
      <c r="T3702" s="13">
        <f>(I3702/86400)+DATE(1970,1,1)</f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>(E3703/D3703)*100</f>
        <v>100.33333333333334</v>
      </c>
      <c r="P3703" s="5">
        <f>E3703/L3703</f>
        <v>38.589743589743591</v>
      </c>
      <c r="Q3703" t="str">
        <f>LEFT(N3703, FIND("/", N3703)-1)</f>
        <v>theater</v>
      </c>
      <c r="R3703" t="str">
        <f>RIGHT(N3703, (LEN(N3703) - FIND("/", N3703)))</f>
        <v>plays</v>
      </c>
      <c r="S3703" s="13">
        <f>(J3703/86400)+DATE(1970,1,1)</f>
        <v>42129.541585648149</v>
      </c>
      <c r="T3703" s="13">
        <f>(I3703/86400)+DATE(1970,1,1)</f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>(E3704/D3704)*100</f>
        <v>109.16666666666666</v>
      </c>
      <c r="P3704" s="5">
        <f>E3704/L3704</f>
        <v>155.95238095238096</v>
      </c>
      <c r="Q3704" t="str">
        <f>LEFT(N3704, FIND("/", N3704)-1)</f>
        <v>theater</v>
      </c>
      <c r="R3704" t="str">
        <f>RIGHT(N3704, (LEN(N3704) - FIND("/", N3704)))</f>
        <v>plays</v>
      </c>
      <c r="S3704" s="13">
        <f>(J3704/86400)+DATE(1970,1,1)</f>
        <v>42524.53800925926</v>
      </c>
      <c r="T3704" s="13">
        <f>(I3704/86400)+DATE(1970,1,1)</f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>(E3705/D3705)*100</f>
        <v>123.42857142857142</v>
      </c>
      <c r="P3705" s="5">
        <f>E3705/L3705</f>
        <v>43.2</v>
      </c>
      <c r="Q3705" t="str">
        <f>LEFT(N3705, FIND("/", N3705)-1)</f>
        <v>theater</v>
      </c>
      <c r="R3705" t="str">
        <f>RIGHT(N3705, (LEN(N3705) - FIND("/", N3705)))</f>
        <v>plays</v>
      </c>
      <c r="S3705" s="13">
        <f>(J3705/86400)+DATE(1970,1,1)</f>
        <v>42556.504490740743</v>
      </c>
      <c r="T3705" s="13">
        <f>(I3705/86400)+DATE(1970,1,1)</f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>(E3706/D3706)*100</f>
        <v>136.33666666666667</v>
      </c>
      <c r="P3706" s="5">
        <f>E3706/L3706</f>
        <v>15.148518518518518</v>
      </c>
      <c r="Q3706" t="str">
        <f>LEFT(N3706, FIND("/", N3706)-1)</f>
        <v>theater</v>
      </c>
      <c r="R3706" t="str">
        <f>RIGHT(N3706, (LEN(N3706) - FIND("/", N3706)))</f>
        <v>plays</v>
      </c>
      <c r="S3706" s="13">
        <f>(J3706/86400)+DATE(1970,1,1)</f>
        <v>42461.689745370371</v>
      </c>
      <c r="T3706" s="13">
        <f>(I3706/86400)+DATE(1970,1,1)</f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>(E3707/D3707)*100</f>
        <v>103.46657233816768</v>
      </c>
      <c r="P3707" s="5">
        <f>E3707/L3707</f>
        <v>83.571428571428569</v>
      </c>
      <c r="Q3707" t="str">
        <f>LEFT(N3707, FIND("/", N3707)-1)</f>
        <v>theater</v>
      </c>
      <c r="R3707" t="str">
        <f>RIGHT(N3707, (LEN(N3707) - FIND("/", N3707)))</f>
        <v>plays</v>
      </c>
      <c r="S3707" s="13">
        <f>(J3707/86400)+DATE(1970,1,1)</f>
        <v>41792.542986111112</v>
      </c>
      <c r="T3707" s="13">
        <f>(I3707/86400)+DATE(1970,1,1)</f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>(E3708/D3708)*100</f>
        <v>121.33333333333334</v>
      </c>
      <c r="P3708" s="5">
        <f>E3708/L3708</f>
        <v>140</v>
      </c>
      <c r="Q3708" t="str">
        <f>LEFT(N3708, FIND("/", N3708)-1)</f>
        <v>theater</v>
      </c>
      <c r="R3708" t="str">
        <f>RIGHT(N3708, (LEN(N3708) - FIND("/", N3708)))</f>
        <v>plays</v>
      </c>
      <c r="S3708" s="13">
        <f>(J3708/86400)+DATE(1970,1,1)</f>
        <v>41879.913761574076</v>
      </c>
      <c r="T3708" s="13">
        <f>(I3708/86400)+DATE(1970,1,1)</f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>(E3709/D3709)*100</f>
        <v>186</v>
      </c>
      <c r="P3709" s="5">
        <f>E3709/L3709</f>
        <v>80.869565217391298</v>
      </c>
      <c r="Q3709" t="str">
        <f>LEFT(N3709, FIND("/", N3709)-1)</f>
        <v>theater</v>
      </c>
      <c r="R3709" t="str">
        <f>RIGHT(N3709, (LEN(N3709) - FIND("/", N3709)))</f>
        <v>plays</v>
      </c>
      <c r="S3709" s="13">
        <f>(J3709/86400)+DATE(1970,1,1)</f>
        <v>42552.048356481479</v>
      </c>
      <c r="T3709" s="13">
        <f>(I3709/86400)+DATE(1970,1,1)</f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>(E3710/D3710)*100</f>
        <v>300</v>
      </c>
      <c r="P3710" s="5">
        <f>E3710/L3710</f>
        <v>53.846153846153847</v>
      </c>
      <c r="Q3710" t="str">
        <f>LEFT(N3710, FIND("/", N3710)-1)</f>
        <v>theater</v>
      </c>
      <c r="R3710" t="str">
        <f>RIGHT(N3710, (LEN(N3710) - FIND("/", N3710)))</f>
        <v>plays</v>
      </c>
      <c r="S3710" s="13">
        <f>(J3710/86400)+DATE(1970,1,1)</f>
        <v>41810.142199074078</v>
      </c>
      <c r="T3710" s="13">
        <f>(I3710/86400)+DATE(1970,1,1)</f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>(E3711/D3711)*100</f>
        <v>108.25</v>
      </c>
      <c r="P3711" s="5">
        <f>E3711/L3711</f>
        <v>30.928571428571427</v>
      </c>
      <c r="Q3711" t="str">
        <f>LEFT(N3711, FIND("/", N3711)-1)</f>
        <v>theater</v>
      </c>
      <c r="R3711" t="str">
        <f>RIGHT(N3711, (LEN(N3711) - FIND("/", N3711)))</f>
        <v>plays</v>
      </c>
      <c r="S3711" s="13">
        <f>(J3711/86400)+DATE(1970,1,1)</f>
        <v>41785.707708333335</v>
      </c>
      <c r="T3711" s="13">
        <f>(I3711/86400)+DATE(1970,1,1)</f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>(E3712/D3712)*100</f>
        <v>141.15384615384616</v>
      </c>
      <c r="P3712" s="5">
        <f>E3712/L3712</f>
        <v>67.962962962962962</v>
      </c>
      <c r="Q3712" t="str">
        <f>LEFT(N3712, FIND("/", N3712)-1)</f>
        <v>theater</v>
      </c>
      <c r="R3712" t="str">
        <f>RIGHT(N3712, (LEN(N3712) - FIND("/", N3712)))</f>
        <v>plays</v>
      </c>
      <c r="S3712" s="13">
        <f>(J3712/86400)+DATE(1970,1,1)</f>
        <v>42072.576249999998</v>
      </c>
      <c r="T3712" s="13">
        <f>(I3712/86400)+DATE(1970,1,1)</f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>(E3713/D3713)*100</f>
        <v>113.99999999999999</v>
      </c>
      <c r="P3713" s="5">
        <f>E3713/L3713</f>
        <v>27.142857142857142</v>
      </c>
      <c r="Q3713" t="str">
        <f>LEFT(N3713, FIND("/", N3713)-1)</f>
        <v>theater</v>
      </c>
      <c r="R3713" t="str">
        <f>RIGHT(N3713, (LEN(N3713) - FIND("/", N3713)))</f>
        <v>plays</v>
      </c>
      <c r="S3713" s="13">
        <f>(J3713/86400)+DATE(1970,1,1)</f>
        <v>41779.724224537036</v>
      </c>
      <c r="T3713" s="13">
        <f>(I3713/86400)+DATE(1970,1,1)</f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>(E3714/D3714)*100</f>
        <v>153.73333333333335</v>
      </c>
      <c r="P3714" s="5">
        <f>E3714/L3714</f>
        <v>110.86538461538461</v>
      </c>
      <c r="Q3714" t="str">
        <f>LEFT(N3714, FIND("/", N3714)-1)</f>
        <v>theater</v>
      </c>
      <c r="R3714" t="str">
        <f>RIGHT(N3714, (LEN(N3714) - FIND("/", N3714)))</f>
        <v>plays</v>
      </c>
      <c r="S3714" s="13">
        <f>(J3714/86400)+DATE(1970,1,1)</f>
        <v>42134.172071759254</v>
      </c>
      <c r="T3714" s="13">
        <f>(I3714/86400)+DATE(1970,1,1)</f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>(E3715/D3715)*100</f>
        <v>101.49999999999999</v>
      </c>
      <c r="P3715" s="5">
        <f>E3715/L3715</f>
        <v>106.84210526315789</v>
      </c>
      <c r="Q3715" t="str">
        <f>LEFT(N3715, FIND("/", N3715)-1)</f>
        <v>theater</v>
      </c>
      <c r="R3715" t="str">
        <f>RIGHT(N3715, (LEN(N3715) - FIND("/", N3715)))</f>
        <v>plays</v>
      </c>
      <c r="S3715" s="13">
        <f>(J3715/86400)+DATE(1970,1,1)</f>
        <v>42505.738032407404</v>
      </c>
      <c r="T3715" s="13">
        <f>(I3715/86400)+DATE(1970,1,1)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>(E3716/D3716)*100</f>
        <v>102.35000000000001</v>
      </c>
      <c r="P3716" s="5">
        <f>E3716/L3716</f>
        <v>105.51546391752578</v>
      </c>
      <c r="Q3716" t="str">
        <f>LEFT(N3716, FIND("/", N3716)-1)</f>
        <v>theater</v>
      </c>
      <c r="R3716" t="str">
        <f>RIGHT(N3716, (LEN(N3716) - FIND("/", N3716)))</f>
        <v>plays</v>
      </c>
      <c r="S3716" s="13">
        <f>(J3716/86400)+DATE(1970,1,1)</f>
        <v>42118.556331018517</v>
      </c>
      <c r="T3716" s="13">
        <f>(I3716/86400)+DATE(1970,1,1)</f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>(E3717/D3717)*100</f>
        <v>102.57142857142858</v>
      </c>
      <c r="P3717" s="5">
        <f>E3717/L3717</f>
        <v>132.96296296296296</v>
      </c>
      <c r="Q3717" t="str">
        <f>LEFT(N3717, FIND("/", N3717)-1)</f>
        <v>theater</v>
      </c>
      <c r="R3717" t="str">
        <f>RIGHT(N3717, (LEN(N3717) - FIND("/", N3717)))</f>
        <v>plays</v>
      </c>
      <c r="S3717" s="13">
        <f>(J3717/86400)+DATE(1970,1,1)</f>
        <v>42036.995590277773</v>
      </c>
      <c r="T3717" s="13">
        <f>(I3717/86400)+DATE(1970,1,1)</f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>(E3718/D3718)*100</f>
        <v>155.75</v>
      </c>
      <c r="P3718" s="5">
        <f>E3718/L3718</f>
        <v>51.916666666666664</v>
      </c>
      <c r="Q3718" t="str">
        <f>LEFT(N3718, FIND("/", N3718)-1)</f>
        <v>theater</v>
      </c>
      <c r="R3718" t="str">
        <f>RIGHT(N3718, (LEN(N3718) - FIND("/", N3718)))</f>
        <v>plays</v>
      </c>
      <c r="S3718" s="13">
        <f>(J3718/86400)+DATE(1970,1,1)</f>
        <v>42360.887835648144</v>
      </c>
      <c r="T3718" s="13">
        <f>(I3718/86400)+DATE(1970,1,1)</f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>(E3719/D3719)*100</f>
        <v>100.75</v>
      </c>
      <c r="P3719" s="5">
        <f>E3719/L3719</f>
        <v>310</v>
      </c>
      <c r="Q3719" t="str">
        <f>LEFT(N3719, FIND("/", N3719)-1)</f>
        <v>theater</v>
      </c>
      <c r="R3719" t="str">
        <f>RIGHT(N3719, (LEN(N3719) - FIND("/", N3719)))</f>
        <v>plays</v>
      </c>
      <c r="S3719" s="13">
        <f>(J3719/86400)+DATE(1970,1,1)</f>
        <v>42102.866307870368</v>
      </c>
      <c r="T3719" s="13">
        <f>(I3719/86400)+DATE(1970,1,1)</f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>(E3720/D3720)*100</f>
        <v>239.4</v>
      </c>
      <c r="P3720" s="5">
        <f>E3720/L3720</f>
        <v>26.021739130434781</v>
      </c>
      <c r="Q3720" t="str">
        <f>LEFT(N3720, FIND("/", N3720)-1)</f>
        <v>theater</v>
      </c>
      <c r="R3720" t="str">
        <f>RIGHT(N3720, (LEN(N3720) - FIND("/", N3720)))</f>
        <v>plays</v>
      </c>
      <c r="S3720" s="13">
        <f>(J3720/86400)+DATE(1970,1,1)</f>
        <v>42032.716145833328</v>
      </c>
      <c r="T3720" s="13">
        <f>(I3720/86400)+DATE(1970,1,1)</f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>(E3721/D3721)*100</f>
        <v>210</v>
      </c>
      <c r="P3721" s="5">
        <f>E3721/L3721</f>
        <v>105</v>
      </c>
      <c r="Q3721" t="str">
        <f>LEFT(N3721, FIND("/", N3721)-1)</f>
        <v>theater</v>
      </c>
      <c r="R3721" t="str">
        <f>RIGHT(N3721, (LEN(N3721) - FIND("/", N3721)))</f>
        <v>plays</v>
      </c>
      <c r="S3721" s="13">
        <f>(J3721/86400)+DATE(1970,1,1)</f>
        <v>42147.729930555557</v>
      </c>
      <c r="T3721" s="13">
        <f>(I3721/86400)+DATE(1970,1,1)</f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>(E3722/D3722)*100</f>
        <v>104.51515151515152</v>
      </c>
      <c r="P3722" s="5">
        <f>E3722/L3722</f>
        <v>86.224999999999994</v>
      </c>
      <c r="Q3722" t="str">
        <f>LEFT(N3722, FIND("/", N3722)-1)</f>
        <v>theater</v>
      </c>
      <c r="R3722" t="str">
        <f>RIGHT(N3722, (LEN(N3722) - FIND("/", N3722)))</f>
        <v>plays</v>
      </c>
      <c r="S3722" s="13">
        <f>(J3722/86400)+DATE(1970,1,1)</f>
        <v>42165.993125000001</v>
      </c>
      <c r="T3722" s="13">
        <f>(I3722/86400)+DATE(1970,1,1)</f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>(E3723/D3723)*100</f>
        <v>100.8</v>
      </c>
      <c r="P3723" s="5">
        <f>E3723/L3723</f>
        <v>114.54545454545455</v>
      </c>
      <c r="Q3723" t="str">
        <f>LEFT(N3723, FIND("/", N3723)-1)</f>
        <v>theater</v>
      </c>
      <c r="R3723" t="str">
        <f>RIGHT(N3723, (LEN(N3723) - FIND("/", N3723)))</f>
        <v>plays</v>
      </c>
      <c r="S3723" s="13">
        <f>(J3723/86400)+DATE(1970,1,1)</f>
        <v>41927.936157407406</v>
      </c>
      <c r="T3723" s="13">
        <f>(I3723/86400)+DATE(1970,1,1)</f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>(E3724/D3724)*100</f>
        <v>111.20000000000002</v>
      </c>
      <c r="P3724" s="5">
        <f>E3724/L3724</f>
        <v>47.657142857142858</v>
      </c>
      <c r="Q3724" t="str">
        <f>LEFT(N3724, FIND("/", N3724)-1)</f>
        <v>theater</v>
      </c>
      <c r="R3724" t="str">
        <f>RIGHT(N3724, (LEN(N3724) - FIND("/", N3724)))</f>
        <v>plays</v>
      </c>
      <c r="S3724" s="13">
        <f>(J3724/86400)+DATE(1970,1,1)</f>
        <v>42381.671840277777</v>
      </c>
      <c r="T3724" s="13">
        <f>(I3724/86400)+DATE(1970,1,1)</f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>(E3725/D3725)*100</f>
        <v>102.04444444444445</v>
      </c>
      <c r="P3725" s="5">
        <f>E3725/L3725</f>
        <v>72.888888888888886</v>
      </c>
      <c r="Q3725" t="str">
        <f>LEFT(N3725, FIND("/", N3725)-1)</f>
        <v>theater</v>
      </c>
      <c r="R3725" t="str">
        <f>RIGHT(N3725, (LEN(N3725) - FIND("/", N3725)))</f>
        <v>plays</v>
      </c>
      <c r="S3725" s="13">
        <f>(J3725/86400)+DATE(1970,1,1)</f>
        <v>41943.753032407403</v>
      </c>
      <c r="T3725" s="13">
        <f>(I3725/86400)+DATE(1970,1,1)</f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>(E3726/D3726)*100</f>
        <v>102.54767441860466</v>
      </c>
      <c r="P3726" s="5">
        <f>E3726/L3726</f>
        <v>49.545505617977533</v>
      </c>
      <c r="Q3726" t="str">
        <f>LEFT(N3726, FIND("/", N3726)-1)</f>
        <v>theater</v>
      </c>
      <c r="R3726" t="str">
        <f>RIGHT(N3726, (LEN(N3726) - FIND("/", N3726)))</f>
        <v>plays</v>
      </c>
      <c r="S3726" s="13">
        <f>(J3726/86400)+DATE(1970,1,1)</f>
        <v>42465.491435185184</v>
      </c>
      <c r="T3726" s="13">
        <f>(I3726/86400)+DATE(1970,1,1)</f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>(E3727/D3727)*100</f>
        <v>127</v>
      </c>
      <c r="P3727" s="5">
        <f>E3727/L3727</f>
        <v>25.4</v>
      </c>
      <c r="Q3727" t="str">
        <f>LEFT(N3727, FIND("/", N3727)-1)</f>
        <v>theater</v>
      </c>
      <c r="R3727" t="str">
        <f>RIGHT(N3727, (LEN(N3727) - FIND("/", N3727)))</f>
        <v>plays</v>
      </c>
      <c r="S3727" s="13">
        <f>(J3727/86400)+DATE(1970,1,1)</f>
        <v>42401.945219907408</v>
      </c>
      <c r="T3727" s="13">
        <f>(I3727/86400)+DATE(1970,1,1)</f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>(E3728/D3728)*100</f>
        <v>338.70588235294122</v>
      </c>
      <c r="P3728" s="5">
        <f>E3728/L3728</f>
        <v>62.586956521739133</v>
      </c>
      <c r="Q3728" t="str">
        <f>LEFT(N3728, FIND("/", N3728)-1)</f>
        <v>theater</v>
      </c>
      <c r="R3728" t="str">
        <f>RIGHT(N3728, (LEN(N3728) - FIND("/", N3728)))</f>
        <v>plays</v>
      </c>
      <c r="S3728" s="13">
        <f>(J3728/86400)+DATE(1970,1,1)</f>
        <v>42462.140868055554</v>
      </c>
      <c r="T3728" s="13">
        <f>(I3728/86400)+DATE(1970,1,1)</f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>(E3729/D3729)*100</f>
        <v>100.75</v>
      </c>
      <c r="P3729" s="5">
        <f>E3729/L3729</f>
        <v>61.060606060606062</v>
      </c>
      <c r="Q3729" t="str">
        <f>LEFT(N3729, FIND("/", N3729)-1)</f>
        <v>theater</v>
      </c>
      <c r="R3729" t="str">
        <f>RIGHT(N3729, (LEN(N3729) - FIND("/", N3729)))</f>
        <v>plays</v>
      </c>
      <c r="S3729" s="13">
        <f>(J3729/86400)+DATE(1970,1,1)</f>
        <v>42632.348310185189</v>
      </c>
      <c r="T3729" s="13">
        <f>(I3729/86400)+DATE(1970,1,1)</f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>(E3730/D3730)*100</f>
        <v>9.31</v>
      </c>
      <c r="P3730" s="5">
        <f>E3730/L3730</f>
        <v>60.064516129032256</v>
      </c>
      <c r="Q3730" t="str">
        <f>LEFT(N3730, FIND("/", N3730)-1)</f>
        <v>theater</v>
      </c>
      <c r="R3730" t="str">
        <f>RIGHT(N3730, (LEN(N3730) - FIND("/", N3730)))</f>
        <v>plays</v>
      </c>
      <c r="S3730" s="13">
        <f>(J3730/86400)+DATE(1970,1,1)</f>
        <v>42205.171018518522</v>
      </c>
      <c r="T3730" s="13">
        <f>(I3730/86400)+DATE(1970,1,1)</f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>(E3731/D3731)*100</f>
        <v>7.24</v>
      </c>
      <c r="P3731" s="5">
        <f>E3731/L3731</f>
        <v>72.400000000000006</v>
      </c>
      <c r="Q3731" t="str">
        <f>LEFT(N3731, FIND("/", N3731)-1)</f>
        <v>theater</v>
      </c>
      <c r="R3731" t="str">
        <f>RIGHT(N3731, (LEN(N3731) - FIND("/", N3731)))</f>
        <v>plays</v>
      </c>
      <c r="S3731" s="13">
        <f>(J3731/86400)+DATE(1970,1,1)</f>
        <v>42041.205000000002</v>
      </c>
      <c r="T3731" s="13">
        <f>(I3731/86400)+DATE(1970,1,1)</f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>(E3732/D3732)*100</f>
        <v>10</v>
      </c>
      <c r="P3732" s="5">
        <f>E3732/L3732</f>
        <v>100</v>
      </c>
      <c r="Q3732" t="str">
        <f>LEFT(N3732, FIND("/", N3732)-1)</f>
        <v>theater</v>
      </c>
      <c r="R3732" t="str">
        <f>RIGHT(N3732, (LEN(N3732) - FIND("/", N3732)))</f>
        <v>plays</v>
      </c>
      <c r="S3732" s="13">
        <f>(J3732/86400)+DATE(1970,1,1)</f>
        <v>42203.677766203706</v>
      </c>
      <c r="T3732" s="13">
        <f>(I3732/86400)+DATE(1970,1,1)</f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>(E3733/D3733)*100</f>
        <v>11.272727272727273</v>
      </c>
      <c r="P3733" s="5">
        <f>E3733/L3733</f>
        <v>51.666666666666664</v>
      </c>
      <c r="Q3733" t="str">
        <f>LEFT(N3733, FIND("/", N3733)-1)</f>
        <v>theater</v>
      </c>
      <c r="R3733" t="str">
        <f>RIGHT(N3733, (LEN(N3733) - FIND("/", N3733)))</f>
        <v>plays</v>
      </c>
      <c r="S3733" s="13">
        <f>(J3733/86400)+DATE(1970,1,1)</f>
        <v>41983.752847222218</v>
      </c>
      <c r="T3733" s="13">
        <f>(I3733/86400)+DATE(1970,1,1)</f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>(E3734/D3734)*100</f>
        <v>15.411764705882353</v>
      </c>
      <c r="P3734" s="5">
        <f>E3734/L3734</f>
        <v>32.75</v>
      </c>
      <c r="Q3734" t="str">
        <f>LEFT(N3734, FIND("/", N3734)-1)</f>
        <v>theater</v>
      </c>
      <c r="R3734" t="str">
        <f>RIGHT(N3734, (LEN(N3734) - FIND("/", N3734)))</f>
        <v>plays</v>
      </c>
      <c r="S3734" s="13">
        <f>(J3734/86400)+DATE(1970,1,1)</f>
        <v>41968.677465277782</v>
      </c>
      <c r="T3734" s="13">
        <f>(I3734/86400)+DATE(1970,1,1)</f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>(E3735/D3735)*100</f>
        <v>0</v>
      </c>
      <c r="P3735" s="5" t="e">
        <f>E3735/L3735</f>
        <v>#DIV/0!</v>
      </c>
      <c r="Q3735" t="str">
        <f>LEFT(N3735, FIND("/", N3735)-1)</f>
        <v>theater</v>
      </c>
      <c r="R3735" t="str">
        <f>RIGHT(N3735, (LEN(N3735) - FIND("/", N3735)))</f>
        <v>plays</v>
      </c>
      <c r="S3735" s="13">
        <f>(J3735/86400)+DATE(1970,1,1)</f>
        <v>42103.024398148147</v>
      </c>
      <c r="T3735" s="13">
        <f>(I3735/86400)+DATE(1970,1,1)</f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>(E3736/D3736)*100</f>
        <v>28.466666666666669</v>
      </c>
      <c r="P3736" s="5">
        <f>E3736/L3736</f>
        <v>61</v>
      </c>
      <c r="Q3736" t="str">
        <f>LEFT(N3736, FIND("/", N3736)-1)</f>
        <v>theater</v>
      </c>
      <c r="R3736" t="str">
        <f>RIGHT(N3736, (LEN(N3736) - FIND("/", N3736)))</f>
        <v>plays</v>
      </c>
      <c r="S3736" s="13">
        <f>(J3736/86400)+DATE(1970,1,1)</f>
        <v>42089.901574074072</v>
      </c>
      <c r="T3736" s="13">
        <f>(I3736/86400)+DATE(1970,1,1)</f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>(E3737/D3737)*100</f>
        <v>13.333333333333334</v>
      </c>
      <c r="P3737" s="5">
        <f>E3737/L3737</f>
        <v>10</v>
      </c>
      <c r="Q3737" t="str">
        <f>LEFT(N3737, FIND("/", N3737)-1)</f>
        <v>theater</v>
      </c>
      <c r="R3737" t="str">
        <f>RIGHT(N3737, (LEN(N3737) - FIND("/", N3737)))</f>
        <v>plays</v>
      </c>
      <c r="S3737" s="13">
        <f>(J3737/86400)+DATE(1970,1,1)</f>
        <v>42122.693159722221</v>
      </c>
      <c r="T3737" s="13">
        <f>(I3737/86400)+DATE(1970,1,1)</f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>(E3738/D3738)*100</f>
        <v>0.66666666666666674</v>
      </c>
      <c r="P3738" s="5">
        <f>E3738/L3738</f>
        <v>10</v>
      </c>
      <c r="Q3738" t="str">
        <f>LEFT(N3738, FIND("/", N3738)-1)</f>
        <v>theater</v>
      </c>
      <c r="R3738" t="str">
        <f>RIGHT(N3738, (LEN(N3738) - FIND("/", N3738)))</f>
        <v>plays</v>
      </c>
      <c r="S3738" s="13">
        <f>(J3738/86400)+DATE(1970,1,1)</f>
        <v>42048.711724537032</v>
      </c>
      <c r="T3738" s="13">
        <f>(I3738/86400)+DATE(1970,1,1)</f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>(E3739/D3739)*100</f>
        <v>21.428571428571427</v>
      </c>
      <c r="P3739" s="5">
        <f>E3739/L3739</f>
        <v>37.5</v>
      </c>
      <c r="Q3739" t="str">
        <f>LEFT(N3739, FIND("/", N3739)-1)</f>
        <v>theater</v>
      </c>
      <c r="R3739" t="str">
        <f>RIGHT(N3739, (LEN(N3739) - FIND("/", N3739)))</f>
        <v>plays</v>
      </c>
      <c r="S3739" s="13">
        <f>(J3739/86400)+DATE(1970,1,1)</f>
        <v>42297.691006944442</v>
      </c>
      <c r="T3739" s="13">
        <f>(I3739/86400)+DATE(1970,1,1)</f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>(E3740/D3740)*100</f>
        <v>18</v>
      </c>
      <c r="P3740" s="5">
        <f>E3740/L3740</f>
        <v>45</v>
      </c>
      <c r="Q3740" t="str">
        <f>LEFT(N3740, FIND("/", N3740)-1)</f>
        <v>theater</v>
      </c>
      <c r="R3740" t="str">
        <f>RIGHT(N3740, (LEN(N3740) - FIND("/", N3740)))</f>
        <v>plays</v>
      </c>
      <c r="S3740" s="13">
        <f>(J3740/86400)+DATE(1970,1,1)</f>
        <v>41813.938715277778</v>
      </c>
      <c r="T3740" s="13">
        <f>(I3740/86400)+DATE(1970,1,1)</f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>(E3741/D3741)*100</f>
        <v>20.125</v>
      </c>
      <c r="P3741" s="5">
        <f>E3741/L3741</f>
        <v>100.625</v>
      </c>
      <c r="Q3741" t="str">
        <f>LEFT(N3741, FIND("/", N3741)-1)</f>
        <v>theater</v>
      </c>
      <c r="R3741" t="str">
        <f>RIGHT(N3741, (LEN(N3741) - FIND("/", N3741)))</f>
        <v>plays</v>
      </c>
      <c r="S3741" s="13">
        <f>(J3741/86400)+DATE(1970,1,1)</f>
        <v>42548.449861111112</v>
      </c>
      <c r="T3741" s="13">
        <f>(I3741/86400)+DATE(1970,1,1)</f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>(E3742/D3742)*100</f>
        <v>17.899999999999999</v>
      </c>
      <c r="P3742" s="5">
        <f>E3742/L3742</f>
        <v>25.571428571428573</v>
      </c>
      <c r="Q3742" t="str">
        <f>LEFT(N3742, FIND("/", N3742)-1)</f>
        <v>theater</v>
      </c>
      <c r="R3742" t="str">
        <f>RIGHT(N3742, (LEN(N3742) - FIND("/", N3742)))</f>
        <v>plays</v>
      </c>
      <c r="S3742" s="13">
        <f>(J3742/86400)+DATE(1970,1,1)</f>
        <v>41833.089756944442</v>
      </c>
      <c r="T3742" s="13">
        <f>(I3742/86400)+DATE(1970,1,1)</f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>(E3743/D3743)*100</f>
        <v>0</v>
      </c>
      <c r="P3743" s="5" t="e">
        <f>E3743/L3743</f>
        <v>#DIV/0!</v>
      </c>
      <c r="Q3743" t="str">
        <f>LEFT(N3743, FIND("/", N3743)-1)</f>
        <v>theater</v>
      </c>
      <c r="R3743" t="str">
        <f>RIGHT(N3743, (LEN(N3743) - FIND("/", N3743)))</f>
        <v>plays</v>
      </c>
      <c r="S3743" s="13">
        <f>(J3743/86400)+DATE(1970,1,1)</f>
        <v>42325.920717592591</v>
      </c>
      <c r="T3743" s="13">
        <f>(I3743/86400)+DATE(1970,1,1)</f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>(E3744/D3744)*100</f>
        <v>2</v>
      </c>
      <c r="P3744" s="5">
        <f>E3744/L3744</f>
        <v>25</v>
      </c>
      <c r="Q3744" t="str">
        <f>LEFT(N3744, FIND("/", N3744)-1)</f>
        <v>theater</v>
      </c>
      <c r="R3744" t="str">
        <f>RIGHT(N3744, (LEN(N3744) - FIND("/", N3744)))</f>
        <v>plays</v>
      </c>
      <c r="S3744" s="13">
        <f>(J3744/86400)+DATE(1970,1,1)</f>
        <v>41858.214629629627</v>
      </c>
      <c r="T3744" s="13">
        <f>(I3744/86400)+DATE(1970,1,1)</f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>(E3745/D3745)*100</f>
        <v>0</v>
      </c>
      <c r="P3745" s="5" t="e">
        <f>E3745/L3745</f>
        <v>#DIV/0!</v>
      </c>
      <c r="Q3745" t="str">
        <f>LEFT(N3745, FIND("/", N3745)-1)</f>
        <v>theater</v>
      </c>
      <c r="R3745" t="str">
        <f>RIGHT(N3745, (LEN(N3745) - FIND("/", N3745)))</f>
        <v>plays</v>
      </c>
      <c r="S3745" s="13">
        <f>(J3745/86400)+DATE(1970,1,1)</f>
        <v>41793.710231481484</v>
      </c>
      <c r="T3745" s="13">
        <f>(I3745/86400)+DATE(1970,1,1)</f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>(E3746/D3746)*100</f>
        <v>0</v>
      </c>
      <c r="P3746" s="5" t="e">
        <f>E3746/L3746</f>
        <v>#DIV/0!</v>
      </c>
      <c r="Q3746" t="str">
        <f>LEFT(N3746, FIND("/", N3746)-1)</f>
        <v>theater</v>
      </c>
      <c r="R3746" t="str">
        <f>RIGHT(N3746, (LEN(N3746) - FIND("/", N3746)))</f>
        <v>plays</v>
      </c>
      <c r="S3746" s="13">
        <f>(J3746/86400)+DATE(1970,1,1)</f>
        <v>41793.814259259263</v>
      </c>
      <c r="T3746" s="13">
        <f>(I3746/86400)+DATE(1970,1,1)</f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>(E3747/D3747)*100</f>
        <v>10</v>
      </c>
      <c r="P3747" s="5">
        <f>E3747/L3747</f>
        <v>10</v>
      </c>
      <c r="Q3747" t="str">
        <f>LEFT(N3747, FIND("/", N3747)-1)</f>
        <v>theater</v>
      </c>
      <c r="R3747" t="str">
        <f>RIGHT(N3747, (LEN(N3747) - FIND("/", N3747)))</f>
        <v>plays</v>
      </c>
      <c r="S3747" s="13">
        <f>(J3747/86400)+DATE(1970,1,1)</f>
        <v>41831.697939814811</v>
      </c>
      <c r="T3747" s="13">
        <f>(I3747/86400)+DATE(1970,1,1)</f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>(E3748/D3748)*100</f>
        <v>2.3764705882352941</v>
      </c>
      <c r="P3748" s="5">
        <f>E3748/L3748</f>
        <v>202</v>
      </c>
      <c r="Q3748" t="str">
        <f>LEFT(N3748, FIND("/", N3748)-1)</f>
        <v>theater</v>
      </c>
      <c r="R3748" t="str">
        <f>RIGHT(N3748, (LEN(N3748) - FIND("/", N3748)))</f>
        <v>plays</v>
      </c>
      <c r="S3748" s="13">
        <f>(J3748/86400)+DATE(1970,1,1)</f>
        <v>42621.389340277776</v>
      </c>
      <c r="T3748" s="13">
        <f>(I3748/86400)+DATE(1970,1,1)</f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>(E3749/D3749)*100</f>
        <v>1</v>
      </c>
      <c r="P3749" s="5">
        <f>E3749/L3749</f>
        <v>25</v>
      </c>
      <c r="Q3749" t="str">
        <f>LEFT(N3749, FIND("/", N3749)-1)</f>
        <v>theater</v>
      </c>
      <c r="R3749" t="str">
        <f>RIGHT(N3749, (LEN(N3749) - FIND("/", N3749)))</f>
        <v>plays</v>
      </c>
      <c r="S3749" s="13">
        <f>(J3749/86400)+DATE(1970,1,1)</f>
        <v>42164.299722222218</v>
      </c>
      <c r="T3749" s="13">
        <f>(I3749/86400)+DATE(1970,1,1)</f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>(E3750/D3750)*100</f>
        <v>103.52</v>
      </c>
      <c r="P3750" s="5">
        <f>E3750/L3750</f>
        <v>99.538461538461533</v>
      </c>
      <c r="Q3750" t="str">
        <f>LEFT(N3750, FIND("/", N3750)-1)</f>
        <v>theater</v>
      </c>
      <c r="R3750" t="str">
        <f>RIGHT(N3750, (LEN(N3750) - FIND("/", N3750)))</f>
        <v>musical</v>
      </c>
      <c r="S3750" s="13">
        <f>(J3750/86400)+DATE(1970,1,1)</f>
        <v>42395.706435185188</v>
      </c>
      <c r="T3750" s="13">
        <f>(I3750/86400)+DATE(1970,1,1)</f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>(E3751/D3751)*100</f>
        <v>105</v>
      </c>
      <c r="P3751" s="5">
        <f>E3751/L3751</f>
        <v>75</v>
      </c>
      <c r="Q3751" t="str">
        <f>LEFT(N3751, FIND("/", N3751)-1)</f>
        <v>theater</v>
      </c>
      <c r="R3751" t="str">
        <f>RIGHT(N3751, (LEN(N3751) - FIND("/", N3751)))</f>
        <v>musical</v>
      </c>
      <c r="S3751" s="13">
        <f>(J3751/86400)+DATE(1970,1,1)</f>
        <v>42458.127175925925</v>
      </c>
      <c r="T3751" s="13">
        <f>(I3751/86400)+DATE(1970,1,1)</f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>(E3752/D3752)*100</f>
        <v>100.44999999999999</v>
      </c>
      <c r="P3752" s="5">
        <f>E3752/L3752</f>
        <v>215.25</v>
      </c>
      <c r="Q3752" t="str">
        <f>LEFT(N3752, FIND("/", N3752)-1)</f>
        <v>theater</v>
      </c>
      <c r="R3752" t="str">
        <f>RIGHT(N3752, (LEN(N3752) - FIND("/", N3752)))</f>
        <v>musical</v>
      </c>
      <c r="S3752" s="13">
        <f>(J3752/86400)+DATE(1970,1,1)</f>
        <v>42016.981574074074</v>
      </c>
      <c r="T3752" s="13">
        <f>(I3752/86400)+DATE(1970,1,1)</f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>(E3753/D3753)*100</f>
        <v>132.6</v>
      </c>
      <c r="P3753" s="5">
        <f>E3753/L3753</f>
        <v>120.54545454545455</v>
      </c>
      <c r="Q3753" t="str">
        <f>LEFT(N3753, FIND("/", N3753)-1)</f>
        <v>theater</v>
      </c>
      <c r="R3753" t="str">
        <f>RIGHT(N3753, (LEN(N3753) - FIND("/", N3753)))</f>
        <v>musical</v>
      </c>
      <c r="S3753" s="13">
        <f>(J3753/86400)+DATE(1970,1,1)</f>
        <v>42403.035567129627</v>
      </c>
      <c r="T3753" s="13">
        <f>(I3753/86400)+DATE(1970,1,1)</f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>(E3754/D3754)*100</f>
        <v>112.99999999999999</v>
      </c>
      <c r="P3754" s="5">
        <f>E3754/L3754</f>
        <v>37.666666666666664</v>
      </c>
      <c r="Q3754" t="str">
        <f>LEFT(N3754, FIND("/", N3754)-1)</f>
        <v>theater</v>
      </c>
      <c r="R3754" t="str">
        <f>RIGHT(N3754, (LEN(N3754) - FIND("/", N3754)))</f>
        <v>musical</v>
      </c>
      <c r="S3754" s="13">
        <f>(J3754/86400)+DATE(1970,1,1)</f>
        <v>42619.802488425921</v>
      </c>
      <c r="T3754" s="13">
        <f>(I3754/86400)+DATE(1970,1,1)</f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>(E3755/D3755)*100</f>
        <v>103.34</v>
      </c>
      <c r="P3755" s="5">
        <f>E3755/L3755</f>
        <v>172.23333333333332</v>
      </c>
      <c r="Q3755" t="str">
        <f>LEFT(N3755, FIND("/", N3755)-1)</f>
        <v>theater</v>
      </c>
      <c r="R3755" t="str">
        <f>RIGHT(N3755, (LEN(N3755) - FIND("/", N3755)))</f>
        <v>musical</v>
      </c>
      <c r="S3755" s="13">
        <f>(J3755/86400)+DATE(1970,1,1)</f>
        <v>42128.824074074073</v>
      </c>
      <c r="T3755" s="13">
        <f>(I3755/86400)+DATE(1970,1,1)</f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>(E3756/D3756)*100</f>
        <v>120</v>
      </c>
      <c r="P3756" s="5">
        <f>E3756/L3756</f>
        <v>111.11111111111111</v>
      </c>
      <c r="Q3756" t="str">
        <f>LEFT(N3756, FIND("/", N3756)-1)</f>
        <v>theater</v>
      </c>
      <c r="R3756" t="str">
        <f>RIGHT(N3756, (LEN(N3756) - FIND("/", N3756)))</f>
        <v>musical</v>
      </c>
      <c r="S3756" s="13">
        <f>(J3756/86400)+DATE(1970,1,1)</f>
        <v>41808.881215277775</v>
      </c>
      <c r="T3756" s="13">
        <f>(I3756/86400)+DATE(1970,1,1)</f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>(E3757/D3757)*100</f>
        <v>129.63636363636363</v>
      </c>
      <c r="P3757" s="5">
        <f>E3757/L3757</f>
        <v>25.464285714285715</v>
      </c>
      <c r="Q3757" t="str">
        <f>LEFT(N3757, FIND("/", N3757)-1)</f>
        <v>theater</v>
      </c>
      <c r="R3757" t="str">
        <f>RIGHT(N3757, (LEN(N3757) - FIND("/", N3757)))</f>
        <v>musical</v>
      </c>
      <c r="S3757" s="13">
        <f>(J3757/86400)+DATE(1970,1,1)</f>
        <v>42445.866979166662</v>
      </c>
      <c r="T3757" s="13">
        <f>(I3757/86400)+DATE(1970,1,1)</f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>(E3758/D3758)*100</f>
        <v>101.11111111111111</v>
      </c>
      <c r="P3758" s="5">
        <f>E3758/L3758</f>
        <v>267.64705882352939</v>
      </c>
      <c r="Q3758" t="str">
        <f>LEFT(N3758, FIND("/", N3758)-1)</f>
        <v>theater</v>
      </c>
      <c r="R3758" t="str">
        <f>RIGHT(N3758, (LEN(N3758) - FIND("/", N3758)))</f>
        <v>musical</v>
      </c>
      <c r="S3758" s="13">
        <f>(J3758/86400)+DATE(1970,1,1)</f>
        <v>41771.814791666664</v>
      </c>
      <c r="T3758" s="13">
        <f>(I3758/86400)+DATE(1970,1,1)</f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>(E3759/D3759)*100</f>
        <v>108.51428571428572</v>
      </c>
      <c r="P3759" s="5">
        <f>E3759/L3759</f>
        <v>75.959999999999994</v>
      </c>
      <c r="Q3759" t="str">
        <f>LEFT(N3759, FIND("/", N3759)-1)</f>
        <v>theater</v>
      </c>
      <c r="R3759" t="str">
        <f>RIGHT(N3759, (LEN(N3759) - FIND("/", N3759)))</f>
        <v>musical</v>
      </c>
      <c r="S3759" s="13">
        <f>(J3759/86400)+DATE(1970,1,1)</f>
        <v>41954.850868055553</v>
      </c>
      <c r="T3759" s="13">
        <f>(I3759/86400)+DATE(1970,1,1)</f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>(E3760/D3760)*100</f>
        <v>102.33333333333334</v>
      </c>
      <c r="P3760" s="5">
        <f>E3760/L3760</f>
        <v>59.03846153846154</v>
      </c>
      <c r="Q3760" t="str">
        <f>LEFT(N3760, FIND("/", N3760)-1)</f>
        <v>theater</v>
      </c>
      <c r="R3760" t="str">
        <f>RIGHT(N3760, (LEN(N3760) - FIND("/", N3760)))</f>
        <v>musical</v>
      </c>
      <c r="S3760" s="13">
        <f>(J3760/86400)+DATE(1970,1,1)</f>
        <v>41747.471504629633</v>
      </c>
      <c r="T3760" s="13">
        <f>(I3760/86400)+DATE(1970,1,1)</f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>(E3761/D3761)*100</f>
        <v>110.24425000000002</v>
      </c>
      <c r="P3761" s="5">
        <f>E3761/L3761</f>
        <v>50.111022727272733</v>
      </c>
      <c r="Q3761" t="str">
        <f>LEFT(N3761, FIND("/", N3761)-1)</f>
        <v>theater</v>
      </c>
      <c r="R3761" t="str">
        <f>RIGHT(N3761, (LEN(N3761) - FIND("/", N3761)))</f>
        <v>musical</v>
      </c>
      <c r="S3761" s="13">
        <f>(J3761/86400)+DATE(1970,1,1)</f>
        <v>42182.108252314814</v>
      </c>
      <c r="T3761" s="13">
        <f>(I3761/86400)+DATE(1970,1,1)</f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>(E3762/D3762)*100</f>
        <v>101.0154</v>
      </c>
      <c r="P3762" s="5">
        <f>E3762/L3762</f>
        <v>55.502967032967035</v>
      </c>
      <c r="Q3762" t="str">
        <f>LEFT(N3762, FIND("/", N3762)-1)</f>
        <v>theater</v>
      </c>
      <c r="R3762" t="str">
        <f>RIGHT(N3762, (LEN(N3762) - FIND("/", N3762)))</f>
        <v>musical</v>
      </c>
      <c r="S3762" s="13">
        <f>(J3762/86400)+DATE(1970,1,1)</f>
        <v>41739.525300925925</v>
      </c>
      <c r="T3762" s="13">
        <f>(I3762/86400)+DATE(1970,1,1)</f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>(E3763/D3763)*100</f>
        <v>100</v>
      </c>
      <c r="P3763" s="5">
        <f>E3763/L3763</f>
        <v>166.66666666666666</v>
      </c>
      <c r="Q3763" t="str">
        <f>LEFT(N3763, FIND("/", N3763)-1)</f>
        <v>theater</v>
      </c>
      <c r="R3763" t="str">
        <f>RIGHT(N3763, (LEN(N3763) - FIND("/", N3763)))</f>
        <v>musical</v>
      </c>
      <c r="S3763" s="13">
        <f>(J3763/86400)+DATE(1970,1,1)</f>
        <v>42173.466863425929</v>
      </c>
      <c r="T3763" s="13">
        <f>(I3763/86400)+DATE(1970,1,1)</f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>(E3764/D3764)*100</f>
        <v>106.24</v>
      </c>
      <c r="P3764" s="5">
        <f>E3764/L3764</f>
        <v>47.428571428571431</v>
      </c>
      <c r="Q3764" t="str">
        <f>LEFT(N3764, FIND("/", N3764)-1)</f>
        <v>theater</v>
      </c>
      <c r="R3764" t="str">
        <f>RIGHT(N3764, (LEN(N3764) - FIND("/", N3764)))</f>
        <v>musical</v>
      </c>
      <c r="S3764" s="13">
        <f>(J3764/86400)+DATE(1970,1,1)</f>
        <v>42193.813530092593</v>
      </c>
      <c r="T3764" s="13">
        <f>(I3764/86400)+DATE(1970,1,1)</f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>(E3765/D3765)*100</f>
        <v>100</v>
      </c>
      <c r="P3765" s="5">
        <f>E3765/L3765</f>
        <v>64.935064935064929</v>
      </c>
      <c r="Q3765" t="str">
        <f>LEFT(N3765, FIND("/", N3765)-1)</f>
        <v>theater</v>
      </c>
      <c r="R3765" t="str">
        <f>RIGHT(N3765, (LEN(N3765) - FIND("/", N3765)))</f>
        <v>musical</v>
      </c>
      <c r="S3765" s="13">
        <f>(J3765/86400)+DATE(1970,1,1)</f>
        <v>42065.750300925924</v>
      </c>
      <c r="T3765" s="13">
        <f>(I3765/86400)+DATE(1970,1,1)</f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>(E3766/D3766)*100</f>
        <v>100</v>
      </c>
      <c r="P3766" s="5">
        <f>E3766/L3766</f>
        <v>55.555555555555557</v>
      </c>
      <c r="Q3766" t="str">
        <f>LEFT(N3766, FIND("/", N3766)-1)</f>
        <v>theater</v>
      </c>
      <c r="R3766" t="str">
        <f>RIGHT(N3766, (LEN(N3766) - FIND("/", N3766)))</f>
        <v>musical</v>
      </c>
      <c r="S3766" s="13">
        <f>(J3766/86400)+DATE(1970,1,1)</f>
        <v>42499.842962962968</v>
      </c>
      <c r="T3766" s="13">
        <f>(I3766/86400)+DATE(1970,1,1)</f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>(E3767/D3767)*100</f>
        <v>113.45714285714286</v>
      </c>
      <c r="P3767" s="5">
        <f>E3767/L3767</f>
        <v>74.224299065420567</v>
      </c>
      <c r="Q3767" t="str">
        <f>LEFT(N3767, FIND("/", N3767)-1)</f>
        <v>theater</v>
      </c>
      <c r="R3767" t="str">
        <f>RIGHT(N3767, (LEN(N3767) - FIND("/", N3767)))</f>
        <v>musical</v>
      </c>
      <c r="S3767" s="13">
        <f>(J3767/86400)+DATE(1970,1,1)</f>
        <v>41820.776412037041</v>
      </c>
      <c r="T3767" s="13">
        <f>(I3767/86400)+DATE(1970,1,1)</f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>(E3768/D3768)*100</f>
        <v>102.65010000000001</v>
      </c>
      <c r="P3768" s="5">
        <f>E3768/L3768</f>
        <v>106.9271875</v>
      </c>
      <c r="Q3768" t="str">
        <f>LEFT(N3768, FIND("/", N3768)-1)</f>
        <v>theater</v>
      </c>
      <c r="R3768" t="str">
        <f>RIGHT(N3768, (LEN(N3768) - FIND("/", N3768)))</f>
        <v>musical</v>
      </c>
      <c r="S3768" s="13">
        <f>(J3768/86400)+DATE(1970,1,1)</f>
        <v>41788.167187500003</v>
      </c>
      <c r="T3768" s="13">
        <f>(I3768/86400)+DATE(1970,1,1)</f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>(E3769/D3769)*100</f>
        <v>116.75</v>
      </c>
      <c r="P3769" s="5">
        <f>E3769/L3769</f>
        <v>41.696428571428569</v>
      </c>
      <c r="Q3769" t="str">
        <f>LEFT(N3769, FIND("/", N3769)-1)</f>
        <v>theater</v>
      </c>
      <c r="R3769" t="str">
        <f>RIGHT(N3769, (LEN(N3769) - FIND("/", N3769)))</f>
        <v>musical</v>
      </c>
      <c r="S3769" s="13">
        <f>(J3769/86400)+DATE(1970,1,1)</f>
        <v>42050.019641203704</v>
      </c>
      <c r="T3769" s="13">
        <f>(I3769/86400)+DATE(1970,1,1)</f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>(E3770/D3770)*100</f>
        <v>107.65274999999998</v>
      </c>
      <c r="P3770" s="5">
        <f>E3770/L3770</f>
        <v>74.243275862068955</v>
      </c>
      <c r="Q3770" t="str">
        <f>LEFT(N3770, FIND("/", N3770)-1)</f>
        <v>theater</v>
      </c>
      <c r="R3770" t="str">
        <f>RIGHT(N3770, (LEN(N3770) - FIND("/", N3770)))</f>
        <v>musical</v>
      </c>
      <c r="S3770" s="13">
        <f>(J3770/86400)+DATE(1970,1,1)</f>
        <v>41772.727893518517</v>
      </c>
      <c r="T3770" s="13">
        <f>(I3770/86400)+DATE(1970,1,1)</f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>(E3771/D3771)*100</f>
        <v>100</v>
      </c>
      <c r="P3771" s="5">
        <f>E3771/L3771</f>
        <v>73.333333333333329</v>
      </c>
      <c r="Q3771" t="str">
        <f>LEFT(N3771, FIND("/", N3771)-1)</f>
        <v>theater</v>
      </c>
      <c r="R3771" t="str">
        <f>RIGHT(N3771, (LEN(N3771) - FIND("/", N3771)))</f>
        <v>musical</v>
      </c>
      <c r="S3771" s="13">
        <f>(J3771/86400)+DATE(1970,1,1)</f>
        <v>42445.598136574074</v>
      </c>
      <c r="T3771" s="13">
        <f>(I3771/86400)+DATE(1970,1,1)</f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>(E3772/D3772)*100</f>
        <v>100</v>
      </c>
      <c r="P3772" s="5">
        <f>E3772/L3772</f>
        <v>100</v>
      </c>
      <c r="Q3772" t="str">
        <f>LEFT(N3772, FIND("/", N3772)-1)</f>
        <v>theater</v>
      </c>
      <c r="R3772" t="str">
        <f>RIGHT(N3772, (LEN(N3772) - FIND("/", N3772)))</f>
        <v>musical</v>
      </c>
      <c r="S3772" s="13">
        <f>(J3772/86400)+DATE(1970,1,1)</f>
        <v>42138.930671296301</v>
      </c>
      <c r="T3772" s="13">
        <f>(I3772/86400)+DATE(1970,1,1)</f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>(E3773/D3773)*100</f>
        <v>146</v>
      </c>
      <c r="P3773" s="5">
        <f>E3773/L3773</f>
        <v>38.421052631578945</v>
      </c>
      <c r="Q3773" t="str">
        <f>LEFT(N3773, FIND("/", N3773)-1)</f>
        <v>theater</v>
      </c>
      <c r="R3773" t="str">
        <f>RIGHT(N3773, (LEN(N3773) - FIND("/", N3773)))</f>
        <v>musical</v>
      </c>
      <c r="S3773" s="13">
        <f>(J3773/86400)+DATE(1970,1,1)</f>
        <v>42493.857083333336</v>
      </c>
      <c r="T3773" s="13">
        <f>(I3773/86400)+DATE(1970,1,1)</f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>(E3774/D3774)*100</f>
        <v>110.2</v>
      </c>
      <c r="P3774" s="5">
        <f>E3774/L3774</f>
        <v>166.96969696969697</v>
      </c>
      <c r="Q3774" t="str">
        <f>LEFT(N3774, FIND("/", N3774)-1)</f>
        <v>theater</v>
      </c>
      <c r="R3774" t="str">
        <f>RIGHT(N3774, (LEN(N3774) - FIND("/", N3774)))</f>
        <v>musical</v>
      </c>
      <c r="S3774" s="13">
        <f>(J3774/86400)+DATE(1970,1,1)</f>
        <v>42682.616967592592</v>
      </c>
      <c r="T3774" s="13">
        <f>(I3774/86400)+DATE(1970,1,1)</f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>(E3775/D3775)*100</f>
        <v>108.2</v>
      </c>
      <c r="P3775" s="5">
        <f>E3775/L3775</f>
        <v>94.912280701754383</v>
      </c>
      <c r="Q3775" t="str">
        <f>LEFT(N3775, FIND("/", N3775)-1)</f>
        <v>theater</v>
      </c>
      <c r="R3775" t="str">
        <f>RIGHT(N3775, (LEN(N3775) - FIND("/", N3775)))</f>
        <v>musical</v>
      </c>
      <c r="S3775" s="13">
        <f>(J3775/86400)+DATE(1970,1,1)</f>
        <v>42656.005173611113</v>
      </c>
      <c r="T3775" s="13">
        <f>(I3775/86400)+DATE(1970,1,1)</f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>(E3776/D3776)*100</f>
        <v>100</v>
      </c>
      <c r="P3776" s="5">
        <f>E3776/L3776</f>
        <v>100</v>
      </c>
      <c r="Q3776" t="str">
        <f>LEFT(N3776, FIND("/", N3776)-1)</f>
        <v>theater</v>
      </c>
      <c r="R3776" t="str">
        <f>RIGHT(N3776, (LEN(N3776) - FIND("/", N3776)))</f>
        <v>musical</v>
      </c>
      <c r="S3776" s="13">
        <f>(J3776/86400)+DATE(1970,1,1)</f>
        <v>42087.792303240742</v>
      </c>
      <c r="T3776" s="13">
        <f>(I3776/86400)+DATE(1970,1,1)</f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>(E3777/D3777)*100</f>
        <v>100.25</v>
      </c>
      <c r="P3777" s="5">
        <f>E3777/L3777</f>
        <v>143.21428571428572</v>
      </c>
      <c r="Q3777" t="str">
        <f>LEFT(N3777, FIND("/", N3777)-1)</f>
        <v>theater</v>
      </c>
      <c r="R3777" t="str">
        <f>RIGHT(N3777, (LEN(N3777) - FIND("/", N3777)))</f>
        <v>musical</v>
      </c>
      <c r="S3777" s="13">
        <f>(J3777/86400)+DATE(1970,1,1)</f>
        <v>42075.942627314813</v>
      </c>
      <c r="T3777" s="13">
        <f>(I3777/86400)+DATE(1970,1,1)</f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>(E3778/D3778)*100</f>
        <v>106.71250000000001</v>
      </c>
      <c r="P3778" s="5">
        <f>E3778/L3778</f>
        <v>90.819148936170208</v>
      </c>
      <c r="Q3778" t="str">
        <f>LEFT(N3778, FIND("/", N3778)-1)</f>
        <v>theater</v>
      </c>
      <c r="R3778" t="str">
        <f>RIGHT(N3778, (LEN(N3778) - FIND("/", N3778)))</f>
        <v>musical</v>
      </c>
      <c r="S3778" s="13">
        <f>(J3778/86400)+DATE(1970,1,1)</f>
        <v>41814.367800925924</v>
      </c>
      <c r="T3778" s="13">
        <f>(I3778/86400)+DATE(1970,1,1)</f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>(E3779/D3779)*100</f>
        <v>143.19999999999999</v>
      </c>
      <c r="P3779" s="5">
        <f>E3779/L3779</f>
        <v>48.542372881355931</v>
      </c>
      <c r="Q3779" t="str">
        <f>LEFT(N3779, FIND("/", N3779)-1)</f>
        <v>theater</v>
      </c>
      <c r="R3779" t="str">
        <f>RIGHT(N3779, (LEN(N3779) - FIND("/", N3779)))</f>
        <v>musical</v>
      </c>
      <c r="S3779" s="13">
        <f>(J3779/86400)+DATE(1970,1,1)</f>
        <v>41887.111354166671</v>
      </c>
      <c r="T3779" s="13">
        <f>(I3779/86400)+DATE(1970,1,1)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>(E3780/D3780)*100</f>
        <v>105.04166666666667</v>
      </c>
      <c r="P3780" s="5">
        <f>E3780/L3780</f>
        <v>70.027777777777771</v>
      </c>
      <c r="Q3780" t="str">
        <f>LEFT(N3780, FIND("/", N3780)-1)</f>
        <v>theater</v>
      </c>
      <c r="R3780" t="str">
        <f>RIGHT(N3780, (LEN(N3780) - FIND("/", N3780)))</f>
        <v>musical</v>
      </c>
      <c r="S3780" s="13">
        <f>(J3780/86400)+DATE(1970,1,1)</f>
        <v>41989.819212962961</v>
      </c>
      <c r="T3780" s="13">
        <f>(I3780/86400)+DATE(1970,1,1)</f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>(E3781/D3781)*100</f>
        <v>103.98</v>
      </c>
      <c r="P3781" s="5">
        <f>E3781/L3781</f>
        <v>135.62608695652173</v>
      </c>
      <c r="Q3781" t="str">
        <f>LEFT(N3781, FIND("/", N3781)-1)</f>
        <v>theater</v>
      </c>
      <c r="R3781" t="str">
        <f>RIGHT(N3781, (LEN(N3781) - FIND("/", N3781)))</f>
        <v>musical</v>
      </c>
      <c r="S3781" s="13">
        <f>(J3781/86400)+DATE(1970,1,1)</f>
        <v>42425.735416666663</v>
      </c>
      <c r="T3781" s="13">
        <f>(I3781/86400)+DATE(1970,1,1)</f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>(E3782/D3782)*100</f>
        <v>120</v>
      </c>
      <c r="P3782" s="5">
        <f>E3782/L3782</f>
        <v>100</v>
      </c>
      <c r="Q3782" t="str">
        <f>LEFT(N3782, FIND("/", N3782)-1)</f>
        <v>theater</v>
      </c>
      <c r="R3782" t="str">
        <f>RIGHT(N3782, (LEN(N3782) - FIND("/", N3782)))</f>
        <v>musical</v>
      </c>
      <c r="S3782" s="13">
        <f>(J3782/86400)+DATE(1970,1,1)</f>
        <v>42166.219733796301</v>
      </c>
      <c r="T3782" s="13">
        <f>(I3782/86400)+DATE(1970,1,1)</f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>(E3783/D3783)*100</f>
        <v>109.66666666666667</v>
      </c>
      <c r="P3783" s="5">
        <f>E3783/L3783</f>
        <v>94.90384615384616</v>
      </c>
      <c r="Q3783" t="str">
        <f>LEFT(N3783, FIND("/", N3783)-1)</f>
        <v>theater</v>
      </c>
      <c r="R3783" t="str">
        <f>RIGHT(N3783, (LEN(N3783) - FIND("/", N3783)))</f>
        <v>musical</v>
      </c>
      <c r="S3783" s="13">
        <f>(J3783/86400)+DATE(1970,1,1)</f>
        <v>41865.882928240739</v>
      </c>
      <c r="T3783" s="13">
        <f>(I3783/86400)+DATE(1970,1,1)</f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>(E3784/D3784)*100</f>
        <v>101.75</v>
      </c>
      <c r="P3784" s="5">
        <f>E3784/L3784</f>
        <v>75.370370370370367</v>
      </c>
      <c r="Q3784" t="str">
        <f>LEFT(N3784, FIND("/", N3784)-1)</f>
        <v>theater</v>
      </c>
      <c r="R3784" t="str">
        <f>RIGHT(N3784, (LEN(N3784) - FIND("/", N3784)))</f>
        <v>musical</v>
      </c>
      <c r="S3784" s="13">
        <f>(J3784/86400)+DATE(1970,1,1)</f>
        <v>42546.862233796295</v>
      </c>
      <c r="T3784" s="13">
        <f>(I3784/86400)+DATE(1970,1,1)</f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>(E3785/D3785)*100</f>
        <v>128.91666666666666</v>
      </c>
      <c r="P3785" s="5">
        <f>E3785/L3785</f>
        <v>64.458333333333329</v>
      </c>
      <c r="Q3785" t="str">
        <f>LEFT(N3785, FIND("/", N3785)-1)</f>
        <v>theater</v>
      </c>
      <c r="R3785" t="str">
        <f>RIGHT(N3785, (LEN(N3785) - FIND("/", N3785)))</f>
        <v>musical</v>
      </c>
      <c r="S3785" s="13">
        <f>(J3785/86400)+DATE(1970,1,1)</f>
        <v>42420.140277777777</v>
      </c>
      <c r="T3785" s="13">
        <f>(I3785/86400)+DATE(1970,1,1)</f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>(E3786/D3786)*100</f>
        <v>114.99999999999999</v>
      </c>
      <c r="P3786" s="5">
        <f>E3786/L3786</f>
        <v>115</v>
      </c>
      <c r="Q3786" t="str">
        <f>LEFT(N3786, FIND("/", N3786)-1)</f>
        <v>theater</v>
      </c>
      <c r="R3786" t="str">
        <f>RIGHT(N3786, (LEN(N3786) - FIND("/", N3786)))</f>
        <v>musical</v>
      </c>
      <c r="S3786" s="13">
        <f>(J3786/86400)+DATE(1970,1,1)</f>
        <v>42531.980694444443</v>
      </c>
      <c r="T3786" s="13">
        <f>(I3786/86400)+DATE(1970,1,1)</f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>(E3787/D3787)*100</f>
        <v>150.75</v>
      </c>
      <c r="P3787" s="5">
        <f>E3787/L3787</f>
        <v>100.5</v>
      </c>
      <c r="Q3787" t="str">
        <f>LEFT(N3787, FIND("/", N3787)-1)</f>
        <v>theater</v>
      </c>
      <c r="R3787" t="str">
        <f>RIGHT(N3787, (LEN(N3787) - FIND("/", N3787)))</f>
        <v>musical</v>
      </c>
      <c r="S3787" s="13">
        <f>(J3787/86400)+DATE(1970,1,1)</f>
        <v>42548.63853009259</v>
      </c>
      <c r="T3787" s="13">
        <f>(I3787/86400)+DATE(1970,1,1)</f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>(E3788/D3788)*100</f>
        <v>110.96666666666665</v>
      </c>
      <c r="P3788" s="5">
        <f>E3788/L3788</f>
        <v>93.774647887323937</v>
      </c>
      <c r="Q3788" t="str">
        <f>LEFT(N3788, FIND("/", N3788)-1)</f>
        <v>theater</v>
      </c>
      <c r="R3788" t="str">
        <f>RIGHT(N3788, (LEN(N3788) - FIND("/", N3788)))</f>
        <v>musical</v>
      </c>
      <c r="S3788" s="13">
        <f>(J3788/86400)+DATE(1970,1,1)</f>
        <v>42487.037905092591</v>
      </c>
      <c r="T3788" s="13">
        <f>(I3788/86400)+DATE(1970,1,1)</f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>(E3789/D3789)*100</f>
        <v>100.28571428571429</v>
      </c>
      <c r="P3789" s="5">
        <f>E3789/L3789</f>
        <v>35.1</v>
      </c>
      <c r="Q3789" t="str">
        <f>LEFT(N3789, FIND("/", N3789)-1)</f>
        <v>theater</v>
      </c>
      <c r="R3789" t="str">
        <f>RIGHT(N3789, (LEN(N3789) - FIND("/", N3789)))</f>
        <v>musical</v>
      </c>
      <c r="S3789" s="13">
        <f>(J3789/86400)+DATE(1970,1,1)</f>
        <v>42167.534791666665</v>
      </c>
      <c r="T3789" s="13">
        <f>(I3789/86400)+DATE(1970,1,1)</f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>(E3790/D3790)*100</f>
        <v>0.66666666666666674</v>
      </c>
      <c r="P3790" s="5">
        <f>E3790/L3790</f>
        <v>500</v>
      </c>
      <c r="Q3790" t="str">
        <f>LEFT(N3790, FIND("/", N3790)-1)</f>
        <v>theater</v>
      </c>
      <c r="R3790" t="str">
        <f>RIGHT(N3790, (LEN(N3790) - FIND("/", N3790)))</f>
        <v>musical</v>
      </c>
      <c r="S3790" s="13">
        <f>(J3790/86400)+DATE(1970,1,1)</f>
        <v>42333.695821759262</v>
      </c>
      <c r="T3790" s="13">
        <f>(I3790/86400)+DATE(1970,1,1)</f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>(E3791/D3791)*100</f>
        <v>3.267605633802817</v>
      </c>
      <c r="P3791" s="5">
        <f>E3791/L3791</f>
        <v>29</v>
      </c>
      <c r="Q3791" t="str">
        <f>LEFT(N3791, FIND("/", N3791)-1)</f>
        <v>theater</v>
      </c>
      <c r="R3791" t="str">
        <f>RIGHT(N3791, (LEN(N3791) - FIND("/", N3791)))</f>
        <v>musical</v>
      </c>
      <c r="S3791" s="13">
        <f>(J3791/86400)+DATE(1970,1,1)</f>
        <v>42138.798819444448</v>
      </c>
      <c r="T3791" s="13">
        <f>(I3791/86400)+DATE(1970,1,1)</f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>(E3792/D3792)*100</f>
        <v>0</v>
      </c>
      <c r="P3792" s="5" t="e">
        <f>E3792/L3792</f>
        <v>#DIV/0!</v>
      </c>
      <c r="Q3792" t="str">
        <f>LEFT(N3792, FIND("/", N3792)-1)</f>
        <v>theater</v>
      </c>
      <c r="R3792" t="str">
        <f>RIGHT(N3792, (LEN(N3792) - FIND("/", N3792)))</f>
        <v>musical</v>
      </c>
      <c r="S3792" s="13">
        <f>(J3792/86400)+DATE(1970,1,1)</f>
        <v>42666.666932870372</v>
      </c>
      <c r="T3792" s="13">
        <f>(I3792/86400)+DATE(1970,1,1)</f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>(E3793/D3793)*100</f>
        <v>0</v>
      </c>
      <c r="P3793" s="5" t="e">
        <f>E3793/L3793</f>
        <v>#DIV/0!</v>
      </c>
      <c r="Q3793" t="str">
        <f>LEFT(N3793, FIND("/", N3793)-1)</f>
        <v>theater</v>
      </c>
      <c r="R3793" t="str">
        <f>RIGHT(N3793, (LEN(N3793) - FIND("/", N3793)))</f>
        <v>musical</v>
      </c>
      <c r="S3793" s="13">
        <f>(J3793/86400)+DATE(1970,1,1)</f>
        <v>41766.692037037035</v>
      </c>
      <c r="T3793" s="13">
        <f>(I3793/86400)+DATE(1970,1,1)</f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>(E3794/D3794)*100</f>
        <v>0.27999999999999997</v>
      </c>
      <c r="P3794" s="5">
        <f>E3794/L3794</f>
        <v>17.5</v>
      </c>
      <c r="Q3794" t="str">
        <f>LEFT(N3794, FIND("/", N3794)-1)</f>
        <v>theater</v>
      </c>
      <c r="R3794" t="str">
        <f>RIGHT(N3794, (LEN(N3794) - FIND("/", N3794)))</f>
        <v>musical</v>
      </c>
      <c r="S3794" s="13">
        <f>(J3794/86400)+DATE(1970,1,1)</f>
        <v>42170.447013888886</v>
      </c>
      <c r="T3794" s="13">
        <f>(I3794/86400)+DATE(1970,1,1)</f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>(E3795/D3795)*100</f>
        <v>59.657142857142851</v>
      </c>
      <c r="P3795" s="5">
        <f>E3795/L3795</f>
        <v>174</v>
      </c>
      <c r="Q3795" t="str">
        <f>LEFT(N3795, FIND("/", N3795)-1)</f>
        <v>theater</v>
      </c>
      <c r="R3795" t="str">
        <f>RIGHT(N3795, (LEN(N3795) - FIND("/", N3795)))</f>
        <v>musical</v>
      </c>
      <c r="S3795" s="13">
        <f>(J3795/86400)+DATE(1970,1,1)</f>
        <v>41968.938993055555</v>
      </c>
      <c r="T3795" s="13">
        <f>(I3795/86400)+DATE(1970,1,1)</f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>(E3796/D3796)*100</f>
        <v>1</v>
      </c>
      <c r="P3796" s="5">
        <f>E3796/L3796</f>
        <v>50</v>
      </c>
      <c r="Q3796" t="str">
        <f>LEFT(N3796, FIND("/", N3796)-1)</f>
        <v>theater</v>
      </c>
      <c r="R3796" t="str">
        <f>RIGHT(N3796, (LEN(N3796) - FIND("/", N3796)))</f>
        <v>musical</v>
      </c>
      <c r="S3796" s="13">
        <f>(J3796/86400)+DATE(1970,1,1)</f>
        <v>42132.58048611111</v>
      </c>
      <c r="T3796" s="13">
        <f>(I3796/86400)+DATE(1970,1,1)</f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>(E3797/D3797)*100</f>
        <v>1.6666666666666667</v>
      </c>
      <c r="P3797" s="5">
        <f>E3797/L3797</f>
        <v>5</v>
      </c>
      <c r="Q3797" t="str">
        <f>LEFT(N3797, FIND("/", N3797)-1)</f>
        <v>theater</v>
      </c>
      <c r="R3797" t="str">
        <f>RIGHT(N3797, (LEN(N3797) - FIND("/", N3797)))</f>
        <v>musical</v>
      </c>
      <c r="S3797" s="13">
        <f>(J3797/86400)+DATE(1970,1,1)</f>
        <v>42201.436226851853</v>
      </c>
      <c r="T3797" s="13">
        <f>(I3797/86400)+DATE(1970,1,1)</f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>(E3798/D3798)*100</f>
        <v>4.4444444444444444E-3</v>
      </c>
      <c r="P3798" s="5">
        <f>E3798/L3798</f>
        <v>1</v>
      </c>
      <c r="Q3798" t="str">
        <f>LEFT(N3798, FIND("/", N3798)-1)</f>
        <v>theater</v>
      </c>
      <c r="R3798" t="str">
        <f>RIGHT(N3798, (LEN(N3798) - FIND("/", N3798)))</f>
        <v>musical</v>
      </c>
      <c r="S3798" s="13">
        <f>(J3798/86400)+DATE(1970,1,1)</f>
        <v>42689.029583333337</v>
      </c>
      <c r="T3798" s="13">
        <f>(I3798/86400)+DATE(1970,1,1)</f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>(E3799/D3799)*100</f>
        <v>89.666666666666657</v>
      </c>
      <c r="P3799" s="5">
        <f>E3799/L3799</f>
        <v>145.40540540540542</v>
      </c>
      <c r="Q3799" t="str">
        <f>LEFT(N3799, FIND("/", N3799)-1)</f>
        <v>theater</v>
      </c>
      <c r="R3799" t="str">
        <f>RIGHT(N3799, (LEN(N3799) - FIND("/", N3799)))</f>
        <v>musical</v>
      </c>
      <c r="S3799" s="13">
        <f>(J3799/86400)+DATE(1970,1,1)</f>
        <v>42084.881539351853</v>
      </c>
      <c r="T3799" s="13">
        <f>(I3799/86400)+DATE(1970,1,1)</f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>(E3800/D3800)*100</f>
        <v>1.4642857142857144</v>
      </c>
      <c r="P3800" s="5">
        <f>E3800/L3800</f>
        <v>205</v>
      </c>
      <c r="Q3800" t="str">
        <f>LEFT(N3800, FIND("/", N3800)-1)</f>
        <v>theater</v>
      </c>
      <c r="R3800" t="str">
        <f>RIGHT(N3800, (LEN(N3800) - FIND("/", N3800)))</f>
        <v>musical</v>
      </c>
      <c r="S3800" s="13">
        <f>(J3800/86400)+DATE(1970,1,1)</f>
        <v>41831.722777777773</v>
      </c>
      <c r="T3800" s="13">
        <f>(I3800/86400)+DATE(1970,1,1)</f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>(E3801/D3801)*100</f>
        <v>4.0199999999999996</v>
      </c>
      <c r="P3801" s="5">
        <f>E3801/L3801</f>
        <v>100.5</v>
      </c>
      <c r="Q3801" t="str">
        <f>LEFT(N3801, FIND("/", N3801)-1)</f>
        <v>theater</v>
      </c>
      <c r="R3801" t="str">
        <f>RIGHT(N3801, (LEN(N3801) - FIND("/", N3801)))</f>
        <v>musical</v>
      </c>
      <c r="S3801" s="13">
        <f>(J3801/86400)+DATE(1970,1,1)</f>
        <v>42410.93105324074</v>
      </c>
      <c r="T3801" s="13">
        <f>(I3801/86400)+DATE(1970,1,1)</f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>(E3802/D3802)*100</f>
        <v>4.004545454545454</v>
      </c>
      <c r="P3802" s="5">
        <f>E3802/L3802</f>
        <v>55.0625</v>
      </c>
      <c r="Q3802" t="str">
        <f>LEFT(N3802, FIND("/", N3802)-1)</f>
        <v>theater</v>
      </c>
      <c r="R3802" t="str">
        <f>RIGHT(N3802, (LEN(N3802) - FIND("/", N3802)))</f>
        <v>musical</v>
      </c>
      <c r="S3802" s="13">
        <f>(J3802/86400)+DATE(1970,1,1)</f>
        <v>41982.737071759257</v>
      </c>
      <c r="T3802" s="13">
        <f>(I3802/86400)+DATE(1970,1,1)</f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>(E3803/D3803)*100</f>
        <v>8.52</v>
      </c>
      <c r="P3803" s="5">
        <f>E3803/L3803</f>
        <v>47.333333333333336</v>
      </c>
      <c r="Q3803" t="str">
        <f>LEFT(N3803, FIND("/", N3803)-1)</f>
        <v>theater</v>
      </c>
      <c r="R3803" t="str">
        <f>RIGHT(N3803, (LEN(N3803) - FIND("/", N3803)))</f>
        <v>musical</v>
      </c>
      <c r="S3803" s="13">
        <f>(J3803/86400)+DATE(1970,1,1)</f>
        <v>41975.676111111112</v>
      </c>
      <c r="T3803" s="13">
        <f>(I3803/86400)+DATE(1970,1,1)</f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>(E3804/D3804)*100</f>
        <v>0</v>
      </c>
      <c r="P3804" s="5" t="e">
        <f>E3804/L3804</f>
        <v>#DIV/0!</v>
      </c>
      <c r="Q3804" t="str">
        <f>LEFT(N3804, FIND("/", N3804)-1)</f>
        <v>theater</v>
      </c>
      <c r="R3804" t="str">
        <f>RIGHT(N3804, (LEN(N3804) - FIND("/", N3804)))</f>
        <v>musical</v>
      </c>
      <c r="S3804" s="13">
        <f>(J3804/86400)+DATE(1970,1,1)</f>
        <v>42269.126226851848</v>
      </c>
      <c r="T3804" s="13">
        <f>(I3804/86400)+DATE(1970,1,1)</f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>(E3805/D3805)*100</f>
        <v>19.650000000000002</v>
      </c>
      <c r="P3805" s="5">
        <f>E3805/L3805</f>
        <v>58.95</v>
      </c>
      <c r="Q3805" t="str">
        <f>LEFT(N3805, FIND("/", N3805)-1)</f>
        <v>theater</v>
      </c>
      <c r="R3805" t="str">
        <f>RIGHT(N3805, (LEN(N3805) - FIND("/", N3805)))</f>
        <v>musical</v>
      </c>
      <c r="S3805" s="13">
        <f>(J3805/86400)+DATE(1970,1,1)</f>
        <v>42403.971851851849</v>
      </c>
      <c r="T3805" s="13">
        <f>(I3805/86400)+DATE(1970,1,1)</f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>(E3806/D3806)*100</f>
        <v>0</v>
      </c>
      <c r="P3806" s="5" t="e">
        <f>E3806/L3806</f>
        <v>#DIV/0!</v>
      </c>
      <c r="Q3806" t="str">
        <f>LEFT(N3806, FIND("/", N3806)-1)</f>
        <v>theater</v>
      </c>
      <c r="R3806" t="str">
        <f>RIGHT(N3806, (LEN(N3806) - FIND("/", N3806)))</f>
        <v>musical</v>
      </c>
      <c r="S3806" s="13">
        <f>(J3806/86400)+DATE(1970,1,1)</f>
        <v>42527.00953703704</v>
      </c>
      <c r="T3806" s="13">
        <f>(I3806/86400)+DATE(1970,1,1)</f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>(E3807/D3807)*100</f>
        <v>2E-3</v>
      </c>
      <c r="P3807" s="5">
        <f>E3807/L3807</f>
        <v>1.5</v>
      </c>
      <c r="Q3807" t="str">
        <f>LEFT(N3807, FIND("/", N3807)-1)</f>
        <v>theater</v>
      </c>
      <c r="R3807" t="str">
        <f>RIGHT(N3807, (LEN(N3807) - FIND("/", N3807)))</f>
        <v>musical</v>
      </c>
      <c r="S3807" s="13">
        <f>(J3807/86400)+DATE(1970,1,1)</f>
        <v>41849.887037037035</v>
      </c>
      <c r="T3807" s="13">
        <f>(I3807/86400)+DATE(1970,1,1)</f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>(E3808/D3808)*100</f>
        <v>6.6666666666666666E-2</v>
      </c>
      <c r="P3808" s="5">
        <f>E3808/L3808</f>
        <v>5</v>
      </c>
      <c r="Q3808" t="str">
        <f>LEFT(N3808, FIND("/", N3808)-1)</f>
        <v>theater</v>
      </c>
      <c r="R3808" t="str">
        <f>RIGHT(N3808, (LEN(N3808) - FIND("/", N3808)))</f>
        <v>musical</v>
      </c>
      <c r="S3808" s="13">
        <f>(J3808/86400)+DATE(1970,1,1)</f>
        <v>41799.259039351848</v>
      </c>
      <c r="T3808" s="13">
        <f>(I3808/86400)+DATE(1970,1,1)</f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>(E3809/D3809)*100</f>
        <v>30.333333333333336</v>
      </c>
      <c r="P3809" s="5">
        <f>E3809/L3809</f>
        <v>50.555555555555557</v>
      </c>
      <c r="Q3809" t="str">
        <f>LEFT(N3809, FIND("/", N3809)-1)</f>
        <v>theater</v>
      </c>
      <c r="R3809" t="str">
        <f>RIGHT(N3809, (LEN(N3809) - FIND("/", N3809)))</f>
        <v>musical</v>
      </c>
      <c r="S3809" s="13">
        <f>(J3809/86400)+DATE(1970,1,1)</f>
        <v>42090.909016203703</v>
      </c>
      <c r="T3809" s="13">
        <f>(I3809/86400)+DATE(1970,1,1)</f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>(E3810/D3810)*100</f>
        <v>100</v>
      </c>
      <c r="P3810" s="5">
        <f>E3810/L3810</f>
        <v>41.666666666666664</v>
      </c>
      <c r="Q3810" t="str">
        <f>LEFT(N3810, FIND("/", N3810)-1)</f>
        <v>theater</v>
      </c>
      <c r="R3810" t="str">
        <f>RIGHT(N3810, (LEN(N3810) - FIND("/", N3810)))</f>
        <v>plays</v>
      </c>
      <c r="S3810" s="13">
        <f>(J3810/86400)+DATE(1970,1,1)</f>
        <v>42059.453923611116</v>
      </c>
      <c r="T3810" s="13">
        <f>(I3810/86400)+DATE(1970,1,1)</f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>(E3811/D3811)*100</f>
        <v>101.25</v>
      </c>
      <c r="P3811" s="5">
        <f>E3811/L3811</f>
        <v>53.289473684210527</v>
      </c>
      <c r="Q3811" t="str">
        <f>LEFT(N3811, FIND("/", N3811)-1)</f>
        <v>theater</v>
      </c>
      <c r="R3811" t="str">
        <f>RIGHT(N3811, (LEN(N3811) - FIND("/", N3811)))</f>
        <v>plays</v>
      </c>
      <c r="S3811" s="13">
        <f>(J3811/86400)+DATE(1970,1,1)</f>
        <v>41800.526701388888</v>
      </c>
      <c r="T3811" s="13">
        <f>(I3811/86400)+DATE(1970,1,1)</f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>(E3812/D3812)*100</f>
        <v>121.73333333333333</v>
      </c>
      <c r="P3812" s="5">
        <f>E3812/L3812</f>
        <v>70.230769230769226</v>
      </c>
      <c r="Q3812" t="str">
        <f>LEFT(N3812, FIND("/", N3812)-1)</f>
        <v>theater</v>
      </c>
      <c r="R3812" t="str">
        <f>RIGHT(N3812, (LEN(N3812) - FIND("/", N3812)))</f>
        <v>plays</v>
      </c>
      <c r="S3812" s="13">
        <f>(J3812/86400)+DATE(1970,1,1)</f>
        <v>42054.849050925928</v>
      </c>
      <c r="T3812" s="13">
        <f>(I3812/86400)+DATE(1970,1,1)</f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>(E3813/D3813)*100</f>
        <v>330</v>
      </c>
      <c r="P3813" s="5">
        <f>E3813/L3813</f>
        <v>43.421052631578945</v>
      </c>
      <c r="Q3813" t="str">
        <f>LEFT(N3813, FIND("/", N3813)-1)</f>
        <v>theater</v>
      </c>
      <c r="R3813" t="str">
        <f>RIGHT(N3813, (LEN(N3813) - FIND("/", N3813)))</f>
        <v>plays</v>
      </c>
      <c r="S3813" s="13">
        <f>(J3813/86400)+DATE(1970,1,1)</f>
        <v>42487.62700231481</v>
      </c>
      <c r="T3813" s="13">
        <f>(I3813/86400)+DATE(1970,1,1)</f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>(E3814/D3814)*100</f>
        <v>109.55</v>
      </c>
      <c r="P3814" s="5">
        <f>E3814/L3814</f>
        <v>199.18181818181819</v>
      </c>
      <c r="Q3814" t="str">
        <f>LEFT(N3814, FIND("/", N3814)-1)</f>
        <v>theater</v>
      </c>
      <c r="R3814" t="str">
        <f>RIGHT(N3814, (LEN(N3814) - FIND("/", N3814)))</f>
        <v>plays</v>
      </c>
      <c r="S3814" s="13">
        <f>(J3814/86400)+DATE(1970,1,1)</f>
        <v>42109.751250000001</v>
      </c>
      <c r="T3814" s="13">
        <f>(I3814/86400)+DATE(1970,1,1)</f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>(E3815/D3815)*100</f>
        <v>100.95190476190474</v>
      </c>
      <c r="P3815" s="5">
        <f>E3815/L3815</f>
        <v>78.518148148148143</v>
      </c>
      <c r="Q3815" t="str">
        <f>LEFT(N3815, FIND("/", N3815)-1)</f>
        <v>theater</v>
      </c>
      <c r="R3815" t="str">
        <f>RIGHT(N3815, (LEN(N3815) - FIND("/", N3815)))</f>
        <v>plays</v>
      </c>
      <c r="S3815" s="13">
        <f>(J3815/86400)+DATE(1970,1,1)</f>
        <v>42497.275706018518</v>
      </c>
      <c r="T3815" s="13">
        <f>(I3815/86400)+DATE(1970,1,1)</f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>(E3816/D3816)*100</f>
        <v>140.13333333333333</v>
      </c>
      <c r="P3816" s="5">
        <f>E3816/L3816</f>
        <v>61.823529411764703</v>
      </c>
      <c r="Q3816" t="str">
        <f>LEFT(N3816, FIND("/", N3816)-1)</f>
        <v>theater</v>
      </c>
      <c r="R3816" t="str">
        <f>RIGHT(N3816, (LEN(N3816) - FIND("/", N3816)))</f>
        <v>plays</v>
      </c>
      <c r="S3816" s="13">
        <f>(J3816/86400)+DATE(1970,1,1)</f>
        <v>42058.904074074075</v>
      </c>
      <c r="T3816" s="13">
        <f>(I3816/86400)+DATE(1970,1,1)</f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>(E3817/D3817)*100</f>
        <v>100.001</v>
      </c>
      <c r="P3817" s="5">
        <f>E3817/L3817</f>
        <v>50.000500000000002</v>
      </c>
      <c r="Q3817" t="str">
        <f>LEFT(N3817, FIND("/", N3817)-1)</f>
        <v>theater</v>
      </c>
      <c r="R3817" t="str">
        <f>RIGHT(N3817, (LEN(N3817) - FIND("/", N3817)))</f>
        <v>plays</v>
      </c>
      <c r="S3817" s="13">
        <f>(J3817/86400)+DATE(1970,1,1)</f>
        <v>42207.259918981479</v>
      </c>
      <c r="T3817" s="13">
        <f>(I3817/86400)+DATE(1970,1,1)</f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>(E3818/D3818)*100</f>
        <v>119.238</v>
      </c>
      <c r="P3818" s="5">
        <f>E3818/L3818</f>
        <v>48.339729729729726</v>
      </c>
      <c r="Q3818" t="str">
        <f>LEFT(N3818, FIND("/", N3818)-1)</f>
        <v>theater</v>
      </c>
      <c r="R3818" t="str">
        <f>RIGHT(N3818, (LEN(N3818) - FIND("/", N3818)))</f>
        <v>plays</v>
      </c>
      <c r="S3818" s="13">
        <f>(J3818/86400)+DATE(1970,1,1)</f>
        <v>41807.690081018518</v>
      </c>
      <c r="T3818" s="13">
        <f>(I3818/86400)+DATE(1970,1,1)</f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>(E3819/D3819)*100</f>
        <v>107.25</v>
      </c>
      <c r="P3819" s="5">
        <f>E3819/L3819</f>
        <v>107.25</v>
      </c>
      <c r="Q3819" t="str">
        <f>LEFT(N3819, FIND("/", N3819)-1)</f>
        <v>theater</v>
      </c>
      <c r="R3819" t="str">
        <f>RIGHT(N3819, (LEN(N3819) - FIND("/", N3819)))</f>
        <v>plays</v>
      </c>
      <c r="S3819" s="13">
        <f>(J3819/86400)+DATE(1970,1,1)</f>
        <v>42284.69694444444</v>
      </c>
      <c r="T3819" s="13">
        <f>(I3819/86400)+DATE(1970,1,1)</f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>(E3820/D3820)*100</f>
        <v>227.99999999999997</v>
      </c>
      <c r="P3820" s="5">
        <f>E3820/L3820</f>
        <v>57</v>
      </c>
      <c r="Q3820" t="str">
        <f>LEFT(N3820, FIND("/", N3820)-1)</f>
        <v>theater</v>
      </c>
      <c r="R3820" t="str">
        <f>RIGHT(N3820, (LEN(N3820) - FIND("/", N3820)))</f>
        <v>plays</v>
      </c>
      <c r="S3820" s="13">
        <f>(J3820/86400)+DATE(1970,1,1)</f>
        <v>42045.84238425926</v>
      </c>
      <c r="T3820" s="13">
        <f>(I3820/86400)+DATE(1970,1,1)</f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>(E3821/D3821)*100</f>
        <v>106.4</v>
      </c>
      <c r="P3821" s="5">
        <f>E3821/L3821</f>
        <v>40.92307692307692</v>
      </c>
      <c r="Q3821" t="str">
        <f>LEFT(N3821, FIND("/", N3821)-1)</f>
        <v>theater</v>
      </c>
      <c r="R3821" t="str">
        <f>RIGHT(N3821, (LEN(N3821) - FIND("/", N3821)))</f>
        <v>plays</v>
      </c>
      <c r="S3821" s="13">
        <f>(J3821/86400)+DATE(1970,1,1)</f>
        <v>42184.209537037037</v>
      </c>
      <c r="T3821" s="13">
        <f>(I3821/86400)+DATE(1970,1,1)</f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>(E3822/D3822)*100</f>
        <v>143.33333333333334</v>
      </c>
      <c r="P3822" s="5">
        <f>E3822/L3822</f>
        <v>21.5</v>
      </c>
      <c r="Q3822" t="str">
        <f>LEFT(N3822, FIND("/", N3822)-1)</f>
        <v>theater</v>
      </c>
      <c r="R3822" t="str">
        <f>RIGHT(N3822, (LEN(N3822) - FIND("/", N3822)))</f>
        <v>plays</v>
      </c>
      <c r="S3822" s="13">
        <f>(J3822/86400)+DATE(1970,1,1)</f>
        <v>42160.651817129634</v>
      </c>
      <c r="T3822" s="13">
        <f>(I3822/86400)+DATE(1970,1,1)</f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>(E3823/D3823)*100</f>
        <v>104.54285714285714</v>
      </c>
      <c r="P3823" s="5">
        <f>E3823/L3823</f>
        <v>79.543478260869563</v>
      </c>
      <c r="Q3823" t="str">
        <f>LEFT(N3823, FIND("/", N3823)-1)</f>
        <v>theater</v>
      </c>
      <c r="R3823" t="str">
        <f>RIGHT(N3823, (LEN(N3823) - FIND("/", N3823)))</f>
        <v>plays</v>
      </c>
      <c r="S3823" s="13">
        <f>(J3823/86400)+DATE(1970,1,1)</f>
        <v>42341.180636574078</v>
      </c>
      <c r="T3823" s="13">
        <f>(I3823/86400)+DATE(1970,1,1)</f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>(E3824/D3824)*100</f>
        <v>110.02000000000001</v>
      </c>
      <c r="P3824" s="5">
        <f>E3824/L3824</f>
        <v>72.381578947368425</v>
      </c>
      <c r="Q3824" t="str">
        <f>LEFT(N3824, FIND("/", N3824)-1)</f>
        <v>theater</v>
      </c>
      <c r="R3824" t="str">
        <f>RIGHT(N3824, (LEN(N3824) - FIND("/", N3824)))</f>
        <v>plays</v>
      </c>
      <c r="S3824" s="13">
        <f>(J3824/86400)+DATE(1970,1,1)</f>
        <v>42329.838159722218</v>
      </c>
      <c r="T3824" s="13">
        <f>(I3824/86400)+DATE(1970,1,1)</f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>(E3825/D3825)*100</f>
        <v>106</v>
      </c>
      <c r="P3825" s="5">
        <f>E3825/L3825</f>
        <v>64.634146341463421</v>
      </c>
      <c r="Q3825" t="str">
        <f>LEFT(N3825, FIND("/", N3825)-1)</f>
        <v>theater</v>
      </c>
      <c r="R3825" t="str">
        <f>RIGHT(N3825, (LEN(N3825) - FIND("/", N3825)))</f>
        <v>plays</v>
      </c>
      <c r="S3825" s="13">
        <f>(J3825/86400)+DATE(1970,1,1)</f>
        <v>42170.910231481481</v>
      </c>
      <c r="T3825" s="13">
        <f>(I3825/86400)+DATE(1970,1,1)</f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>(E3826/D3826)*100</f>
        <v>108</v>
      </c>
      <c r="P3826" s="5">
        <f>E3826/L3826</f>
        <v>38.571428571428569</v>
      </c>
      <c r="Q3826" t="str">
        <f>LEFT(N3826, FIND("/", N3826)-1)</f>
        <v>theater</v>
      </c>
      <c r="R3826" t="str">
        <f>RIGHT(N3826, (LEN(N3826) - FIND("/", N3826)))</f>
        <v>plays</v>
      </c>
      <c r="S3826" s="13">
        <f>(J3826/86400)+DATE(1970,1,1)</f>
        <v>42571.626192129625</v>
      </c>
      <c r="T3826" s="13">
        <f>(I3826/86400)+DATE(1970,1,1)</f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>(E3827/D3827)*100</f>
        <v>105.42</v>
      </c>
      <c r="P3827" s="5">
        <f>E3827/L3827</f>
        <v>107.57142857142857</v>
      </c>
      <c r="Q3827" t="str">
        <f>LEFT(N3827, FIND("/", N3827)-1)</f>
        <v>theater</v>
      </c>
      <c r="R3827" t="str">
        <f>RIGHT(N3827, (LEN(N3827) - FIND("/", N3827)))</f>
        <v>plays</v>
      </c>
      <c r="S3827" s="13">
        <f>(J3827/86400)+DATE(1970,1,1)</f>
        <v>42151.069606481484</v>
      </c>
      <c r="T3827" s="13">
        <f>(I3827/86400)+DATE(1970,1,1)</f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>(E3828/D3828)*100</f>
        <v>119.16666666666667</v>
      </c>
      <c r="P3828" s="5">
        <f>E3828/L3828</f>
        <v>27.5</v>
      </c>
      <c r="Q3828" t="str">
        <f>LEFT(N3828, FIND("/", N3828)-1)</f>
        <v>theater</v>
      </c>
      <c r="R3828" t="str">
        <f>RIGHT(N3828, (LEN(N3828) - FIND("/", N3828)))</f>
        <v>plays</v>
      </c>
      <c r="S3828" s="13">
        <f>(J3828/86400)+DATE(1970,1,1)</f>
        <v>42101.423541666663</v>
      </c>
      <c r="T3828" s="13">
        <f>(I3828/86400)+DATE(1970,1,1)</f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>(E3829/D3829)*100</f>
        <v>152.66666666666666</v>
      </c>
      <c r="P3829" s="5">
        <f>E3829/L3829</f>
        <v>70.461538461538467</v>
      </c>
      <c r="Q3829" t="str">
        <f>LEFT(N3829, FIND("/", N3829)-1)</f>
        <v>theater</v>
      </c>
      <c r="R3829" t="str">
        <f>RIGHT(N3829, (LEN(N3829) - FIND("/", N3829)))</f>
        <v>plays</v>
      </c>
      <c r="S3829" s="13">
        <f>(J3829/86400)+DATE(1970,1,1)</f>
        <v>42034.928252314814</v>
      </c>
      <c r="T3829" s="13">
        <f>(I3829/86400)+DATE(1970,1,1)</f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>(E3830/D3830)*100</f>
        <v>100</v>
      </c>
      <c r="P3830" s="5">
        <f>E3830/L3830</f>
        <v>178.57142857142858</v>
      </c>
      <c r="Q3830" t="str">
        <f>LEFT(N3830, FIND("/", N3830)-1)</f>
        <v>theater</v>
      </c>
      <c r="R3830" t="str">
        <f>RIGHT(N3830, (LEN(N3830) - FIND("/", N3830)))</f>
        <v>plays</v>
      </c>
      <c r="S3830" s="13">
        <f>(J3830/86400)+DATE(1970,1,1)</f>
        <v>41944.527627314819</v>
      </c>
      <c r="T3830" s="13">
        <f>(I3830/86400)+DATE(1970,1,1)</f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>(E3831/D3831)*100</f>
        <v>100.2</v>
      </c>
      <c r="P3831" s="5">
        <f>E3831/L3831</f>
        <v>62.625</v>
      </c>
      <c r="Q3831" t="str">
        <f>LEFT(N3831, FIND("/", N3831)-1)</f>
        <v>theater</v>
      </c>
      <c r="R3831" t="str">
        <f>RIGHT(N3831, (LEN(N3831) - FIND("/", N3831)))</f>
        <v>plays</v>
      </c>
      <c r="S3831" s="13">
        <f>(J3831/86400)+DATE(1970,1,1)</f>
        <v>42593.865405092598</v>
      </c>
      <c r="T3831" s="13">
        <f>(I3831/86400)+DATE(1970,1,1)</f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>(E3832/D3832)*100</f>
        <v>225</v>
      </c>
      <c r="P3832" s="5">
        <f>E3832/L3832</f>
        <v>75</v>
      </c>
      <c r="Q3832" t="str">
        <f>LEFT(N3832, FIND("/", N3832)-1)</f>
        <v>theater</v>
      </c>
      <c r="R3832" t="str">
        <f>RIGHT(N3832, (LEN(N3832) - FIND("/", N3832)))</f>
        <v>plays</v>
      </c>
      <c r="S3832" s="13">
        <f>(J3832/86400)+DATE(1970,1,1)</f>
        <v>42503.740868055553</v>
      </c>
      <c r="T3832" s="13">
        <f>(I3832/86400)+DATE(1970,1,1)</f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>(E3833/D3833)*100</f>
        <v>106.02199999999999</v>
      </c>
      <c r="P3833" s="5">
        <f>E3833/L3833</f>
        <v>58.901111111111113</v>
      </c>
      <c r="Q3833" t="str">
        <f>LEFT(N3833, FIND("/", N3833)-1)</f>
        <v>theater</v>
      </c>
      <c r="R3833" t="str">
        <f>RIGHT(N3833, (LEN(N3833) - FIND("/", N3833)))</f>
        <v>plays</v>
      </c>
      <c r="S3833" s="13">
        <f>(J3833/86400)+DATE(1970,1,1)</f>
        <v>41927.848900462966</v>
      </c>
      <c r="T3833" s="13">
        <f>(I3833/86400)+DATE(1970,1,1)</f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>(E3834/D3834)*100</f>
        <v>104.66666666666666</v>
      </c>
      <c r="P3834" s="5">
        <f>E3834/L3834</f>
        <v>139.55555555555554</v>
      </c>
      <c r="Q3834" t="str">
        <f>LEFT(N3834, FIND("/", N3834)-1)</f>
        <v>theater</v>
      </c>
      <c r="R3834" t="str">
        <f>RIGHT(N3834, (LEN(N3834) - FIND("/", N3834)))</f>
        <v>plays</v>
      </c>
      <c r="S3834" s="13">
        <f>(J3834/86400)+DATE(1970,1,1)</f>
        <v>42375.114988425921</v>
      </c>
      <c r="T3834" s="13">
        <f>(I3834/86400)+DATE(1970,1,1)</f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>(E3835/D3835)*100</f>
        <v>116.66666666666667</v>
      </c>
      <c r="P3835" s="5">
        <f>E3835/L3835</f>
        <v>70</v>
      </c>
      <c r="Q3835" t="str">
        <f>LEFT(N3835, FIND("/", N3835)-1)</f>
        <v>theater</v>
      </c>
      <c r="R3835" t="str">
        <f>RIGHT(N3835, (LEN(N3835) - FIND("/", N3835)))</f>
        <v>plays</v>
      </c>
      <c r="S3835" s="13">
        <f>(J3835/86400)+DATE(1970,1,1)</f>
        <v>41963.872361111113</v>
      </c>
      <c r="T3835" s="13">
        <f>(I3835/86400)+DATE(1970,1,1)</f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>(E3836/D3836)*100</f>
        <v>109.03333333333333</v>
      </c>
      <c r="P3836" s="5">
        <f>E3836/L3836</f>
        <v>57.385964912280699</v>
      </c>
      <c r="Q3836" t="str">
        <f>LEFT(N3836, FIND("/", N3836)-1)</f>
        <v>theater</v>
      </c>
      <c r="R3836" t="str">
        <f>RIGHT(N3836, (LEN(N3836) - FIND("/", N3836)))</f>
        <v>plays</v>
      </c>
      <c r="S3836" s="13">
        <f>(J3836/86400)+DATE(1970,1,1)</f>
        <v>42143.445219907408</v>
      </c>
      <c r="T3836" s="13">
        <f>(I3836/86400)+DATE(1970,1,1)</f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>(E3837/D3837)*100</f>
        <v>160</v>
      </c>
      <c r="P3837" s="5">
        <f>E3837/L3837</f>
        <v>40</v>
      </c>
      <c r="Q3837" t="str">
        <f>LEFT(N3837, FIND("/", N3837)-1)</f>
        <v>theater</v>
      </c>
      <c r="R3837" t="str">
        <f>RIGHT(N3837, (LEN(N3837) - FIND("/", N3837)))</f>
        <v>plays</v>
      </c>
      <c r="S3837" s="13">
        <f>(J3837/86400)+DATE(1970,1,1)</f>
        <v>42460.94222222222</v>
      </c>
      <c r="T3837" s="13">
        <f>(I3837/86400)+DATE(1970,1,1)</f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>(E3838/D3838)*100</f>
        <v>112.5</v>
      </c>
      <c r="P3838" s="5">
        <f>E3838/L3838</f>
        <v>64.285714285714292</v>
      </c>
      <c r="Q3838" t="str">
        <f>LEFT(N3838, FIND("/", N3838)-1)</f>
        <v>theater</v>
      </c>
      <c r="R3838" t="str">
        <f>RIGHT(N3838, (LEN(N3838) - FIND("/", N3838)))</f>
        <v>plays</v>
      </c>
      <c r="S3838" s="13">
        <f>(J3838/86400)+DATE(1970,1,1)</f>
        <v>42553.926527777774</v>
      </c>
      <c r="T3838" s="13">
        <f>(I3838/86400)+DATE(1970,1,1)</f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>(E3839/D3839)*100</f>
        <v>102.1</v>
      </c>
      <c r="P3839" s="5">
        <f>E3839/L3839</f>
        <v>120.11764705882354</v>
      </c>
      <c r="Q3839" t="str">
        <f>LEFT(N3839, FIND("/", N3839)-1)</f>
        <v>theater</v>
      </c>
      <c r="R3839" t="str">
        <f>RIGHT(N3839, (LEN(N3839) - FIND("/", N3839)))</f>
        <v>plays</v>
      </c>
      <c r="S3839" s="13">
        <f>(J3839/86400)+DATE(1970,1,1)</f>
        <v>42152.765717592592</v>
      </c>
      <c r="T3839" s="13">
        <f>(I3839/86400)+DATE(1970,1,1)</f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>(E3840/D3840)*100</f>
        <v>100.824</v>
      </c>
      <c r="P3840" s="5">
        <f>E3840/L3840</f>
        <v>1008.24</v>
      </c>
      <c r="Q3840" t="str">
        <f>LEFT(N3840, FIND("/", N3840)-1)</f>
        <v>theater</v>
      </c>
      <c r="R3840" t="str">
        <f>RIGHT(N3840, (LEN(N3840) - FIND("/", N3840)))</f>
        <v>plays</v>
      </c>
      <c r="S3840" s="13">
        <f>(J3840/86400)+DATE(1970,1,1)</f>
        <v>42116.710752314815</v>
      </c>
      <c r="T3840" s="13">
        <f>(I3840/86400)+DATE(1970,1,1)</f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>(E3841/D3841)*100</f>
        <v>101.25</v>
      </c>
      <c r="P3841" s="5">
        <f>E3841/L3841</f>
        <v>63.28125</v>
      </c>
      <c r="Q3841" t="str">
        <f>LEFT(N3841, FIND("/", N3841)-1)</f>
        <v>theater</v>
      </c>
      <c r="R3841" t="str">
        <f>RIGHT(N3841, (LEN(N3841) - FIND("/", N3841)))</f>
        <v>plays</v>
      </c>
      <c r="S3841" s="13">
        <f>(J3841/86400)+DATE(1970,1,1)</f>
        <v>42155.142638888894</v>
      </c>
      <c r="T3841" s="13">
        <f>(I3841/86400)+DATE(1970,1,1)</f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>(E3842/D3842)*100</f>
        <v>6500</v>
      </c>
      <c r="P3842" s="5">
        <f>E3842/L3842</f>
        <v>21.666666666666668</v>
      </c>
      <c r="Q3842" t="str">
        <f>LEFT(N3842, FIND("/", N3842)-1)</f>
        <v>theater</v>
      </c>
      <c r="R3842" t="str">
        <f>RIGHT(N3842, (LEN(N3842) - FIND("/", N3842)))</f>
        <v>plays</v>
      </c>
      <c r="S3842" s="13">
        <f>(J3842/86400)+DATE(1970,1,1)</f>
        <v>42432.701724537037</v>
      </c>
      <c r="T3842" s="13">
        <f>(I3842/86400)+DATE(1970,1,1)</f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>(E3843/D3843)*100</f>
        <v>8.7200000000000006</v>
      </c>
      <c r="P3843" s="5">
        <f>E3843/L3843</f>
        <v>25.647058823529413</v>
      </c>
      <c r="Q3843" t="str">
        <f>LEFT(N3843, FIND("/", N3843)-1)</f>
        <v>theater</v>
      </c>
      <c r="R3843" t="str">
        <f>RIGHT(N3843, (LEN(N3843) - FIND("/", N3843)))</f>
        <v>plays</v>
      </c>
      <c r="S3843" s="13">
        <f>(J3843/86400)+DATE(1970,1,1)</f>
        <v>41780.785729166666</v>
      </c>
      <c r="T3843" s="13">
        <f>(I3843/86400)+DATE(1970,1,1)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>(E3844/D3844)*100</f>
        <v>21.94</v>
      </c>
      <c r="P3844" s="5">
        <f>E3844/L3844</f>
        <v>47.695652173913047</v>
      </c>
      <c r="Q3844" t="str">
        <f>LEFT(N3844, FIND("/", N3844)-1)</f>
        <v>theater</v>
      </c>
      <c r="R3844" t="str">
        <f>RIGHT(N3844, (LEN(N3844) - FIND("/", N3844)))</f>
        <v>plays</v>
      </c>
      <c r="S3844" s="13">
        <f>(J3844/86400)+DATE(1970,1,1)</f>
        <v>41740.493657407409</v>
      </c>
      <c r="T3844" s="13">
        <f>(I3844/86400)+DATE(1970,1,1)</f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>(E3845/D3845)*100</f>
        <v>21.3</v>
      </c>
      <c r="P3845" s="5">
        <f>E3845/L3845</f>
        <v>56.05263157894737</v>
      </c>
      <c r="Q3845" t="str">
        <f>LEFT(N3845, FIND("/", N3845)-1)</f>
        <v>theater</v>
      </c>
      <c r="R3845" t="str">
        <f>RIGHT(N3845, (LEN(N3845) - FIND("/", N3845)))</f>
        <v>plays</v>
      </c>
      <c r="S3845" s="13">
        <f>(J3845/86400)+DATE(1970,1,1)</f>
        <v>41766.072500000002</v>
      </c>
      <c r="T3845" s="13">
        <f>(I3845/86400)+DATE(1970,1,1)</f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>(E3846/D3846)*100</f>
        <v>41.489795918367342</v>
      </c>
      <c r="P3846" s="5">
        <f>E3846/L3846</f>
        <v>81.319999999999993</v>
      </c>
      <c r="Q3846" t="str">
        <f>LEFT(N3846, FIND("/", N3846)-1)</f>
        <v>theater</v>
      </c>
      <c r="R3846" t="str">
        <f>RIGHT(N3846, (LEN(N3846) - FIND("/", N3846)))</f>
        <v>plays</v>
      </c>
      <c r="S3846" s="13">
        <f>(J3846/86400)+DATE(1970,1,1)</f>
        <v>41766.617291666669</v>
      </c>
      <c r="T3846" s="13">
        <f>(I3846/86400)+DATE(1970,1,1)</f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>(E3847/D3847)*100</f>
        <v>2.105</v>
      </c>
      <c r="P3847" s="5">
        <f>E3847/L3847</f>
        <v>70.166666666666671</v>
      </c>
      <c r="Q3847" t="str">
        <f>LEFT(N3847, FIND("/", N3847)-1)</f>
        <v>theater</v>
      </c>
      <c r="R3847" t="str">
        <f>RIGHT(N3847, (LEN(N3847) - FIND("/", N3847)))</f>
        <v>plays</v>
      </c>
      <c r="S3847" s="13">
        <f>(J3847/86400)+DATE(1970,1,1)</f>
        <v>42248.627013888894</v>
      </c>
      <c r="T3847" s="13">
        <f>(I3847/86400)+DATE(1970,1,1)</f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>(E3848/D3848)*100</f>
        <v>2.7</v>
      </c>
      <c r="P3848" s="5">
        <f>E3848/L3848</f>
        <v>23.625</v>
      </c>
      <c r="Q3848" t="str">
        <f>LEFT(N3848, FIND("/", N3848)-1)</f>
        <v>theater</v>
      </c>
      <c r="R3848" t="str">
        <f>RIGHT(N3848, (LEN(N3848) - FIND("/", N3848)))</f>
        <v>plays</v>
      </c>
      <c r="S3848" s="13">
        <f>(J3848/86400)+DATE(1970,1,1)</f>
        <v>41885.221550925926</v>
      </c>
      <c r="T3848" s="13">
        <f>(I3848/86400)+DATE(1970,1,1)</f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>(E3849/D3849)*100</f>
        <v>16.161904761904761</v>
      </c>
      <c r="P3849" s="5">
        <f>E3849/L3849</f>
        <v>188.55555555555554</v>
      </c>
      <c r="Q3849" t="str">
        <f>LEFT(N3849, FIND("/", N3849)-1)</f>
        <v>theater</v>
      </c>
      <c r="R3849" t="str">
        <f>RIGHT(N3849, (LEN(N3849) - FIND("/", N3849)))</f>
        <v>plays</v>
      </c>
      <c r="S3849" s="13">
        <f>(J3849/86400)+DATE(1970,1,1)</f>
        <v>42159.224432870367</v>
      </c>
      <c r="T3849" s="13">
        <f>(I3849/86400)+DATE(1970,1,1)</f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>(E3850/D3850)*100</f>
        <v>16.376923076923077</v>
      </c>
      <c r="P3850" s="5">
        <f>E3850/L3850</f>
        <v>49.511627906976742</v>
      </c>
      <c r="Q3850" t="str">
        <f>LEFT(N3850, FIND("/", N3850)-1)</f>
        <v>theater</v>
      </c>
      <c r="R3850" t="str">
        <f>RIGHT(N3850, (LEN(N3850) - FIND("/", N3850)))</f>
        <v>plays</v>
      </c>
      <c r="S3850" s="13">
        <f>(J3850/86400)+DATE(1970,1,1)</f>
        <v>42265.817002314812</v>
      </c>
      <c r="T3850" s="13">
        <f>(I3850/86400)+DATE(1970,1,1)</f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>(E3851/D3851)*100</f>
        <v>7.043333333333333</v>
      </c>
      <c r="P3851" s="5">
        <f>E3851/L3851</f>
        <v>75.464285714285708</v>
      </c>
      <c r="Q3851" t="str">
        <f>LEFT(N3851, FIND("/", N3851)-1)</f>
        <v>theater</v>
      </c>
      <c r="R3851" t="str">
        <f>RIGHT(N3851, (LEN(N3851) - FIND("/", N3851)))</f>
        <v>plays</v>
      </c>
      <c r="S3851" s="13">
        <f>(J3851/86400)+DATE(1970,1,1)</f>
        <v>42136.767175925925</v>
      </c>
      <c r="T3851" s="13">
        <f>(I3851/86400)+DATE(1970,1,1)</f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>(E3852/D3852)*100</f>
        <v>3.8</v>
      </c>
      <c r="P3852" s="5">
        <f>E3852/L3852</f>
        <v>9.5</v>
      </c>
      <c r="Q3852" t="str">
        <f>LEFT(N3852, FIND("/", N3852)-1)</f>
        <v>theater</v>
      </c>
      <c r="R3852" t="str">
        <f>RIGHT(N3852, (LEN(N3852) - FIND("/", N3852)))</f>
        <v>plays</v>
      </c>
      <c r="S3852" s="13">
        <f>(J3852/86400)+DATE(1970,1,1)</f>
        <v>41975.124340277776</v>
      </c>
      <c r="T3852" s="13">
        <f>(I3852/86400)+DATE(1970,1,1)</f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>(E3853/D3853)*100</f>
        <v>34.08</v>
      </c>
      <c r="P3853" s="5">
        <f>E3853/L3853</f>
        <v>35.5</v>
      </c>
      <c r="Q3853" t="str">
        <f>LEFT(N3853, FIND("/", N3853)-1)</f>
        <v>theater</v>
      </c>
      <c r="R3853" t="str">
        <f>RIGHT(N3853, (LEN(N3853) - FIND("/", N3853)))</f>
        <v>plays</v>
      </c>
      <c r="S3853" s="13">
        <f>(J3853/86400)+DATE(1970,1,1)</f>
        <v>42172.439571759256</v>
      </c>
      <c r="T3853" s="13">
        <f>(I3853/86400)+DATE(1970,1,1)</f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>(E3854/D3854)*100</f>
        <v>0.2</v>
      </c>
      <c r="P3854" s="5">
        <f>E3854/L3854</f>
        <v>10</v>
      </c>
      <c r="Q3854" t="str">
        <f>LEFT(N3854, FIND("/", N3854)-1)</f>
        <v>theater</v>
      </c>
      <c r="R3854" t="str">
        <f>RIGHT(N3854, (LEN(N3854) - FIND("/", N3854)))</f>
        <v>plays</v>
      </c>
      <c r="S3854" s="13">
        <f>(J3854/86400)+DATE(1970,1,1)</f>
        <v>42065.190694444449</v>
      </c>
      <c r="T3854" s="13">
        <f>(I3854/86400)+DATE(1970,1,1)</f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>(E3855/D3855)*100</f>
        <v>2.5999999999999999E-2</v>
      </c>
      <c r="P3855" s="5">
        <f>E3855/L3855</f>
        <v>13</v>
      </c>
      <c r="Q3855" t="str">
        <f>LEFT(N3855, FIND("/", N3855)-1)</f>
        <v>theater</v>
      </c>
      <c r="R3855" t="str">
        <f>RIGHT(N3855, (LEN(N3855) - FIND("/", N3855)))</f>
        <v>plays</v>
      </c>
      <c r="S3855" s="13">
        <f>(J3855/86400)+DATE(1970,1,1)</f>
        <v>41848.84002314815</v>
      </c>
      <c r="T3855" s="13">
        <f>(I3855/86400)+DATE(1970,1,1)</f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>(E3856/D3856)*100</f>
        <v>16.254545454545454</v>
      </c>
      <c r="P3856" s="5">
        <f>E3856/L3856</f>
        <v>89.4</v>
      </c>
      <c r="Q3856" t="str">
        <f>LEFT(N3856, FIND("/", N3856)-1)</f>
        <v>theater</v>
      </c>
      <c r="R3856" t="str">
        <f>RIGHT(N3856, (LEN(N3856) - FIND("/", N3856)))</f>
        <v>plays</v>
      </c>
      <c r="S3856" s="13">
        <f>(J3856/86400)+DATE(1970,1,1)</f>
        <v>42103.884930555556</v>
      </c>
      <c r="T3856" s="13">
        <f>(I3856/86400)+DATE(1970,1,1)</f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>(E3857/D3857)*100</f>
        <v>2.5</v>
      </c>
      <c r="P3857" s="5">
        <f>E3857/L3857</f>
        <v>25</v>
      </c>
      <c r="Q3857" t="str">
        <f>LEFT(N3857, FIND("/", N3857)-1)</f>
        <v>theater</v>
      </c>
      <c r="R3857" t="str">
        <f>RIGHT(N3857, (LEN(N3857) - FIND("/", N3857)))</f>
        <v>plays</v>
      </c>
      <c r="S3857" s="13">
        <f>(J3857/86400)+DATE(1970,1,1)</f>
        <v>42059.970729166671</v>
      </c>
      <c r="T3857" s="13">
        <f>(I3857/86400)+DATE(1970,1,1)</f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>(E3858/D3858)*100</f>
        <v>0.02</v>
      </c>
      <c r="P3858" s="5">
        <f>E3858/L3858</f>
        <v>1</v>
      </c>
      <c r="Q3858" t="str">
        <f>LEFT(N3858, FIND("/", N3858)-1)</f>
        <v>theater</v>
      </c>
      <c r="R3858" t="str">
        <f>RIGHT(N3858, (LEN(N3858) - FIND("/", N3858)))</f>
        <v>plays</v>
      </c>
      <c r="S3858" s="13">
        <f>(J3858/86400)+DATE(1970,1,1)</f>
        <v>42041.743090277778</v>
      </c>
      <c r="T3858" s="13">
        <f>(I3858/86400)+DATE(1970,1,1)</f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>(E3859/D3859)*100</f>
        <v>5.2</v>
      </c>
      <c r="P3859" s="5">
        <f>E3859/L3859</f>
        <v>65</v>
      </c>
      <c r="Q3859" t="str">
        <f>LEFT(N3859, FIND("/", N3859)-1)</f>
        <v>theater</v>
      </c>
      <c r="R3859" t="str">
        <f>RIGHT(N3859, (LEN(N3859) - FIND("/", N3859)))</f>
        <v>plays</v>
      </c>
      <c r="S3859" s="13">
        <f>(J3859/86400)+DATE(1970,1,1)</f>
        <v>41829.73715277778</v>
      </c>
      <c r="T3859" s="13">
        <f>(I3859/86400)+DATE(1970,1,1)</f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>(E3860/D3860)*100</f>
        <v>2</v>
      </c>
      <c r="P3860" s="5">
        <f>E3860/L3860</f>
        <v>10</v>
      </c>
      <c r="Q3860" t="str">
        <f>LEFT(N3860, FIND("/", N3860)-1)</f>
        <v>theater</v>
      </c>
      <c r="R3860" t="str">
        <f>RIGHT(N3860, (LEN(N3860) - FIND("/", N3860)))</f>
        <v>plays</v>
      </c>
      <c r="S3860" s="13">
        <f>(J3860/86400)+DATE(1970,1,1)</f>
        <v>42128.431064814809</v>
      </c>
      <c r="T3860" s="13">
        <f>(I3860/86400)+DATE(1970,1,1)</f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>(E3861/D3861)*100</f>
        <v>0.04</v>
      </c>
      <c r="P3861" s="5">
        <f>E3861/L3861</f>
        <v>1</v>
      </c>
      <c r="Q3861" t="str">
        <f>LEFT(N3861, FIND("/", N3861)-1)</f>
        <v>theater</v>
      </c>
      <c r="R3861" t="str">
        <f>RIGHT(N3861, (LEN(N3861) - FIND("/", N3861)))</f>
        <v>plays</v>
      </c>
      <c r="S3861" s="13">
        <f>(J3861/86400)+DATE(1970,1,1)</f>
        <v>41789.893599537041</v>
      </c>
      <c r="T3861" s="13">
        <f>(I3861/86400)+DATE(1970,1,1)</f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>(E3862/D3862)*100</f>
        <v>17.666666666666668</v>
      </c>
      <c r="P3862" s="5">
        <f>E3862/L3862</f>
        <v>81.538461538461533</v>
      </c>
      <c r="Q3862" t="str">
        <f>LEFT(N3862, FIND("/", N3862)-1)</f>
        <v>theater</v>
      </c>
      <c r="R3862" t="str">
        <f>RIGHT(N3862, (LEN(N3862) - FIND("/", N3862)))</f>
        <v>plays</v>
      </c>
      <c r="S3862" s="13">
        <f>(J3862/86400)+DATE(1970,1,1)</f>
        <v>41833.660995370374</v>
      </c>
      <c r="T3862" s="13">
        <f>(I3862/86400)+DATE(1970,1,1)</f>
        <v>41863.660995370374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>(E3863/D3863)*100</f>
        <v>5</v>
      </c>
      <c r="P3863" s="5">
        <f>E3863/L3863</f>
        <v>100</v>
      </c>
      <c r="Q3863" t="str">
        <f>LEFT(N3863, FIND("/", N3863)-1)</f>
        <v>theater</v>
      </c>
      <c r="R3863" t="str">
        <f>RIGHT(N3863, (LEN(N3863) - FIND("/", N3863)))</f>
        <v>plays</v>
      </c>
      <c r="S3863" s="13">
        <f>(J3863/86400)+DATE(1970,1,1)</f>
        <v>41914.590011574073</v>
      </c>
      <c r="T3863" s="13">
        <f>(I3863/86400)+DATE(1970,1,1)</f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>(E3864/D3864)*100</f>
        <v>1.3333333333333334E-2</v>
      </c>
      <c r="P3864" s="5">
        <f>E3864/L3864</f>
        <v>1</v>
      </c>
      <c r="Q3864" t="str">
        <f>LEFT(N3864, FIND("/", N3864)-1)</f>
        <v>theater</v>
      </c>
      <c r="R3864" t="str">
        <f>RIGHT(N3864, (LEN(N3864) - FIND("/", N3864)))</f>
        <v>plays</v>
      </c>
      <c r="S3864" s="13">
        <f>(J3864/86400)+DATE(1970,1,1)</f>
        <v>42611.261064814811</v>
      </c>
      <c r="T3864" s="13">
        <f>(I3864/86400)+DATE(1970,1,1)</f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>(E3865/D3865)*100</f>
        <v>0</v>
      </c>
      <c r="P3865" s="5" t="e">
        <f>E3865/L3865</f>
        <v>#DIV/0!</v>
      </c>
      <c r="Q3865" t="str">
        <f>LEFT(N3865, FIND("/", N3865)-1)</f>
        <v>theater</v>
      </c>
      <c r="R3865" t="str">
        <f>RIGHT(N3865, (LEN(N3865) - FIND("/", N3865)))</f>
        <v>plays</v>
      </c>
      <c r="S3865" s="13">
        <f>(J3865/86400)+DATE(1970,1,1)</f>
        <v>42253.633159722223</v>
      </c>
      <c r="T3865" s="13">
        <f>(I3865/86400)+DATE(1970,1,1)</f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>(E3866/D3866)*100</f>
        <v>1.2</v>
      </c>
      <c r="P3866" s="5">
        <f>E3866/L3866</f>
        <v>20</v>
      </c>
      <c r="Q3866" t="str">
        <f>LEFT(N3866, FIND("/", N3866)-1)</f>
        <v>theater</v>
      </c>
      <c r="R3866" t="str">
        <f>RIGHT(N3866, (LEN(N3866) - FIND("/", N3866)))</f>
        <v>plays</v>
      </c>
      <c r="S3866" s="13">
        <f>(J3866/86400)+DATE(1970,1,1)</f>
        <v>42295.891828703709</v>
      </c>
      <c r="T3866" s="13">
        <f>(I3866/86400)+DATE(1970,1,1)</f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>(E3867/D3867)*100</f>
        <v>26.937422295897225</v>
      </c>
      <c r="P3867" s="5">
        <f>E3867/L3867</f>
        <v>46.428571428571431</v>
      </c>
      <c r="Q3867" t="str">
        <f>LEFT(N3867, FIND("/", N3867)-1)</f>
        <v>theater</v>
      </c>
      <c r="R3867" t="str">
        <f>RIGHT(N3867, (LEN(N3867) - FIND("/", N3867)))</f>
        <v>plays</v>
      </c>
      <c r="S3867" s="13">
        <f>(J3867/86400)+DATE(1970,1,1)</f>
        <v>41841.651597222226</v>
      </c>
      <c r="T3867" s="13">
        <f>(I3867/86400)+DATE(1970,1,1)</f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>(E3868/D3868)*100</f>
        <v>0.54999999999999993</v>
      </c>
      <c r="P3868" s="5">
        <f>E3868/L3868</f>
        <v>5.5</v>
      </c>
      <c r="Q3868" t="str">
        <f>LEFT(N3868, FIND("/", N3868)-1)</f>
        <v>theater</v>
      </c>
      <c r="R3868" t="str">
        <f>RIGHT(N3868, (LEN(N3868) - FIND("/", N3868)))</f>
        <v>plays</v>
      </c>
      <c r="S3868" s="13">
        <f>(J3868/86400)+DATE(1970,1,1)</f>
        <v>42402.947002314817</v>
      </c>
      <c r="T3868" s="13">
        <f>(I3868/86400)+DATE(1970,1,1)</f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>(E3869/D3869)*100</f>
        <v>12.55</v>
      </c>
      <c r="P3869" s="5">
        <f>E3869/L3869</f>
        <v>50.2</v>
      </c>
      <c r="Q3869" t="str">
        <f>LEFT(N3869, FIND("/", N3869)-1)</f>
        <v>theater</v>
      </c>
      <c r="R3869" t="str">
        <f>RIGHT(N3869, (LEN(N3869) - FIND("/", N3869)))</f>
        <v>plays</v>
      </c>
      <c r="S3869" s="13">
        <f>(J3869/86400)+DATE(1970,1,1)</f>
        <v>42509.814108796301</v>
      </c>
      <c r="T3869" s="13">
        <f>(I3869/86400)+DATE(1970,1,1)</f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>(E3870/D3870)*100</f>
        <v>0.2</v>
      </c>
      <c r="P3870" s="5">
        <f>E3870/L3870</f>
        <v>10</v>
      </c>
      <c r="Q3870" t="str">
        <f>LEFT(N3870, FIND("/", N3870)-1)</f>
        <v>theater</v>
      </c>
      <c r="R3870" t="str">
        <f>RIGHT(N3870, (LEN(N3870) - FIND("/", N3870)))</f>
        <v>musical</v>
      </c>
      <c r="S3870" s="13">
        <f>(J3870/86400)+DATE(1970,1,1)</f>
        <v>41865.659780092596</v>
      </c>
      <c r="T3870" s="13">
        <f>(I3870/86400)+DATE(1970,1,1)</f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>(E3871/D3871)*100</f>
        <v>3.4474868431088401</v>
      </c>
      <c r="P3871" s="5">
        <f>E3871/L3871</f>
        <v>30.133333333333333</v>
      </c>
      <c r="Q3871" t="str">
        <f>LEFT(N3871, FIND("/", N3871)-1)</f>
        <v>theater</v>
      </c>
      <c r="R3871" t="str">
        <f>RIGHT(N3871, (LEN(N3871) - FIND("/", N3871)))</f>
        <v>musical</v>
      </c>
      <c r="S3871" s="13">
        <f>(J3871/86400)+DATE(1970,1,1)</f>
        <v>42047.724444444444</v>
      </c>
      <c r="T3871" s="13">
        <f>(I3871/86400)+DATE(1970,1,1)</f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>(E3872/D3872)*100</f>
        <v>15</v>
      </c>
      <c r="P3872" s="5">
        <f>E3872/L3872</f>
        <v>150</v>
      </c>
      <c r="Q3872" t="str">
        <f>LEFT(N3872, FIND("/", N3872)-1)</f>
        <v>theater</v>
      </c>
      <c r="R3872" t="str">
        <f>RIGHT(N3872, (LEN(N3872) - FIND("/", N3872)))</f>
        <v>musical</v>
      </c>
      <c r="S3872" s="13">
        <f>(J3872/86400)+DATE(1970,1,1)</f>
        <v>41793.172199074077</v>
      </c>
      <c r="T3872" s="13">
        <f>(I3872/86400)+DATE(1970,1,1)</f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>(E3873/D3873)*100</f>
        <v>2.666666666666667</v>
      </c>
      <c r="P3873" s="5">
        <f>E3873/L3873</f>
        <v>13.333333333333334</v>
      </c>
      <c r="Q3873" t="str">
        <f>LEFT(N3873, FIND("/", N3873)-1)</f>
        <v>theater</v>
      </c>
      <c r="R3873" t="str">
        <f>RIGHT(N3873, (LEN(N3873) - FIND("/", N3873)))</f>
        <v>musical</v>
      </c>
      <c r="S3873" s="13">
        <f>(J3873/86400)+DATE(1970,1,1)</f>
        <v>42763.780671296292</v>
      </c>
      <c r="T3873" s="13">
        <f>(I3873/86400)+DATE(1970,1,1)</f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>(E3874/D3874)*100</f>
        <v>0</v>
      </c>
      <c r="P3874" s="5" t="e">
        <f>E3874/L3874</f>
        <v>#DIV/0!</v>
      </c>
      <c r="Q3874" t="str">
        <f>LEFT(N3874, FIND("/", N3874)-1)</f>
        <v>theater</v>
      </c>
      <c r="R3874" t="str">
        <f>RIGHT(N3874, (LEN(N3874) - FIND("/", N3874)))</f>
        <v>musical</v>
      </c>
      <c r="S3874" s="13">
        <f>(J3874/86400)+DATE(1970,1,1)</f>
        <v>42180.145787037036</v>
      </c>
      <c r="T3874" s="13">
        <f>(I3874/86400)+DATE(1970,1,1)</f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>(E3875/D3875)*100</f>
        <v>0</v>
      </c>
      <c r="P3875" s="5" t="e">
        <f>E3875/L3875</f>
        <v>#DIV/0!</v>
      </c>
      <c r="Q3875" t="str">
        <f>LEFT(N3875, FIND("/", N3875)-1)</f>
        <v>theater</v>
      </c>
      <c r="R3875" t="str">
        <f>RIGHT(N3875, (LEN(N3875) - FIND("/", N3875)))</f>
        <v>musical</v>
      </c>
      <c r="S3875" s="13">
        <f>(J3875/86400)+DATE(1970,1,1)</f>
        <v>42255.696006944447</v>
      </c>
      <c r="T3875" s="13">
        <f>(I3875/86400)+DATE(1970,1,1)</f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>(E3876/D3876)*100</f>
        <v>0</v>
      </c>
      <c r="P3876" s="5" t="e">
        <f>E3876/L3876</f>
        <v>#DIV/0!</v>
      </c>
      <c r="Q3876" t="str">
        <f>LEFT(N3876, FIND("/", N3876)-1)</f>
        <v>theater</v>
      </c>
      <c r="R3876" t="str">
        <f>RIGHT(N3876, (LEN(N3876) - FIND("/", N3876)))</f>
        <v>musical</v>
      </c>
      <c r="S3876" s="13">
        <f>(J3876/86400)+DATE(1970,1,1)</f>
        <v>42007.016458333332</v>
      </c>
      <c r="T3876" s="13">
        <f>(I3876/86400)+DATE(1970,1,1)</f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>(E3877/D3877)*100</f>
        <v>0</v>
      </c>
      <c r="P3877" s="5" t="e">
        <f>E3877/L3877</f>
        <v>#DIV/0!</v>
      </c>
      <c r="Q3877" t="str">
        <f>LEFT(N3877, FIND("/", N3877)-1)</f>
        <v>theater</v>
      </c>
      <c r="R3877" t="str">
        <f>RIGHT(N3877, (LEN(N3877) - FIND("/", N3877)))</f>
        <v>musical</v>
      </c>
      <c r="S3877" s="13">
        <f>(J3877/86400)+DATE(1970,1,1)</f>
        <v>42615.346817129626</v>
      </c>
      <c r="T3877" s="13">
        <f>(I3877/86400)+DATE(1970,1,1)</f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>(E3878/D3878)*100</f>
        <v>52.794871794871788</v>
      </c>
      <c r="P3878" s="5">
        <f>E3878/L3878</f>
        <v>44.760869565217391</v>
      </c>
      <c r="Q3878" t="str">
        <f>LEFT(N3878, FIND("/", N3878)-1)</f>
        <v>theater</v>
      </c>
      <c r="R3878" t="str">
        <f>RIGHT(N3878, (LEN(N3878) - FIND("/", N3878)))</f>
        <v>musical</v>
      </c>
      <c r="S3878" s="13">
        <f>(J3878/86400)+DATE(1970,1,1)</f>
        <v>42372.624166666668</v>
      </c>
      <c r="T3878" s="13">
        <f>(I3878/86400)+DATE(1970,1,1)</f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>(E3879/D3879)*100</f>
        <v>4.9639999999999995</v>
      </c>
      <c r="P3879" s="5">
        <f>E3879/L3879</f>
        <v>88.642857142857139</v>
      </c>
      <c r="Q3879" t="str">
        <f>LEFT(N3879, FIND("/", N3879)-1)</f>
        <v>theater</v>
      </c>
      <c r="R3879" t="str">
        <f>RIGHT(N3879, (LEN(N3879) - FIND("/", N3879)))</f>
        <v>musical</v>
      </c>
      <c r="S3879" s="13">
        <f>(J3879/86400)+DATE(1970,1,1)</f>
        <v>42682.67768518519</v>
      </c>
      <c r="T3879" s="13">
        <f>(I3879/86400)+DATE(1970,1,1)</f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>(E3880/D3880)*100</f>
        <v>5.5555555555555552E-2</v>
      </c>
      <c r="P3880" s="5">
        <f>E3880/L3880</f>
        <v>10</v>
      </c>
      <c r="Q3880" t="str">
        <f>LEFT(N3880, FIND("/", N3880)-1)</f>
        <v>theater</v>
      </c>
      <c r="R3880" t="str">
        <f>RIGHT(N3880, (LEN(N3880) - FIND("/", N3880)))</f>
        <v>musical</v>
      </c>
      <c r="S3880" s="13">
        <f>(J3880/86400)+DATE(1970,1,1)</f>
        <v>42154.818819444445</v>
      </c>
      <c r="T3880" s="13">
        <f>(I3880/86400)+DATE(1970,1,1)</f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>(E3881/D3881)*100</f>
        <v>0</v>
      </c>
      <c r="P3881" s="5" t="e">
        <f>E3881/L3881</f>
        <v>#DIV/0!</v>
      </c>
      <c r="Q3881" t="str">
        <f>LEFT(N3881, FIND("/", N3881)-1)</f>
        <v>theater</v>
      </c>
      <c r="R3881" t="str">
        <f>RIGHT(N3881, (LEN(N3881) - FIND("/", N3881)))</f>
        <v>musical</v>
      </c>
      <c r="S3881" s="13">
        <f>(J3881/86400)+DATE(1970,1,1)</f>
        <v>41999.861064814817</v>
      </c>
      <c r="T3881" s="13">
        <f>(I3881/86400)+DATE(1970,1,1)</f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>(E3882/D3882)*100</f>
        <v>13.066666666666665</v>
      </c>
      <c r="P3882" s="5">
        <f>E3882/L3882</f>
        <v>57.647058823529413</v>
      </c>
      <c r="Q3882" t="str">
        <f>LEFT(N3882, FIND("/", N3882)-1)</f>
        <v>theater</v>
      </c>
      <c r="R3882" t="str">
        <f>RIGHT(N3882, (LEN(N3882) - FIND("/", N3882)))</f>
        <v>musical</v>
      </c>
      <c r="S3882" s="13">
        <f>(J3882/86400)+DATE(1970,1,1)</f>
        <v>41815.815046296295</v>
      </c>
      <c r="T3882" s="13">
        <f>(I3882/86400)+DATE(1970,1,1)</f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>(E3883/D3883)*100</f>
        <v>5</v>
      </c>
      <c r="P3883" s="5">
        <f>E3883/L3883</f>
        <v>25</v>
      </c>
      <c r="Q3883" t="str">
        <f>LEFT(N3883, FIND("/", N3883)-1)</f>
        <v>theater</v>
      </c>
      <c r="R3883" t="str">
        <f>RIGHT(N3883, (LEN(N3883) - FIND("/", N3883)))</f>
        <v>musical</v>
      </c>
      <c r="S3883" s="13">
        <f>(J3883/86400)+DATE(1970,1,1)</f>
        <v>42756.018506944441</v>
      </c>
      <c r="T3883" s="13">
        <f>(I3883/86400)+DATE(1970,1,1)</f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>(E3884/D3884)*100</f>
        <v>0</v>
      </c>
      <c r="P3884" s="5" t="e">
        <f>E3884/L3884</f>
        <v>#DIV/0!</v>
      </c>
      <c r="Q3884" t="str">
        <f>LEFT(N3884, FIND("/", N3884)-1)</f>
        <v>theater</v>
      </c>
      <c r="R3884" t="str">
        <f>RIGHT(N3884, (LEN(N3884) - FIND("/", N3884)))</f>
        <v>musical</v>
      </c>
      <c r="S3884" s="13">
        <f>(J3884/86400)+DATE(1970,1,1)</f>
        <v>42373.983449074076</v>
      </c>
      <c r="T3884" s="13">
        <f>(I3884/86400)+DATE(1970,1,1)</f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>(E3885/D3885)*100</f>
        <v>0</v>
      </c>
      <c r="P3885" s="5" t="e">
        <f>E3885/L3885</f>
        <v>#DIV/0!</v>
      </c>
      <c r="Q3885" t="str">
        <f>LEFT(N3885, FIND("/", N3885)-1)</f>
        <v>theater</v>
      </c>
      <c r="R3885" t="str">
        <f>RIGHT(N3885, (LEN(N3885) - FIND("/", N3885)))</f>
        <v>musical</v>
      </c>
      <c r="S3885" s="13">
        <f>(J3885/86400)+DATE(1970,1,1)</f>
        <v>41854.602650462963</v>
      </c>
      <c r="T3885" s="13">
        <f>(I3885/86400)+DATE(1970,1,1)</f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>(E3886/D3886)*100</f>
        <v>0</v>
      </c>
      <c r="P3886" s="5" t="e">
        <f>E3886/L3886</f>
        <v>#DIV/0!</v>
      </c>
      <c r="Q3886" t="str">
        <f>LEFT(N3886, FIND("/", N3886)-1)</f>
        <v>theater</v>
      </c>
      <c r="R3886" t="str">
        <f>RIGHT(N3886, (LEN(N3886) - FIND("/", N3886)))</f>
        <v>musical</v>
      </c>
      <c r="S3886" s="13">
        <f>(J3886/86400)+DATE(1970,1,1)</f>
        <v>42065.791574074072</v>
      </c>
      <c r="T3886" s="13">
        <f>(I3886/86400)+DATE(1970,1,1)</f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>(E3887/D3887)*100</f>
        <v>0</v>
      </c>
      <c r="P3887" s="5" t="e">
        <f>E3887/L3887</f>
        <v>#DIV/0!</v>
      </c>
      <c r="Q3887" t="str">
        <f>LEFT(N3887, FIND("/", N3887)-1)</f>
        <v>theater</v>
      </c>
      <c r="R3887" t="str">
        <f>RIGHT(N3887, (LEN(N3887) - FIND("/", N3887)))</f>
        <v>musical</v>
      </c>
      <c r="S3887" s="13">
        <f>(J3887/86400)+DATE(1970,1,1)</f>
        <v>42469.951284722221</v>
      </c>
      <c r="T3887" s="13">
        <f>(I3887/86400)+DATE(1970,1,1)</f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>(E3888/D3888)*100</f>
        <v>0</v>
      </c>
      <c r="P3888" s="5" t="e">
        <f>E3888/L3888</f>
        <v>#DIV/0!</v>
      </c>
      <c r="Q3888" t="str">
        <f>LEFT(N3888, FIND("/", N3888)-1)</f>
        <v>theater</v>
      </c>
      <c r="R3888" t="str">
        <f>RIGHT(N3888, (LEN(N3888) - FIND("/", N3888)))</f>
        <v>musical</v>
      </c>
      <c r="S3888" s="13">
        <f>(J3888/86400)+DATE(1970,1,1)</f>
        <v>41954.228032407409</v>
      </c>
      <c r="T3888" s="13">
        <f>(I3888/86400)+DATE(1970,1,1)</f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>(E3889/D3889)*100</f>
        <v>1.7500000000000002</v>
      </c>
      <c r="P3889" s="5">
        <f>E3889/L3889</f>
        <v>17.5</v>
      </c>
      <c r="Q3889" t="str">
        <f>LEFT(N3889, FIND("/", N3889)-1)</f>
        <v>theater</v>
      </c>
      <c r="R3889" t="str">
        <f>RIGHT(N3889, (LEN(N3889) - FIND("/", N3889)))</f>
        <v>musical</v>
      </c>
      <c r="S3889" s="13">
        <f>(J3889/86400)+DATE(1970,1,1)</f>
        <v>42079.857974537037</v>
      </c>
      <c r="T3889" s="13">
        <f>(I3889/86400)+DATE(1970,1,1)</f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>(E3890/D3890)*100</f>
        <v>27.1</v>
      </c>
      <c r="P3890" s="5">
        <f>E3890/L3890</f>
        <v>38.714285714285715</v>
      </c>
      <c r="Q3890" t="str">
        <f>LEFT(N3890, FIND("/", N3890)-1)</f>
        <v>theater</v>
      </c>
      <c r="R3890" t="str">
        <f>RIGHT(N3890, (LEN(N3890) - FIND("/", N3890)))</f>
        <v>plays</v>
      </c>
      <c r="S3890" s="13">
        <f>(J3890/86400)+DATE(1970,1,1)</f>
        <v>42762.545810185184</v>
      </c>
      <c r="T3890" s="13">
        <f>(I3890/86400)+DATE(1970,1,1)</f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>(E3891/D3891)*100</f>
        <v>1.4749999999999999</v>
      </c>
      <c r="P3891" s="5">
        <f>E3891/L3891</f>
        <v>13.111111111111111</v>
      </c>
      <c r="Q3891" t="str">
        <f>LEFT(N3891, FIND("/", N3891)-1)</f>
        <v>theater</v>
      </c>
      <c r="R3891" t="str">
        <f>RIGHT(N3891, (LEN(N3891) - FIND("/", N3891)))</f>
        <v>plays</v>
      </c>
      <c r="S3891" s="13">
        <f>(J3891/86400)+DATE(1970,1,1)</f>
        <v>41977.004976851851</v>
      </c>
      <c r="T3891" s="13">
        <f>(I3891/86400)+DATE(1970,1,1)</f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>(E3892/D3892)*100</f>
        <v>16.826666666666668</v>
      </c>
      <c r="P3892" s="5">
        <f>E3892/L3892</f>
        <v>315.5</v>
      </c>
      <c r="Q3892" t="str">
        <f>LEFT(N3892, FIND("/", N3892)-1)</f>
        <v>theater</v>
      </c>
      <c r="R3892" t="str">
        <f>RIGHT(N3892, (LEN(N3892) - FIND("/", N3892)))</f>
        <v>plays</v>
      </c>
      <c r="S3892" s="13">
        <f>(J3892/86400)+DATE(1970,1,1)</f>
        <v>42171.758611111116</v>
      </c>
      <c r="T3892" s="13">
        <f>(I3892/86400)+DATE(1970,1,1)</f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>(E3893/D3893)*100</f>
        <v>32.5</v>
      </c>
      <c r="P3893" s="5">
        <f>E3893/L3893</f>
        <v>37.142857142857146</v>
      </c>
      <c r="Q3893" t="str">
        <f>LEFT(N3893, FIND("/", N3893)-1)</f>
        <v>theater</v>
      </c>
      <c r="R3893" t="str">
        <f>RIGHT(N3893, (LEN(N3893) - FIND("/", N3893)))</f>
        <v>plays</v>
      </c>
      <c r="S3893" s="13">
        <f>(J3893/86400)+DATE(1970,1,1)</f>
        <v>42056.1324537037</v>
      </c>
      <c r="T3893" s="13">
        <f>(I3893/86400)+DATE(1970,1,1)</f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>(E3894/D3894)*100</f>
        <v>0</v>
      </c>
      <c r="P3894" s="5" t="e">
        <f>E3894/L3894</f>
        <v>#DIV/0!</v>
      </c>
      <c r="Q3894" t="str">
        <f>LEFT(N3894, FIND("/", N3894)-1)</f>
        <v>theater</v>
      </c>
      <c r="R3894" t="str">
        <f>RIGHT(N3894, (LEN(N3894) - FIND("/", N3894)))</f>
        <v>plays</v>
      </c>
      <c r="S3894" s="13">
        <f>(J3894/86400)+DATE(1970,1,1)</f>
        <v>41867.652280092589</v>
      </c>
      <c r="T3894" s="13">
        <f>(I3894/86400)+DATE(1970,1,1)</f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>(E3895/D3895)*100</f>
        <v>21.55</v>
      </c>
      <c r="P3895" s="5">
        <f>E3895/L3895</f>
        <v>128.27380952380952</v>
      </c>
      <c r="Q3895" t="str">
        <f>LEFT(N3895, FIND("/", N3895)-1)</f>
        <v>theater</v>
      </c>
      <c r="R3895" t="str">
        <f>RIGHT(N3895, (LEN(N3895) - FIND("/", N3895)))</f>
        <v>plays</v>
      </c>
      <c r="S3895" s="13">
        <f>(J3895/86400)+DATE(1970,1,1)</f>
        <v>41779.657870370371</v>
      </c>
      <c r="T3895" s="13">
        <f>(I3895/86400)+DATE(1970,1,1)</f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>(E3896/D3896)*100</f>
        <v>3.4666666666666663</v>
      </c>
      <c r="P3896" s="5">
        <f>E3896/L3896</f>
        <v>47.272727272727273</v>
      </c>
      <c r="Q3896" t="str">
        <f>LEFT(N3896, FIND("/", N3896)-1)</f>
        <v>theater</v>
      </c>
      <c r="R3896" t="str">
        <f>RIGHT(N3896, (LEN(N3896) - FIND("/", N3896)))</f>
        <v>plays</v>
      </c>
      <c r="S3896" s="13">
        <f>(J3896/86400)+DATE(1970,1,1)</f>
        <v>42679.958472222221</v>
      </c>
      <c r="T3896" s="13">
        <f>(I3896/86400)+DATE(1970,1,1)</f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>(E3897/D3897)*100</f>
        <v>5</v>
      </c>
      <c r="P3897" s="5">
        <f>E3897/L3897</f>
        <v>50</v>
      </c>
      <c r="Q3897" t="str">
        <f>LEFT(N3897, FIND("/", N3897)-1)</f>
        <v>theater</v>
      </c>
      <c r="R3897" t="str">
        <f>RIGHT(N3897, (LEN(N3897) - FIND("/", N3897)))</f>
        <v>plays</v>
      </c>
      <c r="S3897" s="13">
        <f>(J3897/86400)+DATE(1970,1,1)</f>
        <v>42032.250208333338</v>
      </c>
      <c r="T3897" s="13">
        <f>(I3897/86400)+DATE(1970,1,1)</f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>(E3898/D3898)*100</f>
        <v>10.625</v>
      </c>
      <c r="P3898" s="5">
        <f>E3898/L3898</f>
        <v>42.5</v>
      </c>
      <c r="Q3898" t="str">
        <f>LEFT(N3898, FIND("/", N3898)-1)</f>
        <v>theater</v>
      </c>
      <c r="R3898" t="str">
        <f>RIGHT(N3898, (LEN(N3898) - FIND("/", N3898)))</f>
        <v>plays</v>
      </c>
      <c r="S3898" s="13">
        <f>(J3898/86400)+DATE(1970,1,1)</f>
        <v>41793.191875000004</v>
      </c>
      <c r="T3898" s="13">
        <f>(I3898/86400)+DATE(1970,1,1)</f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>(E3899/D3899)*100</f>
        <v>17.599999999999998</v>
      </c>
      <c r="P3899" s="5">
        <f>E3899/L3899</f>
        <v>44</v>
      </c>
      <c r="Q3899" t="str">
        <f>LEFT(N3899, FIND("/", N3899)-1)</f>
        <v>theater</v>
      </c>
      <c r="R3899" t="str">
        <f>RIGHT(N3899, (LEN(N3899) - FIND("/", N3899)))</f>
        <v>plays</v>
      </c>
      <c r="S3899" s="13">
        <f>(J3899/86400)+DATE(1970,1,1)</f>
        <v>41982.87364583333</v>
      </c>
      <c r="T3899" s="13">
        <f>(I3899/86400)+DATE(1970,1,1)</f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>(E3900/D3900)*100</f>
        <v>32.56</v>
      </c>
      <c r="P3900" s="5">
        <f>E3900/L3900</f>
        <v>50.875</v>
      </c>
      <c r="Q3900" t="str">
        <f>LEFT(N3900, FIND("/", N3900)-1)</f>
        <v>theater</v>
      </c>
      <c r="R3900" t="str">
        <f>RIGHT(N3900, (LEN(N3900) - FIND("/", N3900)))</f>
        <v>plays</v>
      </c>
      <c r="S3900" s="13">
        <f>(J3900/86400)+DATE(1970,1,1)</f>
        <v>42193.482291666667</v>
      </c>
      <c r="T3900" s="13">
        <f>(I3900/86400)+DATE(1970,1,1)</f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>(E3901/D3901)*100</f>
        <v>1.25</v>
      </c>
      <c r="P3901" s="5">
        <f>E3901/L3901</f>
        <v>62.5</v>
      </c>
      <c r="Q3901" t="str">
        <f>LEFT(N3901, FIND("/", N3901)-1)</f>
        <v>theater</v>
      </c>
      <c r="R3901" t="str">
        <f>RIGHT(N3901, (LEN(N3901) - FIND("/", N3901)))</f>
        <v>plays</v>
      </c>
      <c r="S3901" s="13">
        <f>(J3901/86400)+DATE(1970,1,1)</f>
        <v>41843.775011574078</v>
      </c>
      <c r="T3901" s="13">
        <f>(I3901/86400)+DATE(1970,1,1)</f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>(E3902/D3902)*100</f>
        <v>5.4</v>
      </c>
      <c r="P3902" s="5">
        <f>E3902/L3902</f>
        <v>27</v>
      </c>
      <c r="Q3902" t="str">
        <f>LEFT(N3902, FIND("/", N3902)-1)</f>
        <v>theater</v>
      </c>
      <c r="R3902" t="str">
        <f>RIGHT(N3902, (LEN(N3902) - FIND("/", N3902)))</f>
        <v>plays</v>
      </c>
      <c r="S3902" s="13">
        <f>(J3902/86400)+DATE(1970,1,1)</f>
        <v>42136.092488425929</v>
      </c>
      <c r="T3902" s="13">
        <f>(I3902/86400)+DATE(1970,1,1)</f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>(E3903/D3903)*100</f>
        <v>0.83333333333333337</v>
      </c>
      <c r="P3903" s="5">
        <f>E3903/L3903</f>
        <v>25</v>
      </c>
      <c r="Q3903" t="str">
        <f>LEFT(N3903, FIND("/", N3903)-1)</f>
        <v>theater</v>
      </c>
      <c r="R3903" t="str">
        <f>RIGHT(N3903, (LEN(N3903) - FIND("/", N3903)))</f>
        <v>plays</v>
      </c>
      <c r="S3903" s="13">
        <f>(J3903/86400)+DATE(1970,1,1)</f>
        <v>42317.826377314814</v>
      </c>
      <c r="T3903" s="13">
        <f>(I3903/86400)+DATE(1970,1,1)</f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>(E3904/D3904)*100</f>
        <v>48.833333333333336</v>
      </c>
      <c r="P3904" s="5">
        <f>E3904/L3904</f>
        <v>47.258064516129032</v>
      </c>
      <c r="Q3904" t="str">
        <f>LEFT(N3904, FIND("/", N3904)-1)</f>
        <v>theater</v>
      </c>
      <c r="R3904" t="str">
        <f>RIGHT(N3904, (LEN(N3904) - FIND("/", N3904)))</f>
        <v>plays</v>
      </c>
      <c r="S3904" s="13">
        <f>(J3904/86400)+DATE(1970,1,1)</f>
        <v>42663.468078703707</v>
      </c>
      <c r="T3904" s="13">
        <f>(I3904/86400)+DATE(1970,1,1)</f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>(E3905/D3905)*100</f>
        <v>0</v>
      </c>
      <c r="P3905" s="5" t="e">
        <f>E3905/L3905</f>
        <v>#DIV/0!</v>
      </c>
      <c r="Q3905" t="str">
        <f>LEFT(N3905, FIND("/", N3905)-1)</f>
        <v>theater</v>
      </c>
      <c r="R3905" t="str">
        <f>RIGHT(N3905, (LEN(N3905) - FIND("/", N3905)))</f>
        <v>plays</v>
      </c>
      <c r="S3905" s="13">
        <f>(J3905/86400)+DATE(1970,1,1)</f>
        <v>42186.01116898148</v>
      </c>
      <c r="T3905" s="13">
        <f>(I3905/86400)+DATE(1970,1,1)</f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>(E3906/D3906)*100</f>
        <v>0.03</v>
      </c>
      <c r="P3906" s="5">
        <f>E3906/L3906</f>
        <v>1.5</v>
      </c>
      <c r="Q3906" t="str">
        <f>LEFT(N3906, FIND("/", N3906)-1)</f>
        <v>theater</v>
      </c>
      <c r="R3906" t="str">
        <f>RIGHT(N3906, (LEN(N3906) - FIND("/", N3906)))</f>
        <v>plays</v>
      </c>
      <c r="S3906" s="13">
        <f>(J3906/86400)+DATE(1970,1,1)</f>
        <v>42095.229166666672</v>
      </c>
      <c r="T3906" s="13">
        <f>(I3906/86400)+DATE(1970,1,1)</f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>(E3907/D3907)*100</f>
        <v>11.533333333333333</v>
      </c>
      <c r="P3907" s="5">
        <f>E3907/L3907</f>
        <v>24.714285714285715</v>
      </c>
      <c r="Q3907" t="str">
        <f>LEFT(N3907, FIND("/", N3907)-1)</f>
        <v>theater</v>
      </c>
      <c r="R3907" t="str">
        <f>RIGHT(N3907, (LEN(N3907) - FIND("/", N3907)))</f>
        <v>plays</v>
      </c>
      <c r="S3907" s="13">
        <f>(J3907/86400)+DATE(1970,1,1)</f>
        <v>42124.623877314814</v>
      </c>
      <c r="T3907" s="13">
        <f>(I3907/86400)+DATE(1970,1,1)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>(E3908/D3908)*100</f>
        <v>67.333333333333329</v>
      </c>
      <c r="P3908" s="5">
        <f>E3908/L3908</f>
        <v>63.125</v>
      </c>
      <c r="Q3908" t="str">
        <f>LEFT(N3908, FIND("/", N3908)-1)</f>
        <v>theater</v>
      </c>
      <c r="R3908" t="str">
        <f>RIGHT(N3908, (LEN(N3908) - FIND("/", N3908)))</f>
        <v>plays</v>
      </c>
      <c r="S3908" s="13">
        <f>(J3908/86400)+DATE(1970,1,1)</f>
        <v>42143.917743055557</v>
      </c>
      <c r="T3908" s="13">
        <f>(I3908/86400)+DATE(1970,1,1)</f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>(E3909/D3909)*100</f>
        <v>15.299999999999999</v>
      </c>
      <c r="P3909" s="5">
        <f>E3909/L3909</f>
        <v>38.25</v>
      </c>
      <c r="Q3909" t="str">
        <f>LEFT(N3909, FIND("/", N3909)-1)</f>
        <v>theater</v>
      </c>
      <c r="R3909" t="str">
        <f>RIGHT(N3909, (LEN(N3909) - FIND("/", N3909)))</f>
        <v>plays</v>
      </c>
      <c r="S3909" s="13">
        <f>(J3909/86400)+DATE(1970,1,1)</f>
        <v>41906.819513888891</v>
      </c>
      <c r="T3909" s="13">
        <f>(I3909/86400)+DATE(1970,1,1)</f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>(E3910/D3910)*100</f>
        <v>8.6666666666666679</v>
      </c>
      <c r="P3910" s="5">
        <f>E3910/L3910</f>
        <v>16.25</v>
      </c>
      <c r="Q3910" t="str">
        <f>LEFT(N3910, FIND("/", N3910)-1)</f>
        <v>theater</v>
      </c>
      <c r="R3910" t="str">
        <f>RIGHT(N3910, (LEN(N3910) - FIND("/", N3910)))</f>
        <v>plays</v>
      </c>
      <c r="S3910" s="13">
        <f>(J3910/86400)+DATE(1970,1,1)</f>
        <v>41834.135370370372</v>
      </c>
      <c r="T3910" s="13">
        <f>(I3910/86400)+DATE(1970,1,1)</f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>(E3911/D3911)*100</f>
        <v>0.22499999999999998</v>
      </c>
      <c r="P3911" s="5">
        <f>E3911/L3911</f>
        <v>33.75</v>
      </c>
      <c r="Q3911" t="str">
        <f>LEFT(N3911, FIND("/", N3911)-1)</f>
        <v>theater</v>
      </c>
      <c r="R3911" t="str">
        <f>RIGHT(N3911, (LEN(N3911) - FIND("/", N3911)))</f>
        <v>plays</v>
      </c>
      <c r="S3911" s="13">
        <f>(J3911/86400)+DATE(1970,1,1)</f>
        <v>41863.359282407408</v>
      </c>
      <c r="T3911" s="13">
        <f>(I3911/86400)+DATE(1970,1,1)</f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>(E3912/D3912)*100</f>
        <v>3.0833333333333335</v>
      </c>
      <c r="P3912" s="5">
        <f>E3912/L3912</f>
        <v>61.666666666666664</v>
      </c>
      <c r="Q3912" t="str">
        <f>LEFT(N3912, FIND("/", N3912)-1)</f>
        <v>theater</v>
      </c>
      <c r="R3912" t="str">
        <f>RIGHT(N3912, (LEN(N3912) - FIND("/", N3912)))</f>
        <v>plays</v>
      </c>
      <c r="S3912" s="13">
        <f>(J3912/86400)+DATE(1970,1,1)</f>
        <v>42224.756909722222</v>
      </c>
      <c r="T3912" s="13">
        <f>(I3912/86400)+DATE(1970,1,1)</f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>(E3913/D3913)*100</f>
        <v>37.412500000000001</v>
      </c>
      <c r="P3913" s="5">
        <f>E3913/L3913</f>
        <v>83.138888888888886</v>
      </c>
      <c r="Q3913" t="str">
        <f>LEFT(N3913, FIND("/", N3913)-1)</f>
        <v>theater</v>
      </c>
      <c r="R3913" t="str">
        <f>RIGHT(N3913, (LEN(N3913) - FIND("/", N3913)))</f>
        <v>plays</v>
      </c>
      <c r="S3913" s="13">
        <f>(J3913/86400)+DATE(1970,1,1)</f>
        <v>41939.8122337963</v>
      </c>
      <c r="T3913" s="13">
        <f>(I3913/86400)+DATE(1970,1,1)</f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>(E3914/D3914)*100</f>
        <v>6.6666666666666671E-3</v>
      </c>
      <c r="P3914" s="5">
        <f>E3914/L3914</f>
        <v>1</v>
      </c>
      <c r="Q3914" t="str">
        <f>LEFT(N3914, FIND("/", N3914)-1)</f>
        <v>theater</v>
      </c>
      <c r="R3914" t="str">
        <f>RIGHT(N3914, (LEN(N3914) - FIND("/", N3914)))</f>
        <v>plays</v>
      </c>
      <c r="S3914" s="13">
        <f>(J3914/86400)+DATE(1970,1,1)</f>
        <v>42059.270023148143</v>
      </c>
      <c r="T3914" s="13">
        <f>(I3914/86400)+DATE(1970,1,1)</f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>(E3915/D3915)*100</f>
        <v>10</v>
      </c>
      <c r="P3915" s="5">
        <f>E3915/L3915</f>
        <v>142.85714285714286</v>
      </c>
      <c r="Q3915" t="str">
        <f>LEFT(N3915, FIND("/", N3915)-1)</f>
        <v>theater</v>
      </c>
      <c r="R3915" t="str">
        <f>RIGHT(N3915, (LEN(N3915) - FIND("/", N3915)))</f>
        <v>plays</v>
      </c>
      <c r="S3915" s="13">
        <f>(J3915/86400)+DATE(1970,1,1)</f>
        <v>42308.211215277777</v>
      </c>
      <c r="T3915" s="13">
        <f>(I3915/86400)+DATE(1970,1,1)</f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>(E3916/D3916)*100</f>
        <v>36.36</v>
      </c>
      <c r="P3916" s="5">
        <f>E3916/L3916</f>
        <v>33.666666666666664</v>
      </c>
      <c r="Q3916" t="str">
        <f>LEFT(N3916, FIND("/", N3916)-1)</f>
        <v>theater</v>
      </c>
      <c r="R3916" t="str">
        <f>RIGHT(N3916, (LEN(N3916) - FIND("/", N3916)))</f>
        <v>plays</v>
      </c>
      <c r="S3916" s="13">
        <f>(J3916/86400)+DATE(1970,1,1)</f>
        <v>42114.818935185191</v>
      </c>
      <c r="T3916" s="13">
        <f>(I3916/86400)+DATE(1970,1,1)</f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>(E3917/D3917)*100</f>
        <v>0.33333333333333337</v>
      </c>
      <c r="P3917" s="5">
        <f>E3917/L3917</f>
        <v>5</v>
      </c>
      <c r="Q3917" t="str">
        <f>LEFT(N3917, FIND("/", N3917)-1)</f>
        <v>theater</v>
      </c>
      <c r="R3917" t="str">
        <f>RIGHT(N3917, (LEN(N3917) - FIND("/", N3917)))</f>
        <v>plays</v>
      </c>
      <c r="S3917" s="13">
        <f>(J3917/86400)+DATE(1970,1,1)</f>
        <v>42492.98505787037</v>
      </c>
      <c r="T3917" s="13">
        <f>(I3917/86400)+DATE(1970,1,1)</f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>(E3918/D3918)*100</f>
        <v>0</v>
      </c>
      <c r="P3918" s="5" t="e">
        <f>E3918/L3918</f>
        <v>#DIV/0!</v>
      </c>
      <c r="Q3918" t="str">
        <f>LEFT(N3918, FIND("/", N3918)-1)</f>
        <v>theater</v>
      </c>
      <c r="R3918" t="str">
        <f>RIGHT(N3918, (LEN(N3918) - FIND("/", N3918)))</f>
        <v>plays</v>
      </c>
      <c r="S3918" s="13">
        <f>(J3918/86400)+DATE(1970,1,1)</f>
        <v>42494.471666666665</v>
      </c>
      <c r="T3918" s="13">
        <f>(I3918/86400)+DATE(1970,1,1)</f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>(E3919/D3919)*100</f>
        <v>0.2857142857142857</v>
      </c>
      <c r="P3919" s="5">
        <f>E3919/L3919</f>
        <v>10</v>
      </c>
      <c r="Q3919" t="str">
        <f>LEFT(N3919, FIND("/", N3919)-1)</f>
        <v>theater</v>
      </c>
      <c r="R3919" t="str">
        <f>RIGHT(N3919, (LEN(N3919) - FIND("/", N3919)))</f>
        <v>plays</v>
      </c>
      <c r="S3919" s="13">
        <f>(J3919/86400)+DATE(1970,1,1)</f>
        <v>41863.527326388888</v>
      </c>
      <c r="T3919" s="13">
        <f>(I3919/86400)+DATE(1970,1,1)</f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>(E3920/D3920)*100</f>
        <v>0.2</v>
      </c>
      <c r="P3920" s="5">
        <f>E3920/L3920</f>
        <v>40</v>
      </c>
      <c r="Q3920" t="str">
        <f>LEFT(N3920, FIND("/", N3920)-1)</f>
        <v>theater</v>
      </c>
      <c r="R3920" t="str">
        <f>RIGHT(N3920, (LEN(N3920) - FIND("/", N3920)))</f>
        <v>plays</v>
      </c>
      <c r="S3920" s="13">
        <f>(J3920/86400)+DATE(1970,1,1)</f>
        <v>41843.664618055554</v>
      </c>
      <c r="T3920" s="13">
        <f>(I3920/86400)+DATE(1970,1,1)</f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>(E3921/D3921)*100</f>
        <v>1.7999999999999998</v>
      </c>
      <c r="P3921" s="5">
        <f>E3921/L3921</f>
        <v>30</v>
      </c>
      <c r="Q3921" t="str">
        <f>LEFT(N3921, FIND("/", N3921)-1)</f>
        <v>theater</v>
      </c>
      <c r="R3921" t="str">
        <f>RIGHT(N3921, (LEN(N3921) - FIND("/", N3921)))</f>
        <v>plays</v>
      </c>
      <c r="S3921" s="13">
        <f>(J3921/86400)+DATE(1970,1,1)</f>
        <v>42358.684872685189</v>
      </c>
      <c r="T3921" s="13">
        <f>(I3921/86400)+DATE(1970,1,1)</f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>(E3922/D3922)*100</f>
        <v>5.4</v>
      </c>
      <c r="P3922" s="5">
        <f>E3922/L3922</f>
        <v>45</v>
      </c>
      <c r="Q3922" t="str">
        <f>LEFT(N3922, FIND("/", N3922)-1)</f>
        <v>theater</v>
      </c>
      <c r="R3922" t="str">
        <f>RIGHT(N3922, (LEN(N3922) - FIND("/", N3922)))</f>
        <v>plays</v>
      </c>
      <c r="S3922" s="13">
        <f>(J3922/86400)+DATE(1970,1,1)</f>
        <v>42657.38726851852</v>
      </c>
      <c r="T3922" s="13">
        <f>(I3922/86400)+DATE(1970,1,1)</f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>(E3923/D3923)*100</f>
        <v>0</v>
      </c>
      <c r="P3923" s="5" t="e">
        <f>E3923/L3923</f>
        <v>#DIV/0!</v>
      </c>
      <c r="Q3923" t="str">
        <f>LEFT(N3923, FIND("/", N3923)-1)</f>
        <v>theater</v>
      </c>
      <c r="R3923" t="str">
        <f>RIGHT(N3923, (LEN(N3923) - FIND("/", N3923)))</f>
        <v>plays</v>
      </c>
      <c r="S3923" s="13">
        <f>(J3923/86400)+DATE(1970,1,1)</f>
        <v>41926.542303240742</v>
      </c>
      <c r="T3923" s="13">
        <f>(I3923/86400)+DATE(1970,1,1)</f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>(E3924/D3924)*100</f>
        <v>8.1333333333333329</v>
      </c>
      <c r="P3924" s="5">
        <f>E3924/L3924</f>
        <v>10.166666666666666</v>
      </c>
      <c r="Q3924" t="str">
        <f>LEFT(N3924, FIND("/", N3924)-1)</f>
        <v>theater</v>
      </c>
      <c r="R3924" t="str">
        <f>RIGHT(N3924, (LEN(N3924) - FIND("/", N3924)))</f>
        <v>plays</v>
      </c>
      <c r="S3924" s="13">
        <f>(J3924/86400)+DATE(1970,1,1)</f>
        <v>42020.768634259264</v>
      </c>
      <c r="T3924" s="13">
        <f>(I3924/86400)+DATE(1970,1,1)</f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>(E3925/D3925)*100</f>
        <v>12.034782608695652</v>
      </c>
      <c r="P3925" s="5">
        <f>E3925/L3925</f>
        <v>81.411764705882348</v>
      </c>
      <c r="Q3925" t="str">
        <f>LEFT(N3925, FIND("/", N3925)-1)</f>
        <v>theater</v>
      </c>
      <c r="R3925" t="str">
        <f>RIGHT(N3925, (LEN(N3925) - FIND("/", N3925)))</f>
        <v>plays</v>
      </c>
      <c r="S3925" s="13">
        <f>(J3925/86400)+DATE(1970,1,1)</f>
        <v>42075.979988425926</v>
      </c>
      <c r="T3925" s="13">
        <f>(I3925/86400)+DATE(1970,1,1)</f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>(E3926/D3926)*100</f>
        <v>15.266666666666667</v>
      </c>
      <c r="P3926" s="5">
        <f>E3926/L3926</f>
        <v>57.25</v>
      </c>
      <c r="Q3926" t="str">
        <f>LEFT(N3926, FIND("/", N3926)-1)</f>
        <v>theater</v>
      </c>
      <c r="R3926" t="str">
        <f>RIGHT(N3926, (LEN(N3926) - FIND("/", N3926)))</f>
        <v>plays</v>
      </c>
      <c r="S3926" s="13">
        <f>(J3926/86400)+DATE(1970,1,1)</f>
        <v>41786.959745370368</v>
      </c>
      <c r="T3926" s="13">
        <f>(I3926/86400)+DATE(1970,1,1)</f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>(E3927/D3927)*100</f>
        <v>10</v>
      </c>
      <c r="P3927" s="5">
        <f>E3927/L3927</f>
        <v>5</v>
      </c>
      <c r="Q3927" t="str">
        <f>LEFT(N3927, FIND("/", N3927)-1)</f>
        <v>theater</v>
      </c>
      <c r="R3927" t="str">
        <f>RIGHT(N3927, (LEN(N3927) - FIND("/", N3927)))</f>
        <v>plays</v>
      </c>
      <c r="S3927" s="13">
        <f>(J3927/86400)+DATE(1970,1,1)</f>
        <v>41820.870821759258</v>
      </c>
      <c r="T3927" s="13">
        <f>(I3927/86400)+DATE(1970,1,1)</f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>(E3928/D3928)*100</f>
        <v>0.3</v>
      </c>
      <c r="P3928" s="5">
        <f>E3928/L3928</f>
        <v>15</v>
      </c>
      <c r="Q3928" t="str">
        <f>LEFT(N3928, FIND("/", N3928)-1)</f>
        <v>theater</v>
      </c>
      <c r="R3928" t="str">
        <f>RIGHT(N3928, (LEN(N3928) - FIND("/", N3928)))</f>
        <v>plays</v>
      </c>
      <c r="S3928" s="13">
        <f>(J3928/86400)+DATE(1970,1,1)</f>
        <v>41970.085046296299</v>
      </c>
      <c r="T3928" s="13">
        <f>(I3928/86400)+DATE(1970,1,1)</f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>(E3929/D3929)*100</f>
        <v>1</v>
      </c>
      <c r="P3929" s="5">
        <f>E3929/L3929</f>
        <v>12.5</v>
      </c>
      <c r="Q3929" t="str">
        <f>LEFT(N3929, FIND("/", N3929)-1)</f>
        <v>theater</v>
      </c>
      <c r="R3929" t="str">
        <f>RIGHT(N3929, (LEN(N3929) - FIND("/", N3929)))</f>
        <v>plays</v>
      </c>
      <c r="S3929" s="13">
        <f>(J3929/86400)+DATE(1970,1,1)</f>
        <v>41830.267407407409</v>
      </c>
      <c r="T3929" s="13">
        <f>(I3929/86400)+DATE(1970,1,1)</f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>(E3930/D3930)*100</f>
        <v>13.020000000000001</v>
      </c>
      <c r="P3930" s="5">
        <f>E3930/L3930</f>
        <v>93</v>
      </c>
      <c r="Q3930" t="str">
        <f>LEFT(N3930, FIND("/", N3930)-1)</f>
        <v>theater</v>
      </c>
      <c r="R3930" t="str">
        <f>RIGHT(N3930, (LEN(N3930) - FIND("/", N3930)))</f>
        <v>plays</v>
      </c>
      <c r="S3930" s="13">
        <f>(J3930/86400)+DATE(1970,1,1)</f>
        <v>42265.683182870373</v>
      </c>
      <c r="T3930" s="13">
        <f>(I3930/86400)+DATE(1970,1,1)</f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>(E3931/D3931)*100</f>
        <v>2.2650000000000001</v>
      </c>
      <c r="P3931" s="5">
        <f>E3931/L3931</f>
        <v>32.357142857142854</v>
      </c>
      <c r="Q3931" t="str">
        <f>LEFT(N3931, FIND("/", N3931)-1)</f>
        <v>theater</v>
      </c>
      <c r="R3931" t="str">
        <f>RIGHT(N3931, (LEN(N3931) - FIND("/", N3931)))</f>
        <v>plays</v>
      </c>
      <c r="S3931" s="13">
        <f>(J3931/86400)+DATE(1970,1,1)</f>
        <v>42601.827141203699</v>
      </c>
      <c r="T3931" s="13">
        <f>(I3931/86400)+DATE(1970,1,1)</f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>(E3932/D3932)*100</f>
        <v>0</v>
      </c>
      <c r="P3932" s="5" t="e">
        <f>E3932/L3932</f>
        <v>#DIV/0!</v>
      </c>
      <c r="Q3932" t="str">
        <f>LEFT(N3932, FIND("/", N3932)-1)</f>
        <v>theater</v>
      </c>
      <c r="R3932" t="str">
        <f>RIGHT(N3932, (LEN(N3932) - FIND("/", N3932)))</f>
        <v>plays</v>
      </c>
      <c r="S3932" s="13">
        <f>(J3932/86400)+DATE(1970,1,1)</f>
        <v>42433.338749999995</v>
      </c>
      <c r="T3932" s="13">
        <f>(I3932/86400)+DATE(1970,1,1)</f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>(E3933/D3933)*100</f>
        <v>0</v>
      </c>
      <c r="P3933" s="5" t="e">
        <f>E3933/L3933</f>
        <v>#DIV/0!</v>
      </c>
      <c r="Q3933" t="str">
        <f>LEFT(N3933, FIND("/", N3933)-1)</f>
        <v>theater</v>
      </c>
      <c r="R3933" t="str">
        <f>RIGHT(N3933, (LEN(N3933) - FIND("/", N3933)))</f>
        <v>plays</v>
      </c>
      <c r="S3933" s="13">
        <f>(J3933/86400)+DATE(1970,1,1)</f>
        <v>42228.151701388888</v>
      </c>
      <c r="T3933" s="13">
        <f>(I3933/86400)+DATE(1970,1,1)</f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>(E3934/D3934)*100</f>
        <v>8.3333333333333332E-3</v>
      </c>
      <c r="P3934" s="5">
        <f>E3934/L3934</f>
        <v>1</v>
      </c>
      <c r="Q3934" t="str">
        <f>LEFT(N3934, FIND("/", N3934)-1)</f>
        <v>theater</v>
      </c>
      <c r="R3934" t="str">
        <f>RIGHT(N3934, (LEN(N3934) - FIND("/", N3934)))</f>
        <v>plays</v>
      </c>
      <c r="S3934" s="13">
        <f>(J3934/86400)+DATE(1970,1,1)</f>
        <v>42415.168564814812</v>
      </c>
      <c r="T3934" s="13">
        <f>(I3934/86400)+DATE(1970,1,1)</f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>(E3935/D3935)*100</f>
        <v>15.742857142857142</v>
      </c>
      <c r="P3935" s="5">
        <f>E3935/L3935</f>
        <v>91.833333333333329</v>
      </c>
      <c r="Q3935" t="str">
        <f>LEFT(N3935, FIND("/", N3935)-1)</f>
        <v>theater</v>
      </c>
      <c r="R3935" t="str">
        <f>RIGHT(N3935, (LEN(N3935) - FIND("/", N3935)))</f>
        <v>plays</v>
      </c>
      <c r="S3935" s="13">
        <f>(J3935/86400)+DATE(1970,1,1)</f>
        <v>42538.968310185184</v>
      </c>
      <c r="T3935" s="13">
        <f>(I3935/86400)+DATE(1970,1,1)</f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>(E3936/D3936)*100</f>
        <v>11</v>
      </c>
      <c r="P3936" s="5">
        <f>E3936/L3936</f>
        <v>45.833333333333336</v>
      </c>
      <c r="Q3936" t="str">
        <f>LEFT(N3936, FIND("/", N3936)-1)</f>
        <v>theater</v>
      </c>
      <c r="R3936" t="str">
        <f>RIGHT(N3936, (LEN(N3936) - FIND("/", N3936)))</f>
        <v>plays</v>
      </c>
      <c r="S3936" s="13">
        <f>(J3936/86400)+DATE(1970,1,1)</f>
        <v>42233.671747685185</v>
      </c>
      <c r="T3936" s="13">
        <f>(I3936/86400)+DATE(1970,1,1)</f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>(E3937/D3937)*100</f>
        <v>43.833333333333336</v>
      </c>
      <c r="P3937" s="5">
        <f>E3937/L3937</f>
        <v>57.173913043478258</v>
      </c>
      <c r="Q3937" t="str">
        <f>LEFT(N3937, FIND("/", N3937)-1)</f>
        <v>theater</v>
      </c>
      <c r="R3937" t="str">
        <f>RIGHT(N3937, (LEN(N3937) - FIND("/", N3937)))</f>
        <v>plays</v>
      </c>
      <c r="S3937" s="13">
        <f>(J3937/86400)+DATE(1970,1,1)</f>
        <v>42221.656782407408</v>
      </c>
      <c r="T3937" s="13">
        <f>(I3937/86400)+DATE(1970,1,1)</f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>(E3938/D3938)*100</f>
        <v>0</v>
      </c>
      <c r="P3938" s="5" t="e">
        <f>E3938/L3938</f>
        <v>#DIV/0!</v>
      </c>
      <c r="Q3938" t="str">
        <f>LEFT(N3938, FIND("/", N3938)-1)</f>
        <v>theater</v>
      </c>
      <c r="R3938" t="str">
        <f>RIGHT(N3938, (LEN(N3938) - FIND("/", N3938)))</f>
        <v>plays</v>
      </c>
      <c r="S3938" s="13">
        <f>(J3938/86400)+DATE(1970,1,1)</f>
        <v>42675.262962962966</v>
      </c>
      <c r="T3938" s="13">
        <f>(I3938/86400)+DATE(1970,1,1)</f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>(E3939/D3939)*100</f>
        <v>86.135181975736558</v>
      </c>
      <c r="P3939" s="5">
        <f>E3939/L3939</f>
        <v>248.5</v>
      </c>
      <c r="Q3939" t="str">
        <f>LEFT(N3939, FIND("/", N3939)-1)</f>
        <v>theater</v>
      </c>
      <c r="R3939" t="str">
        <f>RIGHT(N3939, (LEN(N3939) - FIND("/", N3939)))</f>
        <v>plays</v>
      </c>
      <c r="S3939" s="13">
        <f>(J3939/86400)+DATE(1970,1,1)</f>
        <v>42534.631481481483</v>
      </c>
      <c r="T3939" s="13">
        <f>(I3939/86400)+DATE(1970,1,1)</f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>(E3940/D3940)*100</f>
        <v>12.196620583717358</v>
      </c>
      <c r="P3940" s="5">
        <f>E3940/L3940</f>
        <v>79.400000000000006</v>
      </c>
      <c r="Q3940" t="str">
        <f>LEFT(N3940, FIND("/", N3940)-1)</f>
        <v>theater</v>
      </c>
      <c r="R3940" t="str">
        <f>RIGHT(N3940, (LEN(N3940) - FIND("/", N3940)))</f>
        <v>plays</v>
      </c>
      <c r="S3940" s="13">
        <f>(J3940/86400)+DATE(1970,1,1)</f>
        <v>42151.905717592592</v>
      </c>
      <c r="T3940" s="13">
        <f>(I3940/86400)+DATE(1970,1,1)</f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>(E3941/D3941)*100</f>
        <v>0.1</v>
      </c>
      <c r="P3941" s="5">
        <f>E3941/L3941</f>
        <v>5</v>
      </c>
      <c r="Q3941" t="str">
        <f>LEFT(N3941, FIND("/", N3941)-1)</f>
        <v>theater</v>
      </c>
      <c r="R3941" t="str">
        <f>RIGHT(N3941, (LEN(N3941) - FIND("/", N3941)))</f>
        <v>plays</v>
      </c>
      <c r="S3941" s="13">
        <f>(J3941/86400)+DATE(1970,1,1)</f>
        <v>41915.400219907409</v>
      </c>
      <c r="T3941" s="13">
        <f>(I3941/86400)+DATE(1970,1,1)</f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>(E3942/D3942)*100</f>
        <v>0.22</v>
      </c>
      <c r="P3942" s="5">
        <f>E3942/L3942</f>
        <v>5.5</v>
      </c>
      <c r="Q3942" t="str">
        <f>LEFT(N3942, FIND("/", N3942)-1)</f>
        <v>theater</v>
      </c>
      <c r="R3942" t="str">
        <f>RIGHT(N3942, (LEN(N3942) - FIND("/", N3942)))</f>
        <v>plays</v>
      </c>
      <c r="S3942" s="13">
        <f>(J3942/86400)+DATE(1970,1,1)</f>
        <v>41961.492488425924</v>
      </c>
      <c r="T3942" s="13">
        <f>(I3942/86400)+DATE(1970,1,1)</f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>(E3943/D3943)*100</f>
        <v>0.90909090909090906</v>
      </c>
      <c r="P3943" s="5">
        <f>E3943/L3943</f>
        <v>25</v>
      </c>
      <c r="Q3943" t="str">
        <f>LEFT(N3943, FIND("/", N3943)-1)</f>
        <v>theater</v>
      </c>
      <c r="R3943" t="str">
        <f>RIGHT(N3943, (LEN(N3943) - FIND("/", N3943)))</f>
        <v>plays</v>
      </c>
      <c r="S3943" s="13">
        <f>(J3943/86400)+DATE(1970,1,1)</f>
        <v>41940.587233796294</v>
      </c>
      <c r="T3943" s="13">
        <f>(I3943/86400)+DATE(1970,1,1)</f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>(E3944/D3944)*100</f>
        <v>0</v>
      </c>
      <c r="P3944" s="5" t="e">
        <f>E3944/L3944</f>
        <v>#DIV/0!</v>
      </c>
      <c r="Q3944" t="str">
        <f>LEFT(N3944, FIND("/", N3944)-1)</f>
        <v>theater</v>
      </c>
      <c r="R3944" t="str">
        <f>RIGHT(N3944, (LEN(N3944) - FIND("/", N3944)))</f>
        <v>plays</v>
      </c>
      <c r="S3944" s="13">
        <f>(J3944/86400)+DATE(1970,1,1)</f>
        <v>42111.904097222221</v>
      </c>
      <c r="T3944" s="13">
        <f>(I3944/86400)+DATE(1970,1,1)</f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>(E3945/D3945)*100</f>
        <v>35.64</v>
      </c>
      <c r="P3945" s="5">
        <f>E3945/L3945</f>
        <v>137.07692307692307</v>
      </c>
      <c r="Q3945" t="str">
        <f>LEFT(N3945, FIND("/", N3945)-1)</f>
        <v>theater</v>
      </c>
      <c r="R3945" t="str">
        <f>RIGHT(N3945, (LEN(N3945) - FIND("/", N3945)))</f>
        <v>plays</v>
      </c>
      <c r="S3945" s="13">
        <f>(J3945/86400)+DATE(1970,1,1)</f>
        <v>42279.778564814813</v>
      </c>
      <c r="T3945" s="13">
        <f>(I3945/86400)+DATE(1970,1,1)</f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>(E3946/D3946)*100</f>
        <v>0</v>
      </c>
      <c r="P3946" s="5" t="e">
        <f>E3946/L3946</f>
        <v>#DIV/0!</v>
      </c>
      <c r="Q3946" t="str">
        <f>LEFT(N3946, FIND("/", N3946)-1)</f>
        <v>theater</v>
      </c>
      <c r="R3946" t="str">
        <f>RIGHT(N3946, (LEN(N3946) - FIND("/", N3946)))</f>
        <v>plays</v>
      </c>
      <c r="S3946" s="13">
        <f>(J3946/86400)+DATE(1970,1,1)</f>
        <v>42213.662905092591</v>
      </c>
      <c r="T3946" s="13">
        <f>(I3946/86400)+DATE(1970,1,1)</f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>(E3947/D3947)*100</f>
        <v>0.25</v>
      </c>
      <c r="P3947" s="5">
        <f>E3947/L3947</f>
        <v>5</v>
      </c>
      <c r="Q3947" t="str">
        <f>LEFT(N3947, FIND("/", N3947)-1)</f>
        <v>theater</v>
      </c>
      <c r="R3947" t="str">
        <f>RIGHT(N3947, (LEN(N3947) - FIND("/", N3947)))</f>
        <v>plays</v>
      </c>
      <c r="S3947" s="13">
        <f>(J3947/86400)+DATE(1970,1,1)</f>
        <v>42109.801712962959</v>
      </c>
      <c r="T3947" s="13">
        <f>(I3947/86400)+DATE(1970,1,1)</f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>(E3948/D3948)*100</f>
        <v>3.25</v>
      </c>
      <c r="P3948" s="5">
        <f>E3948/L3948</f>
        <v>39</v>
      </c>
      <c r="Q3948" t="str">
        <f>LEFT(N3948, FIND("/", N3948)-1)</f>
        <v>theater</v>
      </c>
      <c r="R3948" t="str">
        <f>RIGHT(N3948, (LEN(N3948) - FIND("/", N3948)))</f>
        <v>plays</v>
      </c>
      <c r="S3948" s="13">
        <f>(J3948/86400)+DATE(1970,1,1)</f>
        <v>42031.833587962959</v>
      </c>
      <c r="T3948" s="13">
        <f>(I3948/86400)+DATE(1970,1,1)</f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>(E3949/D3949)*100</f>
        <v>3.3666666666666663</v>
      </c>
      <c r="P3949" s="5">
        <f>E3949/L3949</f>
        <v>50.5</v>
      </c>
      <c r="Q3949" t="str">
        <f>LEFT(N3949, FIND("/", N3949)-1)</f>
        <v>theater</v>
      </c>
      <c r="R3949" t="str">
        <f>RIGHT(N3949, (LEN(N3949) - FIND("/", N3949)))</f>
        <v>plays</v>
      </c>
      <c r="S3949" s="13">
        <f>(J3949/86400)+DATE(1970,1,1)</f>
        <v>42615.142870370371</v>
      </c>
      <c r="T3949" s="13">
        <f>(I3949/86400)+DATE(1970,1,1)</f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>(E3950/D3950)*100</f>
        <v>0</v>
      </c>
      <c r="P3950" s="5" t="e">
        <f>E3950/L3950</f>
        <v>#DIV/0!</v>
      </c>
      <c r="Q3950" t="str">
        <f>LEFT(N3950, FIND("/", N3950)-1)</f>
        <v>theater</v>
      </c>
      <c r="R3950" t="str">
        <f>RIGHT(N3950, (LEN(N3950) - FIND("/", N3950)))</f>
        <v>plays</v>
      </c>
      <c r="S3950" s="13">
        <f>(J3950/86400)+DATE(1970,1,1)</f>
        <v>41829.325497685189</v>
      </c>
      <c r="T3950" s="13">
        <f>(I3950/86400)+DATE(1970,1,1)</f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>(E3951/D3951)*100</f>
        <v>15.770000000000001</v>
      </c>
      <c r="P3951" s="5">
        <f>E3951/L3951</f>
        <v>49.28125</v>
      </c>
      <c r="Q3951" t="str">
        <f>LEFT(N3951, FIND("/", N3951)-1)</f>
        <v>theater</v>
      </c>
      <c r="R3951" t="str">
        <f>RIGHT(N3951, (LEN(N3951) - FIND("/", N3951)))</f>
        <v>plays</v>
      </c>
      <c r="S3951" s="13">
        <f>(J3951/86400)+DATE(1970,1,1)</f>
        <v>42016.120613425926</v>
      </c>
      <c r="T3951" s="13">
        <f>(I3951/86400)+DATE(1970,1,1)</f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>(E3952/D3952)*100</f>
        <v>0.625</v>
      </c>
      <c r="P3952" s="5">
        <f>E3952/L3952</f>
        <v>25</v>
      </c>
      <c r="Q3952" t="str">
        <f>LEFT(N3952, FIND("/", N3952)-1)</f>
        <v>theater</v>
      </c>
      <c r="R3952" t="str">
        <f>RIGHT(N3952, (LEN(N3952) - FIND("/", N3952)))</f>
        <v>plays</v>
      </c>
      <c r="S3952" s="13">
        <f>(J3952/86400)+DATE(1970,1,1)</f>
        <v>42439.702314814815</v>
      </c>
      <c r="T3952" s="13">
        <f>(I3952/86400)+DATE(1970,1,1)</f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>(E3953/D3953)*100</f>
        <v>5.0000000000000001E-4</v>
      </c>
      <c r="P3953" s="5">
        <f>E3953/L3953</f>
        <v>1</v>
      </c>
      <c r="Q3953" t="str">
        <f>LEFT(N3953, FIND("/", N3953)-1)</f>
        <v>theater</v>
      </c>
      <c r="R3953" t="str">
        <f>RIGHT(N3953, (LEN(N3953) - FIND("/", N3953)))</f>
        <v>plays</v>
      </c>
      <c r="S3953" s="13">
        <f>(J3953/86400)+DATE(1970,1,1)</f>
        <v>42433.825717592597</v>
      </c>
      <c r="T3953" s="13">
        <f>(I3953/86400)+DATE(1970,1,1)</f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>(E3954/D3954)*100</f>
        <v>9.6153846153846159E-2</v>
      </c>
      <c r="P3954" s="5">
        <f>E3954/L3954</f>
        <v>25</v>
      </c>
      <c r="Q3954" t="str">
        <f>LEFT(N3954, FIND("/", N3954)-1)</f>
        <v>theater</v>
      </c>
      <c r="R3954" t="str">
        <f>RIGHT(N3954, (LEN(N3954) - FIND("/", N3954)))</f>
        <v>plays</v>
      </c>
      <c r="S3954" s="13">
        <f>(J3954/86400)+DATE(1970,1,1)</f>
        <v>42243.790393518517</v>
      </c>
      <c r="T3954" s="13">
        <f>(I3954/86400)+DATE(1970,1,1)</f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>(E3955/D3955)*100</f>
        <v>0</v>
      </c>
      <c r="P3955" s="5" t="e">
        <f>E3955/L3955</f>
        <v>#DIV/0!</v>
      </c>
      <c r="Q3955" t="str">
        <f>LEFT(N3955, FIND("/", N3955)-1)</f>
        <v>theater</v>
      </c>
      <c r="R3955" t="str">
        <f>RIGHT(N3955, (LEN(N3955) - FIND("/", N3955)))</f>
        <v>plays</v>
      </c>
      <c r="S3955" s="13">
        <f>(J3955/86400)+DATE(1970,1,1)</f>
        <v>42550.048449074078</v>
      </c>
      <c r="T3955" s="13">
        <f>(I3955/86400)+DATE(1970,1,1)</f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>(E3956/D3956)*100</f>
        <v>0</v>
      </c>
      <c r="P3956" s="5" t="e">
        <f>E3956/L3956</f>
        <v>#DIV/0!</v>
      </c>
      <c r="Q3956" t="str">
        <f>LEFT(N3956, FIND("/", N3956)-1)</f>
        <v>theater</v>
      </c>
      <c r="R3956" t="str">
        <f>RIGHT(N3956, (LEN(N3956) - FIND("/", N3956)))</f>
        <v>plays</v>
      </c>
      <c r="S3956" s="13">
        <f>(J3956/86400)+DATE(1970,1,1)</f>
        <v>41774.651203703703</v>
      </c>
      <c r="T3956" s="13">
        <f>(I3956/86400)+DATE(1970,1,1)</f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>(E3957/D3957)*100</f>
        <v>24.285714285714285</v>
      </c>
      <c r="P3957" s="5">
        <f>E3957/L3957</f>
        <v>53.125</v>
      </c>
      <c r="Q3957" t="str">
        <f>LEFT(N3957, FIND("/", N3957)-1)</f>
        <v>theater</v>
      </c>
      <c r="R3957" t="str">
        <f>RIGHT(N3957, (LEN(N3957) - FIND("/", N3957)))</f>
        <v>plays</v>
      </c>
      <c r="S3957" s="13">
        <f>(J3957/86400)+DATE(1970,1,1)</f>
        <v>42306.848854166667</v>
      </c>
      <c r="T3957" s="13">
        <f>(I3957/86400)+DATE(1970,1,1)</f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>(E3958/D3958)*100</f>
        <v>0</v>
      </c>
      <c r="P3958" s="5" t="e">
        <f>E3958/L3958</f>
        <v>#DIV/0!</v>
      </c>
      <c r="Q3958" t="str">
        <f>LEFT(N3958, FIND("/", N3958)-1)</f>
        <v>theater</v>
      </c>
      <c r="R3958" t="str">
        <f>RIGHT(N3958, (LEN(N3958) - FIND("/", N3958)))</f>
        <v>plays</v>
      </c>
      <c r="S3958" s="13">
        <f>(J3958/86400)+DATE(1970,1,1)</f>
        <v>42457.932025462964</v>
      </c>
      <c r="T3958" s="13">
        <f>(I3958/86400)+DATE(1970,1,1)</f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>(E3959/D3959)*100</f>
        <v>2.5000000000000001E-2</v>
      </c>
      <c r="P3959" s="5">
        <f>E3959/L3959</f>
        <v>7</v>
      </c>
      <c r="Q3959" t="str">
        <f>LEFT(N3959, FIND("/", N3959)-1)</f>
        <v>theater</v>
      </c>
      <c r="R3959" t="str">
        <f>RIGHT(N3959, (LEN(N3959) - FIND("/", N3959)))</f>
        <v>plays</v>
      </c>
      <c r="S3959" s="13">
        <f>(J3959/86400)+DATE(1970,1,1)</f>
        <v>42513.976319444446</v>
      </c>
      <c r="T3959" s="13">
        <f>(I3959/86400)+DATE(1970,1,1)</f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>(E3960/D3960)*100</f>
        <v>32.049999999999997</v>
      </c>
      <c r="P3960" s="5">
        <f>E3960/L3960</f>
        <v>40.0625</v>
      </c>
      <c r="Q3960" t="str">
        <f>LEFT(N3960, FIND("/", N3960)-1)</f>
        <v>theater</v>
      </c>
      <c r="R3960" t="str">
        <f>RIGHT(N3960, (LEN(N3960) - FIND("/", N3960)))</f>
        <v>plays</v>
      </c>
      <c r="S3960" s="13">
        <f>(J3960/86400)+DATE(1970,1,1)</f>
        <v>41816.950370370367</v>
      </c>
      <c r="T3960" s="13">
        <f>(I3960/86400)+DATE(1970,1,1)</f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>(E3961/D3961)*100</f>
        <v>24.333333333333336</v>
      </c>
      <c r="P3961" s="5">
        <f>E3961/L3961</f>
        <v>24.333333333333332</v>
      </c>
      <c r="Q3961" t="str">
        <f>LEFT(N3961, FIND("/", N3961)-1)</f>
        <v>theater</v>
      </c>
      <c r="R3961" t="str">
        <f>RIGHT(N3961, (LEN(N3961) - FIND("/", N3961)))</f>
        <v>plays</v>
      </c>
      <c r="S3961" s="13">
        <f>(J3961/86400)+DATE(1970,1,1)</f>
        <v>41880.788842592592</v>
      </c>
      <c r="T3961" s="13">
        <f>(I3961/86400)+DATE(1970,1,1)</f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>(E3962/D3962)*100</f>
        <v>1.5</v>
      </c>
      <c r="P3962" s="5">
        <f>E3962/L3962</f>
        <v>11.25</v>
      </c>
      <c r="Q3962" t="str">
        <f>LEFT(N3962, FIND("/", N3962)-1)</f>
        <v>theater</v>
      </c>
      <c r="R3962" t="str">
        <f>RIGHT(N3962, (LEN(N3962) - FIND("/", N3962)))</f>
        <v>plays</v>
      </c>
      <c r="S3962" s="13">
        <f>(J3962/86400)+DATE(1970,1,1)</f>
        <v>42342.845555555556</v>
      </c>
      <c r="T3962" s="13">
        <f>(I3962/86400)+DATE(1970,1,1)</f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>(E3963/D3963)*100</f>
        <v>0.42</v>
      </c>
      <c r="P3963" s="5">
        <f>E3963/L3963</f>
        <v>10.5</v>
      </c>
      <c r="Q3963" t="str">
        <f>LEFT(N3963, FIND("/", N3963)-1)</f>
        <v>theater</v>
      </c>
      <c r="R3963" t="str">
        <f>RIGHT(N3963, (LEN(N3963) - FIND("/", N3963)))</f>
        <v>plays</v>
      </c>
      <c r="S3963" s="13">
        <f>(J3963/86400)+DATE(1970,1,1)</f>
        <v>41745.891319444447</v>
      </c>
      <c r="T3963" s="13">
        <f>(I3963/86400)+DATE(1970,1,1)</f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>(E3964/D3964)*100</f>
        <v>3.214285714285714</v>
      </c>
      <c r="P3964" s="5">
        <f>E3964/L3964</f>
        <v>15</v>
      </c>
      <c r="Q3964" t="str">
        <f>LEFT(N3964, FIND("/", N3964)-1)</f>
        <v>theater</v>
      </c>
      <c r="R3964" t="str">
        <f>RIGHT(N3964, (LEN(N3964) - FIND("/", N3964)))</f>
        <v>plays</v>
      </c>
      <c r="S3964" s="13">
        <f>(J3964/86400)+DATE(1970,1,1)</f>
        <v>42311.621458333335</v>
      </c>
      <c r="T3964" s="13">
        <f>(I3964/86400)+DATE(1970,1,1)</f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>(E3965/D3965)*100</f>
        <v>0</v>
      </c>
      <c r="P3965" s="5" t="e">
        <f>E3965/L3965</f>
        <v>#DIV/0!</v>
      </c>
      <c r="Q3965" t="str">
        <f>LEFT(N3965, FIND("/", N3965)-1)</f>
        <v>theater</v>
      </c>
      <c r="R3965" t="str">
        <f>RIGHT(N3965, (LEN(N3965) - FIND("/", N3965)))</f>
        <v>plays</v>
      </c>
      <c r="S3965" s="13">
        <f>(J3965/86400)+DATE(1970,1,1)</f>
        <v>42296.154131944444</v>
      </c>
      <c r="T3965" s="13">
        <f>(I3965/86400)+DATE(1970,1,1)</f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>(E3966/D3966)*100</f>
        <v>6.3</v>
      </c>
      <c r="P3966" s="5">
        <f>E3966/L3966</f>
        <v>42</v>
      </c>
      <c r="Q3966" t="str">
        <f>LEFT(N3966, FIND("/", N3966)-1)</f>
        <v>theater</v>
      </c>
      <c r="R3966" t="str">
        <f>RIGHT(N3966, (LEN(N3966) - FIND("/", N3966)))</f>
        <v>plays</v>
      </c>
      <c r="S3966" s="13">
        <f>(J3966/86400)+DATE(1970,1,1)</f>
        <v>42053.722060185188</v>
      </c>
      <c r="T3966" s="13">
        <f>(I3966/86400)+DATE(1970,1,1)</f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>(E3967/D3967)*100</f>
        <v>14.249999999999998</v>
      </c>
      <c r="P3967" s="5">
        <f>E3967/L3967</f>
        <v>71.25</v>
      </c>
      <c r="Q3967" t="str">
        <f>LEFT(N3967, FIND("/", N3967)-1)</f>
        <v>theater</v>
      </c>
      <c r="R3967" t="str">
        <f>RIGHT(N3967, (LEN(N3967) - FIND("/", N3967)))</f>
        <v>plays</v>
      </c>
      <c r="S3967" s="13">
        <f>(J3967/86400)+DATE(1970,1,1)</f>
        <v>42414.235879629632</v>
      </c>
      <c r="T3967" s="13">
        <f>(I3967/86400)+DATE(1970,1,1)</f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>(E3968/D3968)*100</f>
        <v>0.6</v>
      </c>
      <c r="P3968" s="5">
        <f>E3968/L3968</f>
        <v>22.5</v>
      </c>
      <c r="Q3968" t="str">
        <f>LEFT(N3968, FIND("/", N3968)-1)</f>
        <v>theater</v>
      </c>
      <c r="R3968" t="str">
        <f>RIGHT(N3968, (LEN(N3968) - FIND("/", N3968)))</f>
        <v>plays</v>
      </c>
      <c r="S3968" s="13">
        <f>(J3968/86400)+DATE(1970,1,1)</f>
        <v>41801.711550925924</v>
      </c>
      <c r="T3968" s="13">
        <f>(I3968/86400)+DATE(1970,1,1)</f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>(E3969/D3969)*100</f>
        <v>24.117647058823529</v>
      </c>
      <c r="P3969" s="5">
        <f>E3969/L3969</f>
        <v>41</v>
      </c>
      <c r="Q3969" t="str">
        <f>LEFT(N3969, FIND("/", N3969)-1)</f>
        <v>theater</v>
      </c>
      <c r="R3969" t="str">
        <f>RIGHT(N3969, (LEN(N3969) - FIND("/", N3969)))</f>
        <v>plays</v>
      </c>
      <c r="S3969" s="13">
        <f>(J3969/86400)+DATE(1970,1,1)</f>
        <v>42770.290590277778</v>
      </c>
      <c r="T3969" s="13">
        <f>(I3969/86400)+DATE(1970,1,1)</f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>(E3970/D3970)*100</f>
        <v>10.54</v>
      </c>
      <c r="P3970" s="5">
        <f>E3970/L3970</f>
        <v>47.909090909090907</v>
      </c>
      <c r="Q3970" t="str">
        <f>LEFT(N3970, FIND("/", N3970)-1)</f>
        <v>theater</v>
      </c>
      <c r="R3970" t="str">
        <f>RIGHT(N3970, (LEN(N3970) - FIND("/", N3970)))</f>
        <v>plays</v>
      </c>
      <c r="S3970" s="13">
        <f>(J3970/86400)+DATE(1970,1,1)</f>
        <v>42452.815659722226</v>
      </c>
      <c r="T3970" s="13">
        <f>(I3970/86400)+DATE(1970,1,1)</f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>(E3971/D3971)*100</f>
        <v>7.4690265486725664</v>
      </c>
      <c r="P3971" s="5">
        <f>E3971/L3971</f>
        <v>35.166666666666664</v>
      </c>
      <c r="Q3971" t="str">
        <f>LEFT(N3971, FIND("/", N3971)-1)</f>
        <v>theater</v>
      </c>
      <c r="R3971" t="str">
        <f>RIGHT(N3971, (LEN(N3971) - FIND("/", N3971)))</f>
        <v>plays</v>
      </c>
      <c r="S3971" s="13">
        <f>(J3971/86400)+DATE(1970,1,1)</f>
        <v>42601.854699074072</v>
      </c>
      <c r="T3971" s="13">
        <f>(I3971/86400)+DATE(1970,1,1)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>(E3972/D3972)*100</f>
        <v>7.3333333333333334E-2</v>
      </c>
      <c r="P3972" s="5">
        <f>E3972/L3972</f>
        <v>5.5</v>
      </c>
      <c r="Q3972" t="str">
        <f>LEFT(N3972, FIND("/", N3972)-1)</f>
        <v>theater</v>
      </c>
      <c r="R3972" t="str">
        <f>RIGHT(N3972, (LEN(N3972) - FIND("/", N3972)))</f>
        <v>plays</v>
      </c>
      <c r="S3972" s="13">
        <f>(J3972/86400)+DATE(1970,1,1)</f>
        <v>42447.863553240742</v>
      </c>
      <c r="T3972" s="13">
        <f>(I3972/86400)+DATE(1970,1,1)</f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>(E3973/D3973)*100</f>
        <v>0.97142857142857131</v>
      </c>
      <c r="P3973" s="5">
        <f>E3973/L3973</f>
        <v>22.666666666666668</v>
      </c>
      <c r="Q3973" t="str">
        <f>LEFT(N3973, FIND("/", N3973)-1)</f>
        <v>theater</v>
      </c>
      <c r="R3973" t="str">
        <f>RIGHT(N3973, (LEN(N3973) - FIND("/", N3973)))</f>
        <v>plays</v>
      </c>
      <c r="S3973" s="13">
        <f>(J3973/86400)+DATE(1970,1,1)</f>
        <v>41811.536180555559</v>
      </c>
      <c r="T3973" s="13">
        <f>(I3973/86400)+DATE(1970,1,1)</f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>(E3974/D3974)*100</f>
        <v>21.099999999999998</v>
      </c>
      <c r="P3974" s="5">
        <f>E3974/L3974</f>
        <v>26.375</v>
      </c>
      <c r="Q3974" t="str">
        <f>LEFT(N3974, FIND("/", N3974)-1)</f>
        <v>theater</v>
      </c>
      <c r="R3974" t="str">
        <f>RIGHT(N3974, (LEN(N3974) - FIND("/", N3974)))</f>
        <v>plays</v>
      </c>
      <c r="S3974" s="13">
        <f>(J3974/86400)+DATE(1970,1,1)</f>
        <v>41981.067523148144</v>
      </c>
      <c r="T3974" s="13">
        <f>(I3974/86400)+DATE(1970,1,1)</f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>(E3975/D3975)*100</f>
        <v>78.100000000000009</v>
      </c>
      <c r="P3975" s="5">
        <f>E3975/L3975</f>
        <v>105.54054054054055</v>
      </c>
      <c r="Q3975" t="str">
        <f>LEFT(N3975, FIND("/", N3975)-1)</f>
        <v>theater</v>
      </c>
      <c r="R3975" t="str">
        <f>RIGHT(N3975, (LEN(N3975) - FIND("/", N3975)))</f>
        <v>plays</v>
      </c>
      <c r="S3975" s="13">
        <f>(J3975/86400)+DATE(1970,1,1)</f>
        <v>42469.68414351852</v>
      </c>
      <c r="T3975" s="13">
        <f>(I3975/86400)+DATE(1970,1,1)</f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>(E3976/D3976)*100</f>
        <v>32</v>
      </c>
      <c r="P3976" s="5">
        <f>E3976/L3976</f>
        <v>29.09090909090909</v>
      </c>
      <c r="Q3976" t="str">
        <f>LEFT(N3976, FIND("/", N3976)-1)</f>
        <v>theater</v>
      </c>
      <c r="R3976" t="str">
        <f>RIGHT(N3976, (LEN(N3976) - FIND("/", N3976)))</f>
        <v>plays</v>
      </c>
      <c r="S3976" s="13">
        <f>(J3976/86400)+DATE(1970,1,1)</f>
        <v>42493.546851851846</v>
      </c>
      <c r="T3976" s="13">
        <f>(I3976/86400)+DATE(1970,1,1)</f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>(E3977/D3977)*100</f>
        <v>0</v>
      </c>
      <c r="P3977" s="5" t="e">
        <f>E3977/L3977</f>
        <v>#DIV/0!</v>
      </c>
      <c r="Q3977" t="str">
        <f>LEFT(N3977, FIND("/", N3977)-1)</f>
        <v>theater</v>
      </c>
      <c r="R3977" t="str">
        <f>RIGHT(N3977, (LEN(N3977) - FIND("/", N3977)))</f>
        <v>plays</v>
      </c>
      <c r="S3977" s="13">
        <f>(J3977/86400)+DATE(1970,1,1)</f>
        <v>42534.866875</v>
      </c>
      <c r="T3977" s="13">
        <f>(I3977/86400)+DATE(1970,1,1)</f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>(E3978/D3978)*100</f>
        <v>47.692307692307693</v>
      </c>
      <c r="P3978" s="5">
        <f>E3978/L3978</f>
        <v>62</v>
      </c>
      <c r="Q3978" t="str">
        <f>LEFT(N3978, FIND("/", N3978)-1)</f>
        <v>theater</v>
      </c>
      <c r="R3978" t="str">
        <f>RIGHT(N3978, (LEN(N3978) - FIND("/", N3978)))</f>
        <v>plays</v>
      </c>
      <c r="S3978" s="13">
        <f>(J3978/86400)+DATE(1970,1,1)</f>
        <v>41830.858344907407</v>
      </c>
      <c r="T3978" s="13">
        <f>(I3978/86400)+DATE(1970,1,1)</f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>(E3979/D3979)*100</f>
        <v>1.4500000000000002</v>
      </c>
      <c r="P3979" s="5">
        <f>E3979/L3979</f>
        <v>217.5</v>
      </c>
      <c r="Q3979" t="str">
        <f>LEFT(N3979, FIND("/", N3979)-1)</f>
        <v>theater</v>
      </c>
      <c r="R3979" t="str">
        <f>RIGHT(N3979, (LEN(N3979) - FIND("/", N3979)))</f>
        <v>plays</v>
      </c>
      <c r="S3979" s="13">
        <f>(J3979/86400)+DATE(1970,1,1)</f>
        <v>42543.788564814815</v>
      </c>
      <c r="T3979" s="13">
        <f>(I3979/86400)+DATE(1970,1,1)</f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>(E3980/D3980)*100</f>
        <v>10.7</v>
      </c>
      <c r="P3980" s="5">
        <f>E3980/L3980</f>
        <v>26.75</v>
      </c>
      <c r="Q3980" t="str">
        <f>LEFT(N3980, FIND("/", N3980)-1)</f>
        <v>theater</v>
      </c>
      <c r="R3980" t="str">
        <f>RIGHT(N3980, (LEN(N3980) - FIND("/", N3980)))</f>
        <v>plays</v>
      </c>
      <c r="S3980" s="13">
        <f>(J3980/86400)+DATE(1970,1,1)</f>
        <v>41975.642974537041</v>
      </c>
      <c r="T3980" s="13">
        <f>(I3980/86400)+DATE(1970,1,1)</f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>(E3981/D3981)*100</f>
        <v>1.8333333333333333</v>
      </c>
      <c r="P3981" s="5">
        <f>E3981/L3981</f>
        <v>18.333333333333332</v>
      </c>
      <c r="Q3981" t="str">
        <f>LEFT(N3981, FIND("/", N3981)-1)</f>
        <v>theater</v>
      </c>
      <c r="R3981" t="str">
        <f>RIGHT(N3981, (LEN(N3981) - FIND("/", N3981)))</f>
        <v>plays</v>
      </c>
      <c r="S3981" s="13">
        <f>(J3981/86400)+DATE(1970,1,1)</f>
        <v>42069.903437500005</v>
      </c>
      <c r="T3981" s="13">
        <f>(I3981/86400)+DATE(1970,1,1)</f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>(E3982/D3982)*100</f>
        <v>18</v>
      </c>
      <c r="P3982" s="5">
        <f>E3982/L3982</f>
        <v>64.285714285714292</v>
      </c>
      <c r="Q3982" t="str">
        <f>LEFT(N3982, FIND("/", N3982)-1)</f>
        <v>theater</v>
      </c>
      <c r="R3982" t="str">
        <f>RIGHT(N3982, (LEN(N3982) - FIND("/", N3982)))</f>
        <v>plays</v>
      </c>
      <c r="S3982" s="13">
        <f>(J3982/86400)+DATE(1970,1,1)</f>
        <v>41795.598923611113</v>
      </c>
      <c r="T3982" s="13">
        <f>(I3982/86400)+DATE(1970,1,1)</f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>(E3983/D3983)*100</f>
        <v>4.083333333333333</v>
      </c>
      <c r="P3983" s="5">
        <f>E3983/L3983</f>
        <v>175</v>
      </c>
      <c r="Q3983" t="str">
        <f>LEFT(N3983, FIND("/", N3983)-1)</f>
        <v>theater</v>
      </c>
      <c r="R3983" t="str">
        <f>RIGHT(N3983, (LEN(N3983) - FIND("/", N3983)))</f>
        <v>plays</v>
      </c>
      <c r="S3983" s="13">
        <f>(J3983/86400)+DATE(1970,1,1)</f>
        <v>42508.179965277777</v>
      </c>
      <c r="T3983" s="13">
        <f>(I3983/86400)+DATE(1970,1,1)</f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>(E3984/D3984)*100</f>
        <v>20</v>
      </c>
      <c r="P3984" s="5">
        <f>E3984/L3984</f>
        <v>34</v>
      </c>
      <c r="Q3984" t="str">
        <f>LEFT(N3984, FIND("/", N3984)-1)</f>
        <v>theater</v>
      </c>
      <c r="R3984" t="str">
        <f>RIGHT(N3984, (LEN(N3984) - FIND("/", N3984)))</f>
        <v>plays</v>
      </c>
      <c r="S3984" s="13">
        <f>(J3984/86400)+DATE(1970,1,1)</f>
        <v>42132.809953703705</v>
      </c>
      <c r="T3984" s="13">
        <f>(I3984/86400)+DATE(1970,1,1)</f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>(E3985/D3985)*100</f>
        <v>34.802513464991023</v>
      </c>
      <c r="P3985" s="5">
        <f>E3985/L3985</f>
        <v>84.282608695652172</v>
      </c>
      <c r="Q3985" t="str">
        <f>LEFT(N3985, FIND("/", N3985)-1)</f>
        <v>theater</v>
      </c>
      <c r="R3985" t="str">
        <f>RIGHT(N3985, (LEN(N3985) - FIND("/", N3985)))</f>
        <v>plays</v>
      </c>
      <c r="S3985" s="13">
        <f>(J3985/86400)+DATE(1970,1,1)</f>
        <v>41747.86986111111</v>
      </c>
      <c r="T3985" s="13">
        <f>(I3985/86400)+DATE(1970,1,1)</f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>(E3986/D3986)*100</f>
        <v>6.3333333333333339</v>
      </c>
      <c r="P3986" s="5">
        <f>E3986/L3986</f>
        <v>9.5</v>
      </c>
      <c r="Q3986" t="str">
        <f>LEFT(N3986, FIND("/", N3986)-1)</f>
        <v>theater</v>
      </c>
      <c r="R3986" t="str">
        <f>RIGHT(N3986, (LEN(N3986) - FIND("/", N3986)))</f>
        <v>plays</v>
      </c>
      <c r="S3986" s="13">
        <f>(J3986/86400)+DATE(1970,1,1)</f>
        <v>41920.963472222225</v>
      </c>
      <c r="T3986" s="13">
        <f>(I3986/86400)+DATE(1970,1,1)</f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>(E3987/D3987)*100</f>
        <v>32.049999999999997</v>
      </c>
      <c r="P3987" s="5">
        <f>E3987/L3987</f>
        <v>33.736842105263158</v>
      </c>
      <c r="Q3987" t="str">
        <f>LEFT(N3987, FIND("/", N3987)-1)</f>
        <v>theater</v>
      </c>
      <c r="R3987" t="str">
        <f>RIGHT(N3987, (LEN(N3987) - FIND("/", N3987)))</f>
        <v>plays</v>
      </c>
      <c r="S3987" s="13">
        <f>(J3987/86400)+DATE(1970,1,1)</f>
        <v>42399.707407407404</v>
      </c>
      <c r="T3987" s="13">
        <f>(I3987/86400)+DATE(1970,1,1)</f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>(E3988/D3988)*100</f>
        <v>9.76</v>
      </c>
      <c r="P3988" s="5">
        <f>E3988/L3988</f>
        <v>37.53846153846154</v>
      </c>
      <c r="Q3988" t="str">
        <f>LEFT(N3988, FIND("/", N3988)-1)</f>
        <v>theater</v>
      </c>
      <c r="R3988" t="str">
        <f>RIGHT(N3988, (LEN(N3988) - FIND("/", N3988)))</f>
        <v>plays</v>
      </c>
      <c r="S3988" s="13">
        <f>(J3988/86400)+DATE(1970,1,1)</f>
        <v>42467.548541666663</v>
      </c>
      <c r="T3988" s="13">
        <f>(I3988/86400)+DATE(1970,1,1)</f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>(E3989/D3989)*100</f>
        <v>37.75</v>
      </c>
      <c r="P3989" s="5">
        <f>E3989/L3989</f>
        <v>11.615384615384615</v>
      </c>
      <c r="Q3989" t="str">
        <f>LEFT(N3989, FIND("/", N3989)-1)</f>
        <v>theater</v>
      </c>
      <c r="R3989" t="str">
        <f>RIGHT(N3989, (LEN(N3989) - FIND("/", N3989)))</f>
        <v>plays</v>
      </c>
      <c r="S3989" s="13">
        <f>(J3989/86400)+DATE(1970,1,1)</f>
        <v>41765.92465277778</v>
      </c>
      <c r="T3989" s="13">
        <f>(I3989/86400)+DATE(1970,1,1)</f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>(E3990/D3990)*100</f>
        <v>2.1333333333333333</v>
      </c>
      <c r="P3990" s="5">
        <f>E3990/L3990</f>
        <v>8</v>
      </c>
      <c r="Q3990" t="str">
        <f>LEFT(N3990, FIND("/", N3990)-1)</f>
        <v>theater</v>
      </c>
      <c r="R3990" t="str">
        <f>RIGHT(N3990, (LEN(N3990) - FIND("/", N3990)))</f>
        <v>plays</v>
      </c>
      <c r="S3990" s="13">
        <f>(J3990/86400)+DATE(1970,1,1)</f>
        <v>42230.08116898148</v>
      </c>
      <c r="T3990" s="13">
        <f>(I3990/86400)+DATE(1970,1,1)</f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>(E3991/D3991)*100</f>
        <v>0</v>
      </c>
      <c r="P3991" s="5" t="e">
        <f>E3991/L3991</f>
        <v>#DIV/0!</v>
      </c>
      <c r="Q3991" t="str">
        <f>LEFT(N3991, FIND("/", N3991)-1)</f>
        <v>theater</v>
      </c>
      <c r="R3991" t="str">
        <f>RIGHT(N3991, (LEN(N3991) - FIND("/", N3991)))</f>
        <v>plays</v>
      </c>
      <c r="S3991" s="13">
        <f>(J3991/86400)+DATE(1970,1,1)</f>
        <v>42286.749780092592</v>
      </c>
      <c r="T3991" s="13">
        <f>(I3991/86400)+DATE(1970,1,1)</f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>(E3992/D3992)*100</f>
        <v>4.1818181818181817</v>
      </c>
      <c r="P3992" s="5">
        <f>E3992/L3992</f>
        <v>23</v>
      </c>
      <c r="Q3992" t="str">
        <f>LEFT(N3992, FIND("/", N3992)-1)</f>
        <v>theater</v>
      </c>
      <c r="R3992" t="str">
        <f>RIGHT(N3992, (LEN(N3992) - FIND("/", N3992)))</f>
        <v>plays</v>
      </c>
      <c r="S3992" s="13">
        <f>(J3992/86400)+DATE(1970,1,1)</f>
        <v>42401.672372685185</v>
      </c>
      <c r="T3992" s="13">
        <f>(I3992/86400)+DATE(1970,1,1)</f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>(E3993/D3993)*100</f>
        <v>20</v>
      </c>
      <c r="P3993" s="5">
        <f>E3993/L3993</f>
        <v>100</v>
      </c>
      <c r="Q3993" t="str">
        <f>LEFT(N3993, FIND("/", N3993)-1)</f>
        <v>theater</v>
      </c>
      <c r="R3993" t="str">
        <f>RIGHT(N3993, (LEN(N3993) - FIND("/", N3993)))</f>
        <v>plays</v>
      </c>
      <c r="S3993" s="13">
        <f>(J3993/86400)+DATE(1970,1,1)</f>
        <v>42125.644467592589</v>
      </c>
      <c r="T3993" s="13">
        <f>(I3993/86400)+DATE(1970,1,1)</f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>(E3994/D3994)*100</f>
        <v>5.41</v>
      </c>
      <c r="P3994" s="5">
        <f>E3994/L3994</f>
        <v>60.111111111111114</v>
      </c>
      <c r="Q3994" t="str">
        <f>LEFT(N3994, FIND("/", N3994)-1)</f>
        <v>theater</v>
      </c>
      <c r="R3994" t="str">
        <f>RIGHT(N3994, (LEN(N3994) - FIND("/", N3994)))</f>
        <v>plays</v>
      </c>
      <c r="S3994" s="13">
        <f>(J3994/86400)+DATE(1970,1,1)</f>
        <v>42289.94049768518</v>
      </c>
      <c r="T3994" s="13">
        <f>(I3994/86400)+DATE(1970,1,1)</f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>(E3995/D3995)*100</f>
        <v>6.0000000000000001E-3</v>
      </c>
      <c r="P3995" s="5">
        <f>E3995/L3995</f>
        <v>3</v>
      </c>
      <c r="Q3995" t="str">
        <f>LEFT(N3995, FIND("/", N3995)-1)</f>
        <v>theater</v>
      </c>
      <c r="R3995" t="str">
        <f>RIGHT(N3995, (LEN(N3995) - FIND("/", N3995)))</f>
        <v>plays</v>
      </c>
      <c r="S3995" s="13">
        <f>(J3995/86400)+DATE(1970,1,1)</f>
        <v>42107.864722222221</v>
      </c>
      <c r="T3995" s="13">
        <f>(I3995/86400)+DATE(1970,1,1)</f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>(E3996/D3996)*100</f>
        <v>0.25</v>
      </c>
      <c r="P3996" s="5">
        <f>E3996/L3996</f>
        <v>5</v>
      </c>
      <c r="Q3996" t="str">
        <f>LEFT(N3996, FIND("/", N3996)-1)</f>
        <v>theater</v>
      </c>
      <c r="R3996" t="str">
        <f>RIGHT(N3996, (LEN(N3996) - FIND("/", N3996)))</f>
        <v>plays</v>
      </c>
      <c r="S3996" s="13">
        <f>(J3996/86400)+DATE(1970,1,1)</f>
        <v>41809.389930555553</v>
      </c>
      <c r="T3996" s="13">
        <f>(I3996/86400)+DATE(1970,1,1)</f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>(E3997/D3997)*100</f>
        <v>35</v>
      </c>
      <c r="P3997" s="5">
        <f>E3997/L3997</f>
        <v>17.5</v>
      </c>
      <c r="Q3997" t="str">
        <f>LEFT(N3997, FIND("/", N3997)-1)</f>
        <v>theater</v>
      </c>
      <c r="R3997" t="str">
        <f>RIGHT(N3997, (LEN(N3997) - FIND("/", N3997)))</f>
        <v>plays</v>
      </c>
      <c r="S3997" s="13">
        <f>(J3997/86400)+DATE(1970,1,1)</f>
        <v>42019.683761574073</v>
      </c>
      <c r="T3997" s="13">
        <f>(I3997/86400)+DATE(1970,1,1)</f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>(E3998/D3998)*100</f>
        <v>16.566666666666666</v>
      </c>
      <c r="P3998" s="5">
        <f>E3998/L3998</f>
        <v>29.235294117647058</v>
      </c>
      <c r="Q3998" t="str">
        <f>LEFT(N3998, FIND("/", N3998)-1)</f>
        <v>theater</v>
      </c>
      <c r="R3998" t="str">
        <f>RIGHT(N3998, (LEN(N3998) - FIND("/", N3998)))</f>
        <v>plays</v>
      </c>
      <c r="S3998" s="13">
        <f>(J3998/86400)+DATE(1970,1,1)</f>
        <v>41950.266944444447</v>
      </c>
      <c r="T3998" s="13">
        <f>(I3998/86400)+DATE(1970,1,1)</f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>(E3999/D3999)*100</f>
        <v>0</v>
      </c>
      <c r="P3999" s="5" t="e">
        <f>E3999/L3999</f>
        <v>#DIV/0!</v>
      </c>
      <c r="Q3999" t="str">
        <f>LEFT(N3999, FIND("/", N3999)-1)</f>
        <v>theater</v>
      </c>
      <c r="R3999" t="str">
        <f>RIGHT(N3999, (LEN(N3999) - FIND("/", N3999)))</f>
        <v>plays</v>
      </c>
      <c r="S3999" s="13">
        <f>(J3999/86400)+DATE(1970,1,1)</f>
        <v>42069.391446759255</v>
      </c>
      <c r="T3999" s="13">
        <f>(I3999/86400)+DATE(1970,1,1)</f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>(E4000/D4000)*100</f>
        <v>57.199999999999996</v>
      </c>
      <c r="P4000" s="5">
        <f>E4000/L4000</f>
        <v>59.583333333333336</v>
      </c>
      <c r="Q4000" t="str">
        <f>LEFT(N4000, FIND("/", N4000)-1)</f>
        <v>theater</v>
      </c>
      <c r="R4000" t="str">
        <f>RIGHT(N4000, (LEN(N4000) - FIND("/", N4000)))</f>
        <v>plays</v>
      </c>
      <c r="S4000" s="13">
        <f>(J4000/86400)+DATE(1970,1,1)</f>
        <v>42061.963263888887</v>
      </c>
      <c r="T4000" s="13">
        <f>(I4000/86400)+DATE(1970,1,1)</f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>(E4001/D4001)*100</f>
        <v>16.514285714285716</v>
      </c>
      <c r="P4001" s="5">
        <f>E4001/L4001</f>
        <v>82.571428571428569</v>
      </c>
      <c r="Q4001" t="str">
        <f>LEFT(N4001, FIND("/", N4001)-1)</f>
        <v>theater</v>
      </c>
      <c r="R4001" t="str">
        <f>RIGHT(N4001, (LEN(N4001) - FIND("/", N4001)))</f>
        <v>plays</v>
      </c>
      <c r="S4001" s="13">
        <f>(J4001/86400)+DATE(1970,1,1)</f>
        <v>41842.828680555554</v>
      </c>
      <c r="T4001" s="13">
        <f>(I4001/86400)+DATE(1970,1,1)</f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>(E4002/D4002)*100</f>
        <v>0.125</v>
      </c>
      <c r="P4002" s="5">
        <f>E4002/L4002</f>
        <v>10</v>
      </c>
      <c r="Q4002" t="str">
        <f>LEFT(N4002, FIND("/", N4002)-1)</f>
        <v>theater</v>
      </c>
      <c r="R4002" t="str">
        <f>RIGHT(N4002, (LEN(N4002) - FIND("/", N4002)))</f>
        <v>plays</v>
      </c>
      <c r="S4002" s="13">
        <f>(J4002/86400)+DATE(1970,1,1)</f>
        <v>42437.64534722222</v>
      </c>
      <c r="T4002" s="13">
        <f>(I4002/86400)+DATE(1970,1,1)</f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>(E4003/D4003)*100</f>
        <v>37.75</v>
      </c>
      <c r="P4003" s="5">
        <f>E4003/L4003</f>
        <v>32.357142857142854</v>
      </c>
      <c r="Q4003" t="str">
        <f>LEFT(N4003, FIND("/", N4003)-1)</f>
        <v>theater</v>
      </c>
      <c r="R4003" t="str">
        <f>RIGHT(N4003, (LEN(N4003) - FIND("/", N4003)))</f>
        <v>plays</v>
      </c>
      <c r="S4003" s="13">
        <f>(J4003/86400)+DATE(1970,1,1)</f>
        <v>42775.964212962965</v>
      </c>
      <c r="T4003" s="13">
        <f>(I4003/86400)+DATE(1970,1,1)</f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>(E4004/D4004)*100</f>
        <v>1.8399999999999999</v>
      </c>
      <c r="P4004" s="5">
        <f>E4004/L4004</f>
        <v>5.75</v>
      </c>
      <c r="Q4004" t="str">
        <f>LEFT(N4004, FIND("/", N4004)-1)</f>
        <v>theater</v>
      </c>
      <c r="R4004" t="str">
        <f>RIGHT(N4004, (LEN(N4004) - FIND("/", N4004)))</f>
        <v>plays</v>
      </c>
      <c r="S4004" s="13">
        <f>(J4004/86400)+DATE(1970,1,1)</f>
        <v>41879.043530092589</v>
      </c>
      <c r="T4004" s="13">
        <f>(I4004/86400)+DATE(1970,1,1)</f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>(E4005/D4005)*100</f>
        <v>10.050000000000001</v>
      </c>
      <c r="P4005" s="5">
        <f>E4005/L4005</f>
        <v>100.5</v>
      </c>
      <c r="Q4005" t="str">
        <f>LEFT(N4005, FIND("/", N4005)-1)</f>
        <v>theater</v>
      </c>
      <c r="R4005" t="str">
        <f>RIGHT(N4005, (LEN(N4005) - FIND("/", N4005)))</f>
        <v>plays</v>
      </c>
      <c r="S4005" s="13">
        <f>(J4005/86400)+DATE(1970,1,1)</f>
        <v>42020.587349537032</v>
      </c>
      <c r="T4005" s="13">
        <f>(I4005/86400)+DATE(1970,1,1)</f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>(E4006/D4006)*100</f>
        <v>0.2</v>
      </c>
      <c r="P4006" s="5">
        <f>E4006/L4006</f>
        <v>1</v>
      </c>
      <c r="Q4006" t="str">
        <f>LEFT(N4006, FIND("/", N4006)-1)</f>
        <v>theater</v>
      </c>
      <c r="R4006" t="str">
        <f>RIGHT(N4006, (LEN(N4006) - FIND("/", N4006)))</f>
        <v>plays</v>
      </c>
      <c r="S4006" s="13">
        <f>(J4006/86400)+DATE(1970,1,1)</f>
        <v>41890.16269675926</v>
      </c>
      <c r="T4006" s="13">
        <f>(I4006/86400)+DATE(1970,1,1)</f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>(E4007/D4007)*100</f>
        <v>1.3333333333333335</v>
      </c>
      <c r="P4007" s="5">
        <f>E4007/L4007</f>
        <v>20</v>
      </c>
      <c r="Q4007" t="str">
        <f>LEFT(N4007, FIND("/", N4007)-1)</f>
        <v>theater</v>
      </c>
      <c r="R4007" t="str">
        <f>RIGHT(N4007, (LEN(N4007) - FIND("/", N4007)))</f>
        <v>plays</v>
      </c>
      <c r="S4007" s="13">
        <f>(J4007/86400)+DATE(1970,1,1)</f>
        <v>41872.807696759257</v>
      </c>
      <c r="T4007" s="13">
        <f>(I4007/86400)+DATE(1970,1,1)</f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>(E4008/D4008)*100</f>
        <v>6.6666666666666671E-3</v>
      </c>
      <c r="P4008" s="5">
        <f>E4008/L4008</f>
        <v>2</v>
      </c>
      <c r="Q4008" t="str">
        <f>LEFT(N4008, FIND("/", N4008)-1)</f>
        <v>theater</v>
      </c>
      <c r="R4008" t="str">
        <f>RIGHT(N4008, (LEN(N4008) - FIND("/", N4008)))</f>
        <v>plays</v>
      </c>
      <c r="S4008" s="13">
        <f>(J4008/86400)+DATE(1970,1,1)</f>
        <v>42391.772997685184</v>
      </c>
      <c r="T4008" s="13">
        <f>(I4008/86400)+DATE(1970,1,1)</f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>(E4009/D4009)*100</f>
        <v>0.25</v>
      </c>
      <c r="P4009" s="5">
        <f>E4009/L4009</f>
        <v>5</v>
      </c>
      <c r="Q4009" t="str">
        <f>LEFT(N4009, FIND("/", N4009)-1)</f>
        <v>theater</v>
      </c>
      <c r="R4009" t="str">
        <f>RIGHT(N4009, (LEN(N4009) - FIND("/", N4009)))</f>
        <v>plays</v>
      </c>
      <c r="S4009" s="13">
        <f>(J4009/86400)+DATE(1970,1,1)</f>
        <v>41848.772928240738</v>
      </c>
      <c r="T4009" s="13">
        <f>(I4009/86400)+DATE(1970,1,1)</f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>(E4010/D4010)*100</f>
        <v>6</v>
      </c>
      <c r="P4010" s="5">
        <f>E4010/L4010</f>
        <v>15</v>
      </c>
      <c r="Q4010" t="str">
        <f>LEFT(N4010, FIND("/", N4010)-1)</f>
        <v>theater</v>
      </c>
      <c r="R4010" t="str">
        <f>RIGHT(N4010, (LEN(N4010) - FIND("/", N4010)))</f>
        <v>plays</v>
      </c>
      <c r="S4010" s="13">
        <f>(J4010/86400)+DATE(1970,1,1)</f>
        <v>42177.964201388888</v>
      </c>
      <c r="T4010" s="13">
        <f>(I4010/86400)+DATE(1970,1,1)</f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>(E4011/D4011)*100</f>
        <v>3.8860103626943006</v>
      </c>
      <c r="P4011" s="5">
        <f>E4011/L4011</f>
        <v>25</v>
      </c>
      <c r="Q4011" t="str">
        <f>LEFT(N4011, FIND("/", N4011)-1)</f>
        <v>theater</v>
      </c>
      <c r="R4011" t="str">
        <f>RIGHT(N4011, (LEN(N4011) - FIND("/", N4011)))</f>
        <v>plays</v>
      </c>
      <c r="S4011" s="13">
        <f>(J4011/86400)+DATE(1970,1,1)</f>
        <v>41851.700925925928</v>
      </c>
      <c r="T4011" s="13">
        <f>(I4011/86400)+DATE(1970,1,1)</f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>(E4012/D4012)*100</f>
        <v>24.194444444444443</v>
      </c>
      <c r="P4012" s="5">
        <f>E4012/L4012</f>
        <v>45.842105263157897</v>
      </c>
      <c r="Q4012" t="str">
        <f>LEFT(N4012, FIND("/", N4012)-1)</f>
        <v>theater</v>
      </c>
      <c r="R4012" t="str">
        <f>RIGHT(N4012, (LEN(N4012) - FIND("/", N4012)))</f>
        <v>plays</v>
      </c>
      <c r="S4012" s="13">
        <f>(J4012/86400)+DATE(1970,1,1)</f>
        <v>41921.770439814813</v>
      </c>
      <c r="T4012" s="13">
        <f>(I4012/86400)+DATE(1970,1,1)</f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>(E4013/D4013)*100</f>
        <v>7.6</v>
      </c>
      <c r="P4013" s="5">
        <f>E4013/L4013</f>
        <v>4.75</v>
      </c>
      <c r="Q4013" t="str">
        <f>LEFT(N4013, FIND("/", N4013)-1)</f>
        <v>theater</v>
      </c>
      <c r="R4013" t="str">
        <f>RIGHT(N4013, (LEN(N4013) - FIND("/", N4013)))</f>
        <v>plays</v>
      </c>
      <c r="S4013" s="13">
        <f>(J4013/86400)+DATE(1970,1,1)</f>
        <v>42002.54488425926</v>
      </c>
      <c r="T4013" s="13">
        <f>(I4013/86400)+DATE(1970,1,1)</f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>(E4014/D4014)*100</f>
        <v>0</v>
      </c>
      <c r="P4014" s="5" t="e">
        <f>E4014/L4014</f>
        <v>#DIV/0!</v>
      </c>
      <c r="Q4014" t="str">
        <f>LEFT(N4014, FIND("/", N4014)-1)</f>
        <v>theater</v>
      </c>
      <c r="R4014" t="str">
        <f>RIGHT(N4014, (LEN(N4014) - FIND("/", N4014)))</f>
        <v>plays</v>
      </c>
      <c r="S4014" s="13">
        <f>(J4014/86400)+DATE(1970,1,1)</f>
        <v>42096.544548611113</v>
      </c>
      <c r="T4014" s="13">
        <f>(I4014/86400)+DATE(1970,1,1)</f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>(E4015/D4015)*100</f>
        <v>1.3</v>
      </c>
      <c r="P4015" s="5">
        <f>E4015/L4015</f>
        <v>13</v>
      </c>
      <c r="Q4015" t="str">
        <f>LEFT(N4015, FIND("/", N4015)-1)</f>
        <v>theater</v>
      </c>
      <c r="R4015" t="str">
        <f>RIGHT(N4015, (LEN(N4015) - FIND("/", N4015)))</f>
        <v>plays</v>
      </c>
      <c r="S4015" s="13">
        <f>(J4015/86400)+DATE(1970,1,1)</f>
        <v>42021.301192129627</v>
      </c>
      <c r="T4015" s="13">
        <f>(I4015/86400)+DATE(1970,1,1)</f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>(E4016/D4016)*100</f>
        <v>0</v>
      </c>
      <c r="P4016" s="5" t="e">
        <f>E4016/L4016</f>
        <v>#DIV/0!</v>
      </c>
      <c r="Q4016" t="str">
        <f>LEFT(N4016, FIND("/", N4016)-1)</f>
        <v>theater</v>
      </c>
      <c r="R4016" t="str">
        <f>RIGHT(N4016, (LEN(N4016) - FIND("/", N4016)))</f>
        <v>plays</v>
      </c>
      <c r="S4016" s="13">
        <f>(J4016/86400)+DATE(1970,1,1)</f>
        <v>42419.246168981481</v>
      </c>
      <c r="T4016" s="13">
        <f>(I4016/86400)+DATE(1970,1,1)</f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>(E4017/D4017)*100</f>
        <v>1.4285714285714287E-2</v>
      </c>
      <c r="P4017" s="5">
        <f>E4017/L4017</f>
        <v>1</v>
      </c>
      <c r="Q4017" t="str">
        <f>LEFT(N4017, FIND("/", N4017)-1)</f>
        <v>theater</v>
      </c>
      <c r="R4017" t="str">
        <f>RIGHT(N4017, (LEN(N4017) - FIND("/", N4017)))</f>
        <v>plays</v>
      </c>
      <c r="S4017" s="13">
        <f>(J4017/86400)+DATE(1970,1,1)</f>
        <v>42174.780821759261</v>
      </c>
      <c r="T4017" s="13">
        <f>(I4017/86400)+DATE(1970,1,1)</f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>(E4018/D4018)*100</f>
        <v>14.000000000000002</v>
      </c>
      <c r="P4018" s="5">
        <f>E4018/L4018</f>
        <v>10</v>
      </c>
      <c r="Q4018" t="str">
        <f>LEFT(N4018, FIND("/", N4018)-1)</f>
        <v>theater</v>
      </c>
      <c r="R4018" t="str">
        <f>RIGHT(N4018, (LEN(N4018) - FIND("/", N4018)))</f>
        <v>plays</v>
      </c>
      <c r="S4018" s="13">
        <f>(J4018/86400)+DATE(1970,1,1)</f>
        <v>41869.872685185182</v>
      </c>
      <c r="T4018" s="13">
        <f>(I4018/86400)+DATE(1970,1,1)</f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>(E4019/D4019)*100</f>
        <v>1.05</v>
      </c>
      <c r="P4019" s="5">
        <f>E4019/L4019</f>
        <v>52.5</v>
      </c>
      <c r="Q4019" t="str">
        <f>LEFT(N4019, FIND("/", N4019)-1)</f>
        <v>theater</v>
      </c>
      <c r="R4019" t="str">
        <f>RIGHT(N4019, (LEN(N4019) - FIND("/", N4019)))</f>
        <v>plays</v>
      </c>
      <c r="S4019" s="13">
        <f>(J4019/86400)+DATE(1970,1,1)</f>
        <v>41856.672152777777</v>
      </c>
      <c r="T4019" s="13">
        <f>(I4019/86400)+DATE(1970,1,1)</f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>(E4020/D4020)*100</f>
        <v>8.6666666666666679</v>
      </c>
      <c r="P4020" s="5">
        <f>E4020/L4020</f>
        <v>32.5</v>
      </c>
      <c r="Q4020" t="str">
        <f>LEFT(N4020, FIND("/", N4020)-1)</f>
        <v>theater</v>
      </c>
      <c r="R4020" t="str">
        <f>RIGHT(N4020, (LEN(N4020) - FIND("/", N4020)))</f>
        <v>plays</v>
      </c>
      <c r="S4020" s="13">
        <f>(J4020/86400)+DATE(1970,1,1)</f>
        <v>42620.91097222222</v>
      </c>
      <c r="T4020" s="13">
        <f>(I4020/86400)+DATE(1970,1,1)</f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>(E4021/D4021)*100</f>
        <v>0.82857142857142851</v>
      </c>
      <c r="P4021" s="5">
        <f>E4021/L4021</f>
        <v>7.25</v>
      </c>
      <c r="Q4021" t="str">
        <f>LEFT(N4021, FIND("/", N4021)-1)</f>
        <v>theater</v>
      </c>
      <c r="R4021" t="str">
        <f>RIGHT(N4021, (LEN(N4021) - FIND("/", N4021)))</f>
        <v>plays</v>
      </c>
      <c r="S4021" s="13">
        <f>(J4021/86400)+DATE(1970,1,1)</f>
        <v>42417.675879629634</v>
      </c>
      <c r="T4021" s="13">
        <f>(I4021/86400)+DATE(1970,1,1)</f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>(E4022/D4022)*100</f>
        <v>16.666666666666664</v>
      </c>
      <c r="P4022" s="5">
        <f>E4022/L4022</f>
        <v>33.333333333333336</v>
      </c>
      <c r="Q4022" t="str">
        <f>LEFT(N4022, FIND("/", N4022)-1)</f>
        <v>theater</v>
      </c>
      <c r="R4022" t="str">
        <f>RIGHT(N4022, (LEN(N4022) - FIND("/", N4022)))</f>
        <v>plays</v>
      </c>
      <c r="S4022" s="13">
        <f>(J4022/86400)+DATE(1970,1,1)</f>
        <v>42057.190960648149</v>
      </c>
      <c r="T4022" s="13">
        <f>(I4022/86400)+DATE(1970,1,1)</f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>(E4023/D4023)*100</f>
        <v>0.83333333333333337</v>
      </c>
      <c r="P4023" s="5">
        <f>E4023/L4023</f>
        <v>62.5</v>
      </c>
      <c r="Q4023" t="str">
        <f>LEFT(N4023, FIND("/", N4023)-1)</f>
        <v>theater</v>
      </c>
      <c r="R4023" t="str">
        <f>RIGHT(N4023, (LEN(N4023) - FIND("/", N4023)))</f>
        <v>plays</v>
      </c>
      <c r="S4023" s="13">
        <f>(J4023/86400)+DATE(1970,1,1)</f>
        <v>41878.911550925928</v>
      </c>
      <c r="T4023" s="13">
        <f>(I4023/86400)+DATE(1970,1,1)</f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>(E4024/D4024)*100</f>
        <v>69.561111111111103</v>
      </c>
      <c r="P4024" s="5">
        <f>E4024/L4024</f>
        <v>63.558375634517766</v>
      </c>
      <c r="Q4024" t="str">
        <f>LEFT(N4024, FIND("/", N4024)-1)</f>
        <v>theater</v>
      </c>
      <c r="R4024" t="str">
        <f>RIGHT(N4024, (LEN(N4024) - FIND("/", N4024)))</f>
        <v>plays</v>
      </c>
      <c r="S4024" s="13">
        <f>(J4024/86400)+DATE(1970,1,1)</f>
        <v>41990.584108796298</v>
      </c>
      <c r="T4024" s="13">
        <f>(I4024/86400)+DATE(1970,1,1)</f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>(E4025/D4025)*100</f>
        <v>0</v>
      </c>
      <c r="P4025" s="5" t="e">
        <f>E4025/L4025</f>
        <v>#DIV/0!</v>
      </c>
      <c r="Q4025" t="str">
        <f>LEFT(N4025, FIND("/", N4025)-1)</f>
        <v>theater</v>
      </c>
      <c r="R4025" t="str">
        <f>RIGHT(N4025, (LEN(N4025) - FIND("/", N4025)))</f>
        <v>plays</v>
      </c>
      <c r="S4025" s="13">
        <f>(J4025/86400)+DATE(1970,1,1)</f>
        <v>42408.999571759261</v>
      </c>
      <c r="T4025" s="13">
        <f>(I4025/86400)+DATE(1970,1,1)</f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>(E4026/D4026)*100</f>
        <v>1.25</v>
      </c>
      <c r="P4026" s="5">
        <f>E4026/L4026</f>
        <v>10</v>
      </c>
      <c r="Q4026" t="str">
        <f>LEFT(N4026, FIND("/", N4026)-1)</f>
        <v>theater</v>
      </c>
      <c r="R4026" t="str">
        <f>RIGHT(N4026, (LEN(N4026) - FIND("/", N4026)))</f>
        <v>plays</v>
      </c>
      <c r="S4026" s="13">
        <f>(J4026/86400)+DATE(1970,1,1)</f>
        <v>42217.670104166667</v>
      </c>
      <c r="T4026" s="13">
        <f>(I4026/86400)+DATE(1970,1,1)</f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>(E4027/D4027)*100</f>
        <v>5</v>
      </c>
      <c r="P4027" s="5">
        <f>E4027/L4027</f>
        <v>62.5</v>
      </c>
      <c r="Q4027" t="str">
        <f>LEFT(N4027, FIND("/", N4027)-1)</f>
        <v>theater</v>
      </c>
      <c r="R4027" t="str">
        <f>RIGHT(N4027, (LEN(N4027) - FIND("/", N4027)))</f>
        <v>plays</v>
      </c>
      <c r="S4027" s="13">
        <f>(J4027/86400)+DATE(1970,1,1)</f>
        <v>42151.237685185188</v>
      </c>
      <c r="T4027" s="13">
        <f>(I4027/86400)+DATE(1970,1,1)</f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>(E4028/D4028)*100</f>
        <v>0</v>
      </c>
      <c r="P4028" s="5" t="e">
        <f>E4028/L4028</f>
        <v>#DIV/0!</v>
      </c>
      <c r="Q4028" t="str">
        <f>LEFT(N4028, FIND("/", N4028)-1)</f>
        <v>theater</v>
      </c>
      <c r="R4028" t="str">
        <f>RIGHT(N4028, (LEN(N4028) - FIND("/", N4028)))</f>
        <v>plays</v>
      </c>
      <c r="S4028" s="13">
        <f>(J4028/86400)+DATE(1970,1,1)</f>
        <v>42282.655543981484</v>
      </c>
      <c r="T4028" s="13">
        <f>(I4028/86400)+DATE(1970,1,1)</f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>(E4029/D4029)*100</f>
        <v>7.166666666666667</v>
      </c>
      <c r="P4029" s="5">
        <f>E4029/L4029</f>
        <v>30.714285714285715</v>
      </c>
      <c r="Q4029" t="str">
        <f>LEFT(N4029, FIND("/", N4029)-1)</f>
        <v>theater</v>
      </c>
      <c r="R4029" t="str">
        <f>RIGHT(N4029, (LEN(N4029) - FIND("/", N4029)))</f>
        <v>plays</v>
      </c>
      <c r="S4029" s="13">
        <f>(J4029/86400)+DATE(1970,1,1)</f>
        <v>42768.97084490741</v>
      </c>
      <c r="T4029" s="13">
        <f>(I4029/86400)+DATE(1970,1,1)</f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>(E4030/D4030)*100</f>
        <v>28.050000000000004</v>
      </c>
      <c r="P4030" s="5">
        <f>E4030/L4030</f>
        <v>51</v>
      </c>
      <c r="Q4030" t="str">
        <f>LEFT(N4030, FIND("/", N4030)-1)</f>
        <v>theater</v>
      </c>
      <c r="R4030" t="str">
        <f>RIGHT(N4030, (LEN(N4030) - FIND("/", N4030)))</f>
        <v>plays</v>
      </c>
      <c r="S4030" s="13">
        <f>(J4030/86400)+DATE(1970,1,1)</f>
        <v>41765.938657407409</v>
      </c>
      <c r="T4030" s="13">
        <f>(I4030/86400)+DATE(1970,1,1)</f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>(E4031/D4031)*100</f>
        <v>0</v>
      </c>
      <c r="P4031" s="5" t="e">
        <f>E4031/L4031</f>
        <v>#DIV/0!</v>
      </c>
      <c r="Q4031" t="str">
        <f>LEFT(N4031, FIND("/", N4031)-1)</f>
        <v>theater</v>
      </c>
      <c r="R4031" t="str">
        <f>RIGHT(N4031, (LEN(N4031) - FIND("/", N4031)))</f>
        <v>plays</v>
      </c>
      <c r="S4031" s="13">
        <f>(J4031/86400)+DATE(1970,1,1)</f>
        <v>42322.02511574074</v>
      </c>
      <c r="T4031" s="13">
        <f>(I4031/86400)+DATE(1970,1,1)</f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>(E4032/D4032)*100</f>
        <v>16</v>
      </c>
      <c r="P4032" s="5">
        <f>E4032/L4032</f>
        <v>66.666666666666671</v>
      </c>
      <c r="Q4032" t="str">
        <f>LEFT(N4032, FIND("/", N4032)-1)</f>
        <v>theater</v>
      </c>
      <c r="R4032" t="str">
        <f>RIGHT(N4032, (LEN(N4032) - FIND("/", N4032)))</f>
        <v>plays</v>
      </c>
      <c r="S4032" s="13">
        <f>(J4032/86400)+DATE(1970,1,1)</f>
        <v>42374.655081018514</v>
      </c>
      <c r="T4032" s="13">
        <f>(I4032/86400)+DATE(1970,1,1)</f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>(E4033/D4033)*100</f>
        <v>0</v>
      </c>
      <c r="P4033" s="5" t="e">
        <f>E4033/L4033</f>
        <v>#DIV/0!</v>
      </c>
      <c r="Q4033" t="str">
        <f>LEFT(N4033, FIND("/", N4033)-1)</f>
        <v>theater</v>
      </c>
      <c r="R4033" t="str">
        <f>RIGHT(N4033, (LEN(N4033) - FIND("/", N4033)))</f>
        <v>plays</v>
      </c>
      <c r="S4033" s="13">
        <f>(J4033/86400)+DATE(1970,1,1)</f>
        <v>41941.585231481484</v>
      </c>
      <c r="T4033" s="13">
        <f>(I4033/86400)+DATE(1970,1,1)</f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>(E4034/D4034)*100</f>
        <v>6.8287037037037033</v>
      </c>
      <c r="P4034" s="5">
        <f>E4034/L4034</f>
        <v>59</v>
      </c>
      <c r="Q4034" t="str">
        <f>LEFT(N4034, FIND("/", N4034)-1)</f>
        <v>theater</v>
      </c>
      <c r="R4034" t="str">
        <f>RIGHT(N4034, (LEN(N4034) - FIND("/", N4034)))</f>
        <v>plays</v>
      </c>
      <c r="S4034" s="13">
        <f>(J4034/86400)+DATE(1970,1,1)</f>
        <v>42293.809212962966</v>
      </c>
      <c r="T4034" s="13">
        <f>(I4034/86400)+DATE(1970,1,1)</f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>(E4035/D4035)*100</f>
        <v>25.698702928870294</v>
      </c>
      <c r="P4035" s="5">
        <f>E4035/L4035</f>
        <v>65.340319148936175</v>
      </c>
      <c r="Q4035" t="str">
        <f>LEFT(N4035, FIND("/", N4035)-1)</f>
        <v>theater</v>
      </c>
      <c r="R4035" t="str">
        <f>RIGHT(N4035, (LEN(N4035) - FIND("/", N4035)))</f>
        <v>plays</v>
      </c>
      <c r="S4035" s="13">
        <f>(J4035/86400)+DATE(1970,1,1)</f>
        <v>42614.268796296295</v>
      </c>
      <c r="T4035" s="13">
        <f>(I4035/86400)+DATE(1970,1,1)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>(E4036/D4036)*100</f>
        <v>1.4814814814814816</v>
      </c>
      <c r="P4036" s="5">
        <f>E4036/L4036</f>
        <v>100</v>
      </c>
      <c r="Q4036" t="str">
        <f>LEFT(N4036, FIND("/", N4036)-1)</f>
        <v>theater</v>
      </c>
      <c r="R4036" t="str">
        <f>RIGHT(N4036, (LEN(N4036) - FIND("/", N4036)))</f>
        <v>plays</v>
      </c>
      <c r="S4036" s="13">
        <f>(J4036/86400)+DATE(1970,1,1)</f>
        <v>42067.947337962964</v>
      </c>
      <c r="T4036" s="13">
        <f>(I4036/86400)+DATE(1970,1,1)</f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>(E4037/D4037)*100</f>
        <v>36.85</v>
      </c>
      <c r="P4037" s="5">
        <f>E4037/L4037</f>
        <v>147.4</v>
      </c>
      <c r="Q4037" t="str">
        <f>LEFT(N4037, FIND("/", N4037)-1)</f>
        <v>theater</v>
      </c>
      <c r="R4037" t="str">
        <f>RIGHT(N4037, (LEN(N4037) - FIND("/", N4037)))</f>
        <v>plays</v>
      </c>
      <c r="S4037" s="13">
        <f>(J4037/86400)+DATE(1970,1,1)</f>
        <v>41903.882951388892</v>
      </c>
      <c r="T4037" s="13">
        <f>(I4037/86400)+DATE(1970,1,1)</f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>(E4038/D4038)*100</f>
        <v>47.05</v>
      </c>
      <c r="P4038" s="5">
        <f>E4038/L4038</f>
        <v>166.05882352941177</v>
      </c>
      <c r="Q4038" t="str">
        <f>LEFT(N4038, FIND("/", N4038)-1)</f>
        <v>theater</v>
      </c>
      <c r="R4038" t="str">
        <f>RIGHT(N4038, (LEN(N4038) - FIND("/", N4038)))</f>
        <v>plays</v>
      </c>
      <c r="S4038" s="13">
        <f>(J4038/86400)+DATE(1970,1,1)</f>
        <v>41804.937083333338</v>
      </c>
      <c r="T4038" s="13">
        <f>(I4038/86400)+DATE(1970,1,1)</f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>(E4039/D4039)*100</f>
        <v>11.428571428571429</v>
      </c>
      <c r="P4039" s="5">
        <f>E4039/L4039</f>
        <v>40</v>
      </c>
      <c r="Q4039" t="str">
        <f>LEFT(N4039, FIND("/", N4039)-1)</f>
        <v>theater</v>
      </c>
      <c r="R4039" t="str">
        <f>RIGHT(N4039, (LEN(N4039) - FIND("/", N4039)))</f>
        <v>plays</v>
      </c>
      <c r="S4039" s="13">
        <f>(J4039/86400)+DATE(1970,1,1)</f>
        <v>42497.070775462962</v>
      </c>
      <c r="T4039" s="13">
        <f>(I4039/86400)+DATE(1970,1,1)</f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>(E4040/D4040)*100</f>
        <v>12.04</v>
      </c>
      <c r="P4040" s="5">
        <f>E4040/L4040</f>
        <v>75.25</v>
      </c>
      <c r="Q4040" t="str">
        <f>LEFT(N4040, FIND("/", N4040)-1)</f>
        <v>theater</v>
      </c>
      <c r="R4040" t="str">
        <f>RIGHT(N4040, (LEN(N4040) - FIND("/", N4040)))</f>
        <v>plays</v>
      </c>
      <c r="S4040" s="13">
        <f>(J4040/86400)+DATE(1970,1,1)</f>
        <v>41869.798726851848</v>
      </c>
      <c r="T4040" s="13">
        <f>(I4040/86400)+DATE(1970,1,1)</f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>(E4041/D4041)*100</f>
        <v>60</v>
      </c>
      <c r="P4041" s="5">
        <f>E4041/L4041</f>
        <v>60</v>
      </c>
      <c r="Q4041" t="str">
        <f>LEFT(N4041, FIND("/", N4041)-1)</f>
        <v>theater</v>
      </c>
      <c r="R4041" t="str">
        <f>RIGHT(N4041, (LEN(N4041) - FIND("/", N4041)))</f>
        <v>plays</v>
      </c>
      <c r="S4041" s="13">
        <f>(J4041/86400)+DATE(1970,1,1)</f>
        <v>42305.670914351853</v>
      </c>
      <c r="T4041" s="13">
        <f>(I4041/86400)+DATE(1970,1,1)</f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>(E4042/D4042)*100</f>
        <v>31.25</v>
      </c>
      <c r="P4042" s="5">
        <f>E4042/L4042</f>
        <v>1250</v>
      </c>
      <c r="Q4042" t="str">
        <f>LEFT(N4042, FIND("/", N4042)-1)</f>
        <v>theater</v>
      </c>
      <c r="R4042" t="str">
        <f>RIGHT(N4042, (LEN(N4042) - FIND("/", N4042)))</f>
        <v>plays</v>
      </c>
      <c r="S4042" s="13">
        <f>(J4042/86400)+DATE(1970,1,1)</f>
        <v>42144.231527777782</v>
      </c>
      <c r="T4042" s="13">
        <f>(I4042/86400)+DATE(1970,1,1)</f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>(E4043/D4043)*100</f>
        <v>0.42</v>
      </c>
      <c r="P4043" s="5">
        <f>E4043/L4043</f>
        <v>10.5</v>
      </c>
      <c r="Q4043" t="str">
        <f>LEFT(N4043, FIND("/", N4043)-1)</f>
        <v>theater</v>
      </c>
      <c r="R4043" t="str">
        <f>RIGHT(N4043, (LEN(N4043) - FIND("/", N4043)))</f>
        <v>plays</v>
      </c>
      <c r="S4043" s="13">
        <f>(J4043/86400)+DATE(1970,1,1)</f>
        <v>42559.474004629628</v>
      </c>
      <c r="T4043" s="13">
        <f>(I4043/86400)+DATE(1970,1,1)</f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>(E4044/D4044)*100</f>
        <v>0.21</v>
      </c>
      <c r="P4044" s="5">
        <f>E4044/L4044</f>
        <v>7</v>
      </c>
      <c r="Q4044" t="str">
        <f>LEFT(N4044, FIND("/", N4044)-1)</f>
        <v>theater</v>
      </c>
      <c r="R4044" t="str">
        <f>RIGHT(N4044, (LEN(N4044) - FIND("/", N4044)))</f>
        <v>plays</v>
      </c>
      <c r="S4044" s="13">
        <f>(J4044/86400)+DATE(1970,1,1)</f>
        <v>41995.084074074075</v>
      </c>
      <c r="T4044" s="13">
        <f>(I4044/86400)+DATE(1970,1,1)</f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>(E4045/D4045)*100</f>
        <v>0</v>
      </c>
      <c r="P4045" s="5" t="e">
        <f>E4045/L4045</f>
        <v>#DIV/0!</v>
      </c>
      <c r="Q4045" t="str">
        <f>LEFT(N4045, FIND("/", N4045)-1)</f>
        <v>theater</v>
      </c>
      <c r="R4045" t="str">
        <f>RIGHT(N4045, (LEN(N4045) - FIND("/", N4045)))</f>
        <v>plays</v>
      </c>
      <c r="S4045" s="13">
        <f>(J4045/86400)+DATE(1970,1,1)</f>
        <v>41948.957465277781</v>
      </c>
      <c r="T4045" s="13">
        <f>(I4045/86400)+DATE(1970,1,1)</f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>(E4046/D4046)*100</f>
        <v>37.5</v>
      </c>
      <c r="P4046" s="5">
        <f>E4046/L4046</f>
        <v>56.25</v>
      </c>
      <c r="Q4046" t="str">
        <f>LEFT(N4046, FIND("/", N4046)-1)</f>
        <v>theater</v>
      </c>
      <c r="R4046" t="str">
        <f>RIGHT(N4046, (LEN(N4046) - FIND("/", N4046)))</f>
        <v>plays</v>
      </c>
      <c r="S4046" s="13">
        <f>(J4046/86400)+DATE(1970,1,1)</f>
        <v>42074.219699074078</v>
      </c>
      <c r="T4046" s="13">
        <f>(I4046/86400)+DATE(1970,1,1)</f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>(E4047/D4047)*100</f>
        <v>0.02</v>
      </c>
      <c r="P4047" s="5">
        <f>E4047/L4047</f>
        <v>1</v>
      </c>
      <c r="Q4047" t="str">
        <f>LEFT(N4047, FIND("/", N4047)-1)</f>
        <v>theater</v>
      </c>
      <c r="R4047" t="str">
        <f>RIGHT(N4047, (LEN(N4047) - FIND("/", N4047)))</f>
        <v>plays</v>
      </c>
      <c r="S4047" s="13">
        <f>(J4047/86400)+DATE(1970,1,1)</f>
        <v>41842.201261574075</v>
      </c>
      <c r="T4047" s="13">
        <f>(I4047/86400)+DATE(1970,1,1)</f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>(E4048/D4048)*100</f>
        <v>8.2142857142857135</v>
      </c>
      <c r="P4048" s="5">
        <f>E4048/L4048</f>
        <v>38.333333333333336</v>
      </c>
      <c r="Q4048" t="str">
        <f>LEFT(N4048, FIND("/", N4048)-1)</f>
        <v>theater</v>
      </c>
      <c r="R4048" t="str">
        <f>RIGHT(N4048, (LEN(N4048) - FIND("/", N4048)))</f>
        <v>plays</v>
      </c>
      <c r="S4048" s="13">
        <f>(J4048/86400)+DATE(1970,1,1)</f>
        <v>41904.650578703702</v>
      </c>
      <c r="T4048" s="13">
        <f>(I4048/86400)+DATE(1970,1,1)</f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>(E4049/D4049)*100</f>
        <v>2.1999999999999997</v>
      </c>
      <c r="P4049" s="5">
        <f>E4049/L4049</f>
        <v>27.5</v>
      </c>
      <c r="Q4049" t="str">
        <f>LEFT(N4049, FIND("/", N4049)-1)</f>
        <v>theater</v>
      </c>
      <c r="R4049" t="str">
        <f>RIGHT(N4049, (LEN(N4049) - FIND("/", N4049)))</f>
        <v>plays</v>
      </c>
      <c r="S4049" s="13">
        <f>(J4049/86400)+DATE(1970,1,1)</f>
        <v>41991.022488425922</v>
      </c>
      <c r="T4049" s="13">
        <f>(I4049/86400)+DATE(1970,1,1)</f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>(E4050/D4050)*100</f>
        <v>17.652941176470588</v>
      </c>
      <c r="P4050" s="5">
        <f>E4050/L4050</f>
        <v>32.978021978021978</v>
      </c>
      <c r="Q4050" t="str">
        <f>LEFT(N4050, FIND("/", N4050)-1)</f>
        <v>theater</v>
      </c>
      <c r="R4050" t="str">
        <f>RIGHT(N4050, (LEN(N4050) - FIND("/", N4050)))</f>
        <v>plays</v>
      </c>
      <c r="S4050" s="13">
        <f>(J4050/86400)+DATE(1970,1,1)</f>
        <v>42436.509108796294</v>
      </c>
      <c r="T4050" s="13">
        <f>(I4050/86400)+DATE(1970,1,1)</f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>(E4051/D4051)*100</f>
        <v>0.08</v>
      </c>
      <c r="P4051" s="5">
        <f>E4051/L4051</f>
        <v>16</v>
      </c>
      <c r="Q4051" t="str">
        <f>LEFT(N4051, FIND("/", N4051)-1)</f>
        <v>theater</v>
      </c>
      <c r="R4051" t="str">
        <f>RIGHT(N4051, (LEN(N4051) - FIND("/", N4051)))</f>
        <v>plays</v>
      </c>
      <c r="S4051" s="13">
        <f>(J4051/86400)+DATE(1970,1,1)</f>
        <v>42169.958506944444</v>
      </c>
      <c r="T4051" s="13">
        <f>(I4051/86400)+DATE(1970,1,1)</f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>(E4052/D4052)*100</f>
        <v>6.6666666666666666E-2</v>
      </c>
      <c r="P4052" s="5">
        <f>E4052/L4052</f>
        <v>1</v>
      </c>
      <c r="Q4052" t="str">
        <f>LEFT(N4052, FIND("/", N4052)-1)</f>
        <v>theater</v>
      </c>
      <c r="R4052" t="str">
        <f>RIGHT(N4052, (LEN(N4052) - FIND("/", N4052)))</f>
        <v>plays</v>
      </c>
      <c r="S4052" s="13">
        <f>(J4052/86400)+DATE(1970,1,1)</f>
        <v>41905.636469907404</v>
      </c>
      <c r="T4052" s="13">
        <f>(I4052/86400)+DATE(1970,1,1)</f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>(E4053/D4053)*100</f>
        <v>0</v>
      </c>
      <c r="P4053" s="5" t="e">
        <f>E4053/L4053</f>
        <v>#DIV/0!</v>
      </c>
      <c r="Q4053" t="str">
        <f>LEFT(N4053, FIND("/", N4053)-1)</f>
        <v>theater</v>
      </c>
      <c r="R4053" t="str">
        <f>RIGHT(N4053, (LEN(N4053) - FIND("/", N4053)))</f>
        <v>plays</v>
      </c>
      <c r="S4053" s="13">
        <f>(J4053/86400)+DATE(1970,1,1)</f>
        <v>41761.810150462959</v>
      </c>
      <c r="T4053" s="13">
        <f>(I4053/86400)+DATE(1970,1,1)</f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>(E4054/D4054)*100</f>
        <v>37.533333333333339</v>
      </c>
      <c r="P4054" s="5">
        <f>E4054/L4054</f>
        <v>86.615384615384613</v>
      </c>
      <c r="Q4054" t="str">
        <f>LEFT(N4054, FIND("/", N4054)-1)</f>
        <v>theater</v>
      </c>
      <c r="R4054" t="str">
        <f>RIGHT(N4054, (LEN(N4054) - FIND("/", N4054)))</f>
        <v>plays</v>
      </c>
      <c r="S4054" s="13">
        <f>(J4054/86400)+DATE(1970,1,1)</f>
        <v>41865.878657407404</v>
      </c>
      <c r="T4054" s="13">
        <f>(I4054/86400)+DATE(1970,1,1)</f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>(E4055/D4055)*100</f>
        <v>22</v>
      </c>
      <c r="P4055" s="5">
        <f>E4055/L4055</f>
        <v>55</v>
      </c>
      <c r="Q4055" t="str">
        <f>LEFT(N4055, FIND("/", N4055)-1)</f>
        <v>theater</v>
      </c>
      <c r="R4055" t="str">
        <f>RIGHT(N4055, (LEN(N4055) - FIND("/", N4055)))</f>
        <v>plays</v>
      </c>
      <c r="S4055" s="13">
        <f>(J4055/86400)+DATE(1970,1,1)</f>
        <v>41928.690138888887</v>
      </c>
      <c r="T4055" s="13">
        <f>(I4055/86400)+DATE(1970,1,1)</f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>(E4056/D4056)*100</f>
        <v>0</v>
      </c>
      <c r="P4056" s="5" t="e">
        <f>E4056/L4056</f>
        <v>#DIV/0!</v>
      </c>
      <c r="Q4056" t="str">
        <f>LEFT(N4056, FIND("/", N4056)-1)</f>
        <v>theater</v>
      </c>
      <c r="R4056" t="str">
        <f>RIGHT(N4056, (LEN(N4056) - FIND("/", N4056)))</f>
        <v>plays</v>
      </c>
      <c r="S4056" s="13">
        <f>(J4056/86400)+DATE(1970,1,1)</f>
        <v>42613.841261574074</v>
      </c>
      <c r="T4056" s="13">
        <f>(I4056/86400)+DATE(1970,1,1)</f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>(E4057/D4057)*100</f>
        <v>17.62</v>
      </c>
      <c r="P4057" s="5">
        <f>E4057/L4057</f>
        <v>41.952380952380949</v>
      </c>
      <c r="Q4057" t="str">
        <f>LEFT(N4057, FIND("/", N4057)-1)</f>
        <v>theater</v>
      </c>
      <c r="R4057" t="str">
        <f>RIGHT(N4057, (LEN(N4057) - FIND("/", N4057)))</f>
        <v>plays</v>
      </c>
      <c r="S4057" s="13">
        <f>(J4057/86400)+DATE(1970,1,1)</f>
        <v>41779.648506944446</v>
      </c>
      <c r="T4057" s="13">
        <f>(I4057/86400)+DATE(1970,1,1)</f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>(E4058/D4058)*100</f>
        <v>53</v>
      </c>
      <c r="P4058" s="5">
        <f>E4058/L4058</f>
        <v>88.333333333333329</v>
      </c>
      <c r="Q4058" t="str">
        <f>LEFT(N4058, FIND("/", N4058)-1)</f>
        <v>theater</v>
      </c>
      <c r="R4058" t="str">
        <f>RIGHT(N4058, (LEN(N4058) - FIND("/", N4058)))</f>
        <v>plays</v>
      </c>
      <c r="S4058" s="13">
        <f>(J4058/86400)+DATE(1970,1,1)</f>
        <v>42534.933321759258</v>
      </c>
      <c r="T4058" s="13">
        <f>(I4058/86400)+DATE(1970,1,1)</f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>(E4059/D4059)*100</f>
        <v>22.142857142857142</v>
      </c>
      <c r="P4059" s="5">
        <f>E4059/L4059</f>
        <v>129.16666666666666</v>
      </c>
      <c r="Q4059" t="str">
        <f>LEFT(N4059, FIND("/", N4059)-1)</f>
        <v>theater</v>
      </c>
      <c r="R4059" t="str">
        <f>RIGHT(N4059, (LEN(N4059) - FIND("/", N4059)))</f>
        <v>plays</v>
      </c>
      <c r="S4059" s="13">
        <f>(J4059/86400)+DATE(1970,1,1)</f>
        <v>42310.968518518523</v>
      </c>
      <c r="T4059" s="13">
        <f>(I4059/86400)+DATE(1970,1,1)</f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>(E4060/D4060)*100</f>
        <v>2.5333333333333332</v>
      </c>
      <c r="P4060" s="5">
        <f>E4060/L4060</f>
        <v>23.75</v>
      </c>
      <c r="Q4060" t="str">
        <f>LEFT(N4060, FIND("/", N4060)-1)</f>
        <v>theater</v>
      </c>
      <c r="R4060" t="str">
        <f>RIGHT(N4060, (LEN(N4060) - FIND("/", N4060)))</f>
        <v>plays</v>
      </c>
      <c r="S4060" s="13">
        <f>(J4060/86400)+DATE(1970,1,1)</f>
        <v>42446.060694444444</v>
      </c>
      <c r="T4060" s="13">
        <f>(I4060/86400)+DATE(1970,1,1)</f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>(E4061/D4061)*100</f>
        <v>2.5</v>
      </c>
      <c r="P4061" s="5">
        <f>E4061/L4061</f>
        <v>35.714285714285715</v>
      </c>
      <c r="Q4061" t="str">
        <f>LEFT(N4061, FIND("/", N4061)-1)</f>
        <v>theater</v>
      </c>
      <c r="R4061" t="str">
        <f>RIGHT(N4061, (LEN(N4061) - FIND("/", N4061)))</f>
        <v>plays</v>
      </c>
      <c r="S4061" s="13">
        <f>(J4061/86400)+DATE(1970,1,1)</f>
        <v>41866.640648148146</v>
      </c>
      <c r="T4061" s="13">
        <f>(I4061/86400)+DATE(1970,1,1)</f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>(E4062/D4062)*100</f>
        <v>2.85</v>
      </c>
      <c r="P4062" s="5">
        <f>E4062/L4062</f>
        <v>57</v>
      </c>
      <c r="Q4062" t="str">
        <f>LEFT(N4062, FIND("/", N4062)-1)</f>
        <v>theater</v>
      </c>
      <c r="R4062" t="str">
        <f>RIGHT(N4062, (LEN(N4062) - FIND("/", N4062)))</f>
        <v>plays</v>
      </c>
      <c r="S4062" s="13">
        <f>(J4062/86400)+DATE(1970,1,1)</f>
        <v>41779.695092592592</v>
      </c>
      <c r="T4062" s="13">
        <f>(I4062/86400)+DATE(1970,1,1)</f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>(E4063/D4063)*100</f>
        <v>0</v>
      </c>
      <c r="P4063" s="5" t="e">
        <f>E4063/L4063</f>
        <v>#DIV/0!</v>
      </c>
      <c r="Q4063" t="str">
        <f>LEFT(N4063, FIND("/", N4063)-1)</f>
        <v>theater</v>
      </c>
      <c r="R4063" t="str">
        <f>RIGHT(N4063, (LEN(N4063) - FIND("/", N4063)))</f>
        <v>plays</v>
      </c>
      <c r="S4063" s="13">
        <f>(J4063/86400)+DATE(1970,1,1)</f>
        <v>42421.141469907408</v>
      </c>
      <c r="T4063" s="13">
        <f>(I4063/86400)+DATE(1970,1,1)</f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>(E4064/D4064)*100</f>
        <v>2.4500000000000002</v>
      </c>
      <c r="P4064" s="5">
        <f>E4064/L4064</f>
        <v>163.33333333333334</v>
      </c>
      <c r="Q4064" t="str">
        <f>LEFT(N4064, FIND("/", N4064)-1)</f>
        <v>theater</v>
      </c>
      <c r="R4064" t="str">
        <f>RIGHT(N4064, (LEN(N4064) - FIND("/", N4064)))</f>
        <v>plays</v>
      </c>
      <c r="S4064" s="13">
        <f>(J4064/86400)+DATE(1970,1,1)</f>
        <v>42523.739212962959</v>
      </c>
      <c r="T4064" s="13">
        <f>(I4064/86400)+DATE(1970,1,1)</f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>(E4065/D4065)*100</f>
        <v>1.4210526315789473</v>
      </c>
      <c r="P4065" s="5">
        <f>E4065/L4065</f>
        <v>15</v>
      </c>
      <c r="Q4065" t="str">
        <f>LEFT(N4065, FIND("/", N4065)-1)</f>
        <v>theater</v>
      </c>
      <c r="R4065" t="str">
        <f>RIGHT(N4065, (LEN(N4065) - FIND("/", N4065)))</f>
        <v>plays</v>
      </c>
      <c r="S4065" s="13">
        <f>(J4065/86400)+DATE(1970,1,1)</f>
        <v>41787.681527777779</v>
      </c>
      <c r="T4065" s="13">
        <f>(I4065/86400)+DATE(1970,1,1)</f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>(E4066/D4066)*100</f>
        <v>19.25</v>
      </c>
      <c r="P4066" s="5">
        <f>E4066/L4066</f>
        <v>64.166666666666671</v>
      </c>
      <c r="Q4066" t="str">
        <f>LEFT(N4066, FIND("/", N4066)-1)</f>
        <v>theater</v>
      </c>
      <c r="R4066" t="str">
        <f>RIGHT(N4066, (LEN(N4066) - FIND("/", N4066)))</f>
        <v>plays</v>
      </c>
      <c r="S4066" s="13">
        <f>(J4066/86400)+DATE(1970,1,1)</f>
        <v>42093.588263888887</v>
      </c>
      <c r="T4066" s="13">
        <f>(I4066/86400)+DATE(1970,1,1)</f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>(E4067/D4067)*100</f>
        <v>0.67500000000000004</v>
      </c>
      <c r="P4067" s="5">
        <f>E4067/L4067</f>
        <v>6.75</v>
      </c>
      <c r="Q4067" t="str">
        <f>LEFT(N4067, FIND("/", N4067)-1)</f>
        <v>theater</v>
      </c>
      <c r="R4067" t="str">
        <f>RIGHT(N4067, (LEN(N4067) - FIND("/", N4067)))</f>
        <v>plays</v>
      </c>
      <c r="S4067" s="13">
        <f>(J4067/86400)+DATE(1970,1,1)</f>
        <v>41833.951516203706</v>
      </c>
      <c r="T4067" s="13">
        <f>(I4067/86400)+DATE(1970,1,1)</f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>(E4068/D4068)*100</f>
        <v>0.16666666666666669</v>
      </c>
      <c r="P4068" s="5">
        <f>E4068/L4068</f>
        <v>25</v>
      </c>
      <c r="Q4068" t="str">
        <f>LEFT(N4068, FIND("/", N4068)-1)</f>
        <v>theater</v>
      </c>
      <c r="R4068" t="str">
        <f>RIGHT(N4068, (LEN(N4068) - FIND("/", N4068)))</f>
        <v>plays</v>
      </c>
      <c r="S4068" s="13">
        <f>(J4068/86400)+DATE(1970,1,1)</f>
        <v>42479.039212962962</v>
      </c>
      <c r="T4068" s="13">
        <f>(I4068/86400)+DATE(1970,1,1)</f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>(E4069/D4069)*100</f>
        <v>60.9</v>
      </c>
      <c r="P4069" s="5">
        <f>E4069/L4069</f>
        <v>179.11764705882354</v>
      </c>
      <c r="Q4069" t="str">
        <f>LEFT(N4069, FIND("/", N4069)-1)</f>
        <v>theater</v>
      </c>
      <c r="R4069" t="str">
        <f>RIGHT(N4069, (LEN(N4069) - FIND("/", N4069)))</f>
        <v>plays</v>
      </c>
      <c r="S4069" s="13">
        <f>(J4069/86400)+DATE(1970,1,1)</f>
        <v>42235.117476851854</v>
      </c>
      <c r="T4069" s="13">
        <f>(I4069/86400)+DATE(1970,1,1)</f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>(E4070/D4070)*100</f>
        <v>1</v>
      </c>
      <c r="P4070" s="5">
        <f>E4070/L4070</f>
        <v>34.950000000000003</v>
      </c>
      <c r="Q4070" t="str">
        <f>LEFT(N4070, FIND("/", N4070)-1)</f>
        <v>theater</v>
      </c>
      <c r="R4070" t="str">
        <f>RIGHT(N4070, (LEN(N4070) - FIND("/", N4070)))</f>
        <v>plays</v>
      </c>
      <c r="S4070" s="13">
        <f>(J4070/86400)+DATE(1970,1,1)</f>
        <v>42718.963599537034</v>
      </c>
      <c r="T4070" s="13">
        <f>(I4070/86400)+DATE(1970,1,1)</f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>(E4071/D4071)*100</f>
        <v>34.4</v>
      </c>
      <c r="P4071" s="5">
        <f>E4071/L4071</f>
        <v>33.07692307692308</v>
      </c>
      <c r="Q4071" t="str">
        <f>LEFT(N4071, FIND("/", N4071)-1)</f>
        <v>theater</v>
      </c>
      <c r="R4071" t="str">
        <f>RIGHT(N4071, (LEN(N4071) - FIND("/", N4071)))</f>
        <v>plays</v>
      </c>
      <c r="S4071" s="13">
        <f>(J4071/86400)+DATE(1970,1,1)</f>
        <v>42022.661527777775</v>
      </c>
      <c r="T4071" s="13">
        <f>(I4071/86400)+DATE(1970,1,1)</f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>(E4072/D4072)*100</f>
        <v>16.5</v>
      </c>
      <c r="P4072" s="5">
        <f>E4072/L4072</f>
        <v>27.5</v>
      </c>
      <c r="Q4072" t="str">
        <f>LEFT(N4072, FIND("/", N4072)-1)</f>
        <v>theater</v>
      </c>
      <c r="R4072" t="str">
        <f>RIGHT(N4072, (LEN(N4072) - FIND("/", N4072)))</f>
        <v>plays</v>
      </c>
      <c r="S4072" s="13">
        <f>(J4072/86400)+DATE(1970,1,1)</f>
        <v>42031.666898148149</v>
      </c>
      <c r="T4072" s="13">
        <f>(I4072/86400)+DATE(1970,1,1)</f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>(E4073/D4073)*100</f>
        <v>0</v>
      </c>
      <c r="P4073" s="5" t="e">
        <f>E4073/L4073</f>
        <v>#DIV/0!</v>
      </c>
      <c r="Q4073" t="str">
        <f>LEFT(N4073, FIND("/", N4073)-1)</f>
        <v>theater</v>
      </c>
      <c r="R4073" t="str">
        <f>RIGHT(N4073, (LEN(N4073) - FIND("/", N4073)))</f>
        <v>plays</v>
      </c>
      <c r="S4073" s="13">
        <f>(J4073/86400)+DATE(1970,1,1)</f>
        <v>42700.804756944446</v>
      </c>
      <c r="T4073" s="13">
        <f>(I4073/86400)+DATE(1970,1,1)</f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>(E4074/D4074)*100</f>
        <v>0.4</v>
      </c>
      <c r="P4074" s="5">
        <f>E4074/L4074</f>
        <v>2</v>
      </c>
      <c r="Q4074" t="str">
        <f>LEFT(N4074, FIND("/", N4074)-1)</f>
        <v>theater</v>
      </c>
      <c r="R4074" t="str">
        <f>RIGHT(N4074, (LEN(N4074) - FIND("/", N4074)))</f>
        <v>plays</v>
      </c>
      <c r="S4074" s="13">
        <f>(J4074/86400)+DATE(1970,1,1)</f>
        <v>41812.77443287037</v>
      </c>
      <c r="T4074" s="13">
        <f>(I4074/86400)+DATE(1970,1,1)</f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>(E4075/D4075)*100</f>
        <v>1.0571428571428572</v>
      </c>
      <c r="P4075" s="5">
        <f>E4075/L4075</f>
        <v>18.5</v>
      </c>
      <c r="Q4075" t="str">
        <f>LEFT(N4075, FIND("/", N4075)-1)</f>
        <v>theater</v>
      </c>
      <c r="R4075" t="str">
        <f>RIGHT(N4075, (LEN(N4075) - FIND("/", N4075)))</f>
        <v>plays</v>
      </c>
      <c r="S4075" s="13">
        <f>(J4075/86400)+DATE(1970,1,1)</f>
        <v>42078.345208333332</v>
      </c>
      <c r="T4075" s="13">
        <f>(I4075/86400)+DATE(1970,1,1)</f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>(E4076/D4076)*100</f>
        <v>26.727272727272727</v>
      </c>
      <c r="P4076" s="5">
        <f>E4076/L4076</f>
        <v>35</v>
      </c>
      <c r="Q4076" t="str">
        <f>LEFT(N4076, FIND("/", N4076)-1)</f>
        <v>theater</v>
      </c>
      <c r="R4076" t="str">
        <f>RIGHT(N4076, (LEN(N4076) - FIND("/", N4076)))</f>
        <v>plays</v>
      </c>
      <c r="S4076" s="13">
        <f>(J4076/86400)+DATE(1970,1,1)</f>
        <v>42283.552951388891</v>
      </c>
      <c r="T4076" s="13">
        <f>(I4076/86400)+DATE(1970,1,1)</f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>(E4077/D4077)*100</f>
        <v>28.799999999999997</v>
      </c>
      <c r="P4077" s="5">
        <f>E4077/L4077</f>
        <v>44.307692307692307</v>
      </c>
      <c r="Q4077" t="str">
        <f>LEFT(N4077, FIND("/", N4077)-1)</f>
        <v>theater</v>
      </c>
      <c r="R4077" t="str">
        <f>RIGHT(N4077, (LEN(N4077) - FIND("/", N4077)))</f>
        <v>plays</v>
      </c>
      <c r="S4077" s="13">
        <f>(J4077/86400)+DATE(1970,1,1)</f>
        <v>41779.045937499999</v>
      </c>
      <c r="T4077" s="13">
        <f>(I4077/86400)+DATE(1970,1,1)</f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>(E4078/D4078)*100</f>
        <v>0</v>
      </c>
      <c r="P4078" s="5" t="e">
        <f>E4078/L4078</f>
        <v>#DIV/0!</v>
      </c>
      <c r="Q4078" t="str">
        <f>LEFT(N4078, FIND("/", N4078)-1)</f>
        <v>theater</v>
      </c>
      <c r="R4078" t="str">
        <f>RIGHT(N4078, (LEN(N4078) - FIND("/", N4078)))</f>
        <v>plays</v>
      </c>
      <c r="S4078" s="13">
        <f>(J4078/86400)+DATE(1970,1,1)</f>
        <v>41905.795706018514</v>
      </c>
      <c r="T4078" s="13">
        <f>(I4078/86400)+DATE(1970,1,1)</f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>(E4079/D4079)*100</f>
        <v>8.9</v>
      </c>
      <c r="P4079" s="5">
        <f>E4079/L4079</f>
        <v>222.5</v>
      </c>
      <c r="Q4079" t="str">
        <f>LEFT(N4079, FIND("/", N4079)-1)</f>
        <v>theater</v>
      </c>
      <c r="R4079" t="str">
        <f>RIGHT(N4079, (LEN(N4079) - FIND("/", N4079)))</f>
        <v>plays</v>
      </c>
      <c r="S4079" s="13">
        <f>(J4079/86400)+DATE(1970,1,1)</f>
        <v>42695.7105787037</v>
      </c>
      <c r="T4079" s="13">
        <f>(I4079/86400)+DATE(1970,1,1)</f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>(E4080/D4080)*100</f>
        <v>0</v>
      </c>
      <c r="P4080" s="5" t="e">
        <f>E4080/L4080</f>
        <v>#DIV/0!</v>
      </c>
      <c r="Q4080" t="str">
        <f>LEFT(N4080, FIND("/", N4080)-1)</f>
        <v>theater</v>
      </c>
      <c r="R4080" t="str">
        <f>RIGHT(N4080, (LEN(N4080) - FIND("/", N4080)))</f>
        <v>plays</v>
      </c>
      <c r="S4080" s="13">
        <f>(J4080/86400)+DATE(1970,1,1)</f>
        <v>42732.787523148145</v>
      </c>
      <c r="T4080" s="13">
        <f>(I4080/86400)+DATE(1970,1,1)</f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>(E4081/D4081)*100</f>
        <v>0.16666666666666669</v>
      </c>
      <c r="P4081" s="5">
        <f>E4081/L4081</f>
        <v>5</v>
      </c>
      <c r="Q4081" t="str">
        <f>LEFT(N4081, FIND("/", N4081)-1)</f>
        <v>theater</v>
      </c>
      <c r="R4081" t="str">
        <f>RIGHT(N4081, (LEN(N4081) - FIND("/", N4081)))</f>
        <v>plays</v>
      </c>
      <c r="S4081" s="13">
        <f>(J4081/86400)+DATE(1970,1,1)</f>
        <v>42510.938900462963</v>
      </c>
      <c r="T4081" s="13">
        <f>(I4081/86400)+DATE(1970,1,1)</f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>(E4082/D4082)*100</f>
        <v>0</v>
      </c>
      <c r="P4082" s="5" t="e">
        <f>E4082/L4082</f>
        <v>#DIV/0!</v>
      </c>
      <c r="Q4082" t="str">
        <f>LEFT(N4082, FIND("/", N4082)-1)</f>
        <v>theater</v>
      </c>
      <c r="R4082" t="str">
        <f>RIGHT(N4082, (LEN(N4082) - FIND("/", N4082)))</f>
        <v>plays</v>
      </c>
      <c r="S4082" s="13">
        <f>(J4082/86400)+DATE(1970,1,1)</f>
        <v>42511.698101851856</v>
      </c>
      <c r="T4082" s="13">
        <f>(I4082/86400)+DATE(1970,1,1)</f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>(E4083/D4083)*100</f>
        <v>15.737410071942445</v>
      </c>
      <c r="P4083" s="5">
        <f>E4083/L4083</f>
        <v>29.166666666666668</v>
      </c>
      <c r="Q4083" t="str">
        <f>LEFT(N4083, FIND("/", N4083)-1)</f>
        <v>theater</v>
      </c>
      <c r="R4083" t="str">
        <f>RIGHT(N4083, (LEN(N4083) - FIND("/", N4083)))</f>
        <v>plays</v>
      </c>
      <c r="S4083" s="13">
        <f>(J4083/86400)+DATE(1970,1,1)</f>
        <v>42041.581307870365</v>
      </c>
      <c r="T4083" s="13">
        <f>(I4083/86400)+DATE(1970,1,1)</f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>(E4084/D4084)*100</f>
        <v>2</v>
      </c>
      <c r="P4084" s="5">
        <f>E4084/L4084</f>
        <v>1.5</v>
      </c>
      <c r="Q4084" t="str">
        <f>LEFT(N4084, FIND("/", N4084)-1)</f>
        <v>theater</v>
      </c>
      <c r="R4084" t="str">
        <f>RIGHT(N4084, (LEN(N4084) - FIND("/", N4084)))</f>
        <v>plays</v>
      </c>
      <c r="S4084" s="13">
        <f>(J4084/86400)+DATE(1970,1,1)</f>
        <v>42307.189270833333</v>
      </c>
      <c r="T4084" s="13">
        <f>(I4084/86400)+DATE(1970,1,1)</f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>(E4085/D4085)*100</f>
        <v>21.685714285714287</v>
      </c>
      <c r="P4085" s="5">
        <f>E4085/L4085</f>
        <v>126.5</v>
      </c>
      <c r="Q4085" t="str">
        <f>LEFT(N4085, FIND("/", N4085)-1)</f>
        <v>theater</v>
      </c>
      <c r="R4085" t="str">
        <f>RIGHT(N4085, (LEN(N4085) - FIND("/", N4085)))</f>
        <v>plays</v>
      </c>
      <c r="S4085" s="13">
        <f>(J4085/86400)+DATE(1970,1,1)</f>
        <v>42353.761759259258</v>
      </c>
      <c r="T4085" s="13">
        <f>(I4085/86400)+DATE(1970,1,1)</f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>(E4086/D4086)*100</f>
        <v>0.33333333333333337</v>
      </c>
      <c r="P4086" s="5">
        <f>E4086/L4086</f>
        <v>10</v>
      </c>
      <c r="Q4086" t="str">
        <f>LEFT(N4086, FIND("/", N4086)-1)</f>
        <v>theater</v>
      </c>
      <c r="R4086" t="str">
        <f>RIGHT(N4086, (LEN(N4086) - FIND("/", N4086)))</f>
        <v>plays</v>
      </c>
      <c r="S4086" s="13">
        <f>(J4086/86400)+DATE(1970,1,1)</f>
        <v>42622.436412037037</v>
      </c>
      <c r="T4086" s="13">
        <f>(I4086/86400)+DATE(1970,1,1)</f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>(E4087/D4087)*100</f>
        <v>0.2857142857142857</v>
      </c>
      <c r="P4087" s="5">
        <f>E4087/L4087</f>
        <v>10</v>
      </c>
      <c r="Q4087" t="str">
        <f>LEFT(N4087, FIND("/", N4087)-1)</f>
        <v>theater</v>
      </c>
      <c r="R4087" t="str">
        <f>RIGHT(N4087, (LEN(N4087) - FIND("/", N4087)))</f>
        <v>plays</v>
      </c>
      <c r="S4087" s="13">
        <f>(J4087/86400)+DATE(1970,1,1)</f>
        <v>42058.603877314818</v>
      </c>
      <c r="T4087" s="13">
        <f>(I4087/86400)+DATE(1970,1,1)</f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>(E4088/D4088)*100</f>
        <v>4.7</v>
      </c>
      <c r="P4088" s="5">
        <f>E4088/L4088</f>
        <v>9.4</v>
      </c>
      <c r="Q4088" t="str">
        <f>LEFT(N4088, FIND("/", N4088)-1)</f>
        <v>theater</v>
      </c>
      <c r="R4088" t="str">
        <f>RIGHT(N4088, (LEN(N4088) - FIND("/", N4088)))</f>
        <v>plays</v>
      </c>
      <c r="S4088" s="13">
        <f>(J4088/86400)+DATE(1970,1,1)</f>
        <v>42304.940960648149</v>
      </c>
      <c r="T4088" s="13">
        <f>(I4088/86400)+DATE(1970,1,1)</f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>(E4089/D4089)*100</f>
        <v>0</v>
      </c>
      <c r="P4089" s="5" t="e">
        <f>E4089/L4089</f>
        <v>#DIV/0!</v>
      </c>
      <c r="Q4089" t="str">
        <f>LEFT(N4089, FIND("/", N4089)-1)</f>
        <v>theater</v>
      </c>
      <c r="R4089" t="str">
        <f>RIGHT(N4089, (LEN(N4089) - FIND("/", N4089)))</f>
        <v>plays</v>
      </c>
      <c r="S4089" s="13">
        <f>(J4089/86400)+DATE(1970,1,1)</f>
        <v>42538.742893518516</v>
      </c>
      <c r="T4089" s="13">
        <f>(I4089/86400)+DATE(1970,1,1)</f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>(E4090/D4090)*100</f>
        <v>10.8</v>
      </c>
      <c r="P4090" s="5">
        <f>E4090/L4090</f>
        <v>72</v>
      </c>
      <c r="Q4090" t="str">
        <f>LEFT(N4090, FIND("/", N4090)-1)</f>
        <v>theater</v>
      </c>
      <c r="R4090" t="str">
        <f>RIGHT(N4090, (LEN(N4090) - FIND("/", N4090)))</f>
        <v>plays</v>
      </c>
      <c r="S4090" s="13">
        <f>(J4090/86400)+DATE(1970,1,1)</f>
        <v>41990.612546296295</v>
      </c>
      <c r="T4090" s="13">
        <f>(I4090/86400)+DATE(1970,1,1)</f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>(E4091/D4091)*100</f>
        <v>4.8</v>
      </c>
      <c r="P4091" s="5">
        <f>E4091/L4091</f>
        <v>30</v>
      </c>
      <c r="Q4091" t="str">
        <f>LEFT(N4091, FIND("/", N4091)-1)</f>
        <v>theater</v>
      </c>
      <c r="R4091" t="str">
        <f>RIGHT(N4091, (LEN(N4091) - FIND("/", N4091)))</f>
        <v>plays</v>
      </c>
      <c r="S4091" s="13">
        <f>(J4091/86400)+DATE(1970,1,1)</f>
        <v>42122.732499999998</v>
      </c>
      <c r="T4091" s="13">
        <f>(I4091/86400)+DATE(1970,1,1)</f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>(E4092/D4092)*100</f>
        <v>3.2</v>
      </c>
      <c r="P4092" s="5">
        <f>E4092/L4092</f>
        <v>10.666666666666666</v>
      </c>
      <c r="Q4092" t="str">
        <f>LEFT(N4092, FIND("/", N4092)-1)</f>
        <v>theater</v>
      </c>
      <c r="R4092" t="str">
        <f>RIGHT(N4092, (LEN(N4092) - FIND("/", N4092)))</f>
        <v>plays</v>
      </c>
      <c r="S4092" s="13">
        <f>(J4092/86400)+DATE(1970,1,1)</f>
        <v>42209.67288194444</v>
      </c>
      <c r="T4092" s="13">
        <f>(I4092/86400)+DATE(1970,1,1)</f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>(E4093/D4093)*100</f>
        <v>12.75</v>
      </c>
      <c r="P4093" s="5">
        <f>E4093/L4093</f>
        <v>25.5</v>
      </c>
      <c r="Q4093" t="str">
        <f>LEFT(N4093, FIND("/", N4093)-1)</f>
        <v>theater</v>
      </c>
      <c r="R4093" t="str">
        <f>RIGHT(N4093, (LEN(N4093) - FIND("/", N4093)))</f>
        <v>plays</v>
      </c>
      <c r="S4093" s="13">
        <f>(J4093/86400)+DATE(1970,1,1)</f>
        <v>41990.506377314814</v>
      </c>
      <c r="T4093" s="13">
        <f>(I4093/86400)+DATE(1970,1,1)</f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>(E4094/D4094)*100</f>
        <v>1.8181818181818181E-2</v>
      </c>
      <c r="P4094" s="5">
        <f>E4094/L4094</f>
        <v>20</v>
      </c>
      <c r="Q4094" t="str">
        <f>LEFT(N4094, FIND("/", N4094)-1)</f>
        <v>theater</v>
      </c>
      <c r="R4094" t="str">
        <f>RIGHT(N4094, (LEN(N4094) - FIND("/", N4094)))</f>
        <v>plays</v>
      </c>
      <c r="S4094" s="13">
        <f>(J4094/86400)+DATE(1970,1,1)</f>
        <v>42039.194988425923</v>
      </c>
      <c r="T4094" s="13">
        <f>(I4094/86400)+DATE(1970,1,1)</f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>(E4095/D4095)*100</f>
        <v>2.4</v>
      </c>
      <c r="P4095" s="5">
        <f>E4095/L4095</f>
        <v>15</v>
      </c>
      <c r="Q4095" t="str">
        <f>LEFT(N4095, FIND("/", N4095)-1)</f>
        <v>theater</v>
      </c>
      <c r="R4095" t="str">
        <f>RIGHT(N4095, (LEN(N4095) - FIND("/", N4095)))</f>
        <v>plays</v>
      </c>
      <c r="S4095" s="13">
        <f>(J4095/86400)+DATE(1970,1,1)</f>
        <v>42178.815891203703</v>
      </c>
      <c r="T4095" s="13">
        <f>(I4095/86400)+DATE(1970,1,1)</f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>(E4096/D4096)*100</f>
        <v>36.5</v>
      </c>
      <c r="P4096" s="5">
        <f>E4096/L4096</f>
        <v>91.25</v>
      </c>
      <c r="Q4096" t="str">
        <f>LEFT(N4096, FIND("/", N4096)-1)</f>
        <v>theater</v>
      </c>
      <c r="R4096" t="str">
        <f>RIGHT(N4096, (LEN(N4096) - FIND("/", N4096)))</f>
        <v>plays</v>
      </c>
      <c r="S4096" s="13">
        <f>(J4096/86400)+DATE(1970,1,1)</f>
        <v>41890.086805555555</v>
      </c>
      <c r="T4096" s="13">
        <f>(I4096/86400)+DATE(1970,1,1)</f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>(E4097/D4097)*100</f>
        <v>2.666666666666667</v>
      </c>
      <c r="P4097" s="5">
        <f>E4097/L4097</f>
        <v>800</v>
      </c>
      <c r="Q4097" t="str">
        <f>LEFT(N4097, FIND("/", N4097)-1)</f>
        <v>theater</v>
      </c>
      <c r="R4097" t="str">
        <f>RIGHT(N4097, (LEN(N4097) - FIND("/", N4097)))</f>
        <v>plays</v>
      </c>
      <c r="S4097" s="13">
        <f>(J4097/86400)+DATE(1970,1,1)</f>
        <v>42693.031828703708</v>
      </c>
      <c r="T4097" s="13">
        <f>(I4097/86400)+DATE(1970,1,1)</f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>(E4098/D4098)*100</f>
        <v>11.428571428571429</v>
      </c>
      <c r="P4098" s="5">
        <f>E4098/L4098</f>
        <v>80</v>
      </c>
      <c r="Q4098" t="str">
        <f>LEFT(N4098, FIND("/", N4098)-1)</f>
        <v>theater</v>
      </c>
      <c r="R4098" t="str">
        <f>RIGHT(N4098, (LEN(N4098) - FIND("/", N4098)))</f>
        <v>plays</v>
      </c>
      <c r="S4098" s="13">
        <f>(J4098/86400)+DATE(1970,1,1)</f>
        <v>42750.530312499999</v>
      </c>
      <c r="T4098" s="13">
        <f>(I4098/86400)+DATE(1970,1,1)</f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>(E4099/D4099)*100</f>
        <v>0</v>
      </c>
      <c r="P4099" s="5" t="e">
        <f>E4099/L4099</f>
        <v>#DIV/0!</v>
      </c>
      <c r="Q4099" t="str">
        <f>LEFT(N4099, FIND("/", N4099)-1)</f>
        <v>theater</v>
      </c>
      <c r="R4099" t="str">
        <f>RIGHT(N4099, (LEN(N4099) - FIND("/", N4099)))</f>
        <v>plays</v>
      </c>
      <c r="S4099" s="13">
        <f>(J4099/86400)+DATE(1970,1,1)</f>
        <v>42344.824502314819</v>
      </c>
      <c r="T4099" s="13">
        <f>(I4099/86400)+DATE(1970,1,1)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>(E4100/D4100)*100</f>
        <v>0</v>
      </c>
      <c r="P4100" s="5" t="e">
        <f>E4100/L4100</f>
        <v>#DIV/0!</v>
      </c>
      <c r="Q4100" t="str">
        <f>LEFT(N4100, FIND("/", N4100)-1)</f>
        <v>theater</v>
      </c>
      <c r="R4100" t="str">
        <f>RIGHT(N4100, (LEN(N4100) - FIND("/", N4100)))</f>
        <v>plays</v>
      </c>
      <c r="S4100" s="13">
        <f>(J4100/86400)+DATE(1970,1,1)</f>
        <v>42495.722187499996</v>
      </c>
      <c r="T4100" s="13">
        <f>(I4100/86400)+DATE(1970,1,1)</f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>(E4101/D4101)*100</f>
        <v>1.1111111111111112</v>
      </c>
      <c r="P4101" s="5">
        <f>E4101/L4101</f>
        <v>50</v>
      </c>
      <c r="Q4101" t="str">
        <f>LEFT(N4101, FIND("/", N4101)-1)</f>
        <v>theater</v>
      </c>
      <c r="R4101" t="str">
        <f>RIGHT(N4101, (LEN(N4101) - FIND("/", N4101)))</f>
        <v>plays</v>
      </c>
      <c r="S4101" s="13">
        <f>(J4101/86400)+DATE(1970,1,1)</f>
        <v>42570.850381944445</v>
      </c>
      <c r="T4101" s="13">
        <f>(I4101/86400)+DATE(1970,1,1)</f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>(E4102/D4102)*100</f>
        <v>0</v>
      </c>
      <c r="P4102" s="5" t="e">
        <f>E4102/L4102</f>
        <v>#DIV/0!</v>
      </c>
      <c r="Q4102" t="str">
        <f>LEFT(N4102, FIND("/", N4102)-1)</f>
        <v>theater</v>
      </c>
      <c r="R4102" t="str">
        <f>RIGHT(N4102, (LEN(N4102) - FIND("/", N4102)))</f>
        <v>plays</v>
      </c>
      <c r="S4102" s="13">
        <f>(J4102/86400)+DATE(1970,1,1)</f>
        <v>41927.124884259261</v>
      </c>
      <c r="T4102" s="13">
        <f>(I4102/86400)+DATE(1970,1,1)</f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>(E4103/D4103)*100</f>
        <v>0</v>
      </c>
      <c r="P4103" s="5" t="e">
        <f>E4103/L4103</f>
        <v>#DIV/0!</v>
      </c>
      <c r="Q4103" t="str">
        <f>LEFT(N4103, FIND("/", N4103)-1)</f>
        <v>theater</v>
      </c>
      <c r="R4103" t="str">
        <f>RIGHT(N4103, (LEN(N4103) - FIND("/", N4103)))</f>
        <v>plays</v>
      </c>
      <c r="S4103" s="13">
        <f>(J4103/86400)+DATE(1970,1,1)</f>
        <v>42730.903726851851</v>
      </c>
      <c r="T4103" s="13">
        <f>(I4103/86400)+DATE(1970,1,1)</f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>(E4104/D4104)*100</f>
        <v>27.400000000000002</v>
      </c>
      <c r="P4104" s="5">
        <f>E4104/L4104</f>
        <v>22.833333333333332</v>
      </c>
      <c r="Q4104" t="str">
        <f>LEFT(N4104, FIND("/", N4104)-1)</f>
        <v>theater</v>
      </c>
      <c r="R4104" t="str">
        <f>RIGHT(N4104, (LEN(N4104) - FIND("/", N4104)))</f>
        <v>plays</v>
      </c>
      <c r="S4104" s="13">
        <f>(J4104/86400)+DATE(1970,1,1)</f>
        <v>42475.848067129627</v>
      </c>
      <c r="T4104" s="13">
        <f>(I4104/86400)+DATE(1970,1,1)</f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>(E4105/D4105)*100</f>
        <v>10</v>
      </c>
      <c r="P4105" s="5">
        <f>E4105/L4105</f>
        <v>16.666666666666668</v>
      </c>
      <c r="Q4105" t="str">
        <f>LEFT(N4105, FIND("/", N4105)-1)</f>
        <v>theater</v>
      </c>
      <c r="R4105" t="str">
        <f>RIGHT(N4105, (LEN(N4105) - FIND("/", N4105)))</f>
        <v>plays</v>
      </c>
      <c r="S4105" s="13">
        <f>(J4105/86400)+DATE(1970,1,1)</f>
        <v>42188.83293981482</v>
      </c>
      <c r="T4105" s="13">
        <f>(I4105/86400)+DATE(1970,1,1)</f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>(E4106/D4106)*100</f>
        <v>21.366666666666667</v>
      </c>
      <c r="P4106" s="5">
        <f>E4106/L4106</f>
        <v>45.785714285714285</v>
      </c>
      <c r="Q4106" t="str">
        <f>LEFT(N4106, FIND("/", N4106)-1)</f>
        <v>theater</v>
      </c>
      <c r="R4106" t="str">
        <f>RIGHT(N4106, (LEN(N4106) - FIND("/", N4106)))</f>
        <v>plays</v>
      </c>
      <c r="S4106" s="13">
        <f>(J4106/86400)+DATE(1970,1,1)</f>
        <v>42640.278171296297</v>
      </c>
      <c r="T4106" s="13">
        <f>(I4106/86400)+DATE(1970,1,1)</f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>(E4107/D4107)*100</f>
        <v>6.9696969696969706</v>
      </c>
      <c r="P4107" s="5">
        <f>E4107/L4107</f>
        <v>383.33333333333331</v>
      </c>
      <c r="Q4107" t="str">
        <f>LEFT(N4107, FIND("/", N4107)-1)</f>
        <v>theater</v>
      </c>
      <c r="R4107" t="str">
        <f>RIGHT(N4107, (LEN(N4107) - FIND("/", N4107)))</f>
        <v>plays</v>
      </c>
      <c r="S4107" s="13">
        <f>(J4107/86400)+DATE(1970,1,1)</f>
        <v>42697.010520833333</v>
      </c>
      <c r="T4107" s="13">
        <f>(I4107/86400)+DATE(1970,1,1)</f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>(E4108/D4108)*100</f>
        <v>70.599999999999994</v>
      </c>
      <c r="P4108" s="5">
        <f>E4108/L4108</f>
        <v>106.96969696969697</v>
      </c>
      <c r="Q4108" t="str">
        <f>LEFT(N4108, FIND("/", N4108)-1)</f>
        <v>theater</v>
      </c>
      <c r="R4108" t="str">
        <f>RIGHT(N4108, (LEN(N4108) - FIND("/", N4108)))</f>
        <v>plays</v>
      </c>
      <c r="S4108" s="13">
        <f>(J4108/86400)+DATE(1970,1,1)</f>
        <v>42053.049375000002</v>
      </c>
      <c r="T4108" s="13">
        <f>(I4108/86400)+DATE(1970,1,1)</f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>(E4109/D4109)*100</f>
        <v>2.0500000000000003</v>
      </c>
      <c r="P4109" s="5">
        <f>E4109/L4109</f>
        <v>10.25</v>
      </c>
      <c r="Q4109" t="str">
        <f>LEFT(N4109, FIND("/", N4109)-1)</f>
        <v>theater</v>
      </c>
      <c r="R4109" t="str">
        <f>RIGHT(N4109, (LEN(N4109) - FIND("/", N4109)))</f>
        <v>plays</v>
      </c>
      <c r="S4109" s="13">
        <f>(J4109/86400)+DATE(1970,1,1)</f>
        <v>41883.916678240741</v>
      </c>
      <c r="T4109" s="13">
        <f>(I4109/86400)+DATE(1970,1,1)</f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>(E4110/D4110)*100</f>
        <v>1.9666666666666666</v>
      </c>
      <c r="P4110" s="5">
        <f>E4110/L4110</f>
        <v>59</v>
      </c>
      <c r="Q4110" t="str">
        <f>LEFT(N4110, FIND("/", N4110)-1)</f>
        <v>theater</v>
      </c>
      <c r="R4110" t="str">
        <f>RIGHT(N4110, (LEN(N4110) - FIND("/", N4110)))</f>
        <v>plays</v>
      </c>
      <c r="S4110" s="13">
        <f>(J4110/86400)+DATE(1970,1,1)</f>
        <v>42767.031678240739</v>
      </c>
      <c r="T4110" s="13">
        <f>(I4110/86400)+DATE(1970,1,1)</f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>(E4111/D4111)*100</f>
        <v>0</v>
      </c>
      <c r="P4111" s="5" t="e">
        <f>E4111/L4111</f>
        <v>#DIV/0!</v>
      </c>
      <c r="Q4111" t="str">
        <f>LEFT(N4111, FIND("/", N4111)-1)</f>
        <v>theater</v>
      </c>
      <c r="R4111" t="str">
        <f>RIGHT(N4111, (LEN(N4111) - FIND("/", N4111)))</f>
        <v>plays</v>
      </c>
      <c r="S4111" s="13">
        <f>(J4111/86400)+DATE(1970,1,1)</f>
        <v>42307.539398148147</v>
      </c>
      <c r="T4111" s="13">
        <f>(I4111/86400)+DATE(1970,1,1)</f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>(E4112/D4112)*100</f>
        <v>28.666666666666668</v>
      </c>
      <c r="P4112" s="5">
        <f>E4112/L4112</f>
        <v>14.333333333333334</v>
      </c>
      <c r="Q4112" t="str">
        <f>LEFT(N4112, FIND("/", N4112)-1)</f>
        <v>theater</v>
      </c>
      <c r="R4112" t="str">
        <f>RIGHT(N4112, (LEN(N4112) - FIND("/", N4112)))</f>
        <v>plays</v>
      </c>
      <c r="S4112" s="13">
        <f>(J4112/86400)+DATE(1970,1,1)</f>
        <v>42512.626747685186</v>
      </c>
      <c r="T4112" s="13">
        <f>(I4112/86400)+DATE(1970,1,1)</f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>(E4113/D4113)*100</f>
        <v>3.1333333333333333</v>
      </c>
      <c r="P4113" s="5">
        <f>E4113/L4113</f>
        <v>15.666666666666666</v>
      </c>
      <c r="Q4113" t="str">
        <f>LEFT(N4113, FIND("/", N4113)-1)</f>
        <v>theater</v>
      </c>
      <c r="R4113" t="str">
        <f>RIGHT(N4113, (LEN(N4113) - FIND("/", N4113)))</f>
        <v>plays</v>
      </c>
      <c r="S4113" s="13">
        <f>(J4113/86400)+DATE(1970,1,1)</f>
        <v>42029.135879629626</v>
      </c>
      <c r="T4113" s="13">
        <f>(I4113/86400)+DATE(1970,1,1)</f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>(E4114/D4114)*100</f>
        <v>0.04</v>
      </c>
      <c r="P4114" s="5">
        <f>E4114/L4114</f>
        <v>1</v>
      </c>
      <c r="Q4114" t="str">
        <f>LEFT(N4114, FIND("/", N4114)-1)</f>
        <v>theater</v>
      </c>
      <c r="R4114" t="str">
        <f>RIGHT(N4114, (LEN(N4114) - FIND("/", N4114)))</f>
        <v>plays</v>
      </c>
      <c r="S4114" s="13">
        <f>(J4114/86400)+DATE(1970,1,1)</f>
        <v>42400.946597222224</v>
      </c>
      <c r="T4114" s="13">
        <f>(I4114/86400)+DATE(1970,1,1)</f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>(E4115/D4115)*100</f>
        <v>0.2</v>
      </c>
      <c r="P4115" s="5">
        <f>E4115/L4115</f>
        <v>1</v>
      </c>
      <c r="Q4115" t="str">
        <f>LEFT(N4115, FIND("/", N4115)-1)</f>
        <v>theater</v>
      </c>
      <c r="R4115" t="str">
        <f>RIGHT(N4115, (LEN(N4115) - FIND("/", N4115)))</f>
        <v>plays</v>
      </c>
      <c r="S4115" s="13">
        <f>(J4115/86400)+DATE(1970,1,1)</f>
        <v>42358.573182870372</v>
      </c>
      <c r="T4115" s="13">
        <f>(I4115/86400)+DATE(1970,1,1)</f>
        <v>42377.273611111115</v>
      </c>
    </row>
  </sheetData>
  <autoFilter ref="A1:T4115" xr:uid="{2DFCEF0D-E498-4D0E-8CBF-F9708C4328C6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5585-1BDC-43C5-B97B-E7CD49E8F2EC}">
  <sheetPr codeName="Sheet2"/>
  <dimension ref="A1:F14"/>
  <sheetViews>
    <sheetView zoomScale="90" zoomScaleNormal="90" workbookViewId="0">
      <selection activeCell="B20" sqref="B20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.85546875" bestFit="1" customWidth="1"/>
    <col min="9" max="9" width="18.5703125" bestFit="1" customWidth="1"/>
    <col min="10" max="10" width="22.1406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8324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DBC8-C664-4EA4-829B-E237B09160ED}">
  <sheetPr codeName="Sheet3"/>
  <dimension ref="A1:F47"/>
  <sheetViews>
    <sheetView zoomScale="60" zoomScaleNormal="60" workbookViewId="0">
      <selection activeCell="C53" sqref="C53"/>
    </sheetView>
  </sheetViews>
  <sheetFormatPr defaultRowHeight="15" x14ac:dyDescent="0.25"/>
  <cols>
    <col min="1" max="1" width="19.85546875" bestFit="1" customWidth="1"/>
    <col min="2" max="2" width="23.5703125" bestFit="1" customWidth="1"/>
    <col min="3" max="3" width="9" bestFit="1" customWidth="1"/>
    <col min="4" max="4" width="12.28515625" bestFit="1" customWidth="1"/>
    <col min="5" max="5" width="6.42578125" bestFit="1" customWidth="1"/>
    <col min="6" max="6" width="16.2851562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8308</v>
      </c>
      <c r="B2" t="s">
        <v>8314</v>
      </c>
    </row>
    <row r="4" spans="1:6" x14ac:dyDescent="0.25">
      <c r="A4" s="6" t="s">
        <v>8324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8354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A725-15EA-47AC-B72C-6BAD642A5259}">
  <sheetPr codeName="Sheet4"/>
  <dimension ref="A1:E18"/>
  <sheetViews>
    <sheetView zoomScaleNormal="100" workbookViewId="0">
      <selection activeCell="H22" sqref="H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8314</v>
      </c>
    </row>
    <row r="2" spans="1:5" x14ac:dyDescent="0.25">
      <c r="A2" s="6" t="s">
        <v>8380</v>
      </c>
      <c r="B2" t="s">
        <v>8314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9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B6E38-6B9F-4CE1-B719-19206EA6FE77}">
  <sheetPr codeName="Sheet5"/>
  <dimension ref="A1:H27"/>
  <sheetViews>
    <sheetView zoomScale="92" zoomScaleNormal="85" workbookViewId="0">
      <selection activeCell="J33" sqref="J33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7109375" customWidth="1"/>
    <col min="7" max="7" width="12.85546875" customWidth="1"/>
    <col min="8" max="8" width="13.7109375" customWidth="1"/>
  </cols>
  <sheetData>
    <row r="1" spans="1:8" s="1" customFormat="1" ht="30" x14ac:dyDescent="0.25">
      <c r="A1" s="1" t="s">
        <v>8381</v>
      </c>
      <c r="B1" s="1" t="s">
        <v>8400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SUM(B2:D2)</f>
        <v>453</v>
      </c>
      <c r="F2" s="3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5">
      <c r="A3" t="s">
        <v>8389</v>
      </c>
      <c r="B3">
        <f>COUNTIFS(Sheet1!$D:$D, "&gt;999", Sheet1!$D:$D, "&lt;5000", Sheet1!$F:$F, "successful")</f>
        <v>932</v>
      </c>
      <c r="C3">
        <f>COUNTIFS(Sheet1!$D:$D, "&gt;999", Sheet1!$D:$D, "&lt;5000", Sheet1!$F:$F, "failed")</f>
        <v>420</v>
      </c>
      <c r="D3">
        <f>COUNTIFS(Sheet1!$D:$D, "&gt;999", Sheet1!$D:$D, "&lt;5000", Sheet1!$F:$F, "canceled")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5">
      <c r="A4" t="s">
        <v>8390</v>
      </c>
      <c r="B4">
        <f>COUNTIFS(Sheet1!$D:$D, "&gt;4999", Sheet1!$D:$D, "&lt;10000", Sheet1!$F:$F, "successful")</f>
        <v>381</v>
      </c>
      <c r="C4">
        <f>COUNTIFS(Sheet1!$D:$D, "&gt;4999", Sheet1!$D:$D, "&lt;10000", Sheet1!$F:$F, "failed")</f>
        <v>283</v>
      </c>
      <c r="D4">
        <f>COUNTIFS(Sheet1!$D:$D, "&gt;4999", Sheet1!$D:$D, "&lt;10000", Sheet1!$F:$F, 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5">
      <c r="A5" t="s">
        <v>8391</v>
      </c>
      <c r="B5">
        <f>COUNTIFS(Sheet1!$D:$D, "&gt;9999", Sheet1!$D:$D, "&lt;15000", Sheet1!$F:$F, "successful")</f>
        <v>168</v>
      </c>
      <c r="C5">
        <f>COUNTIFS(Sheet1!$D:$D, "&gt;9999", Sheet1!$D:$D, "&lt;15000", Sheet1!$F:$F, "failed")</f>
        <v>144</v>
      </c>
      <c r="D5">
        <f>COUNTIFS(Sheet1!$D:$D, "&gt;9999", Sheet1!$D:$D, "&lt;15000", Sheet1!$F:$F, 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5">
      <c r="A6" t="s">
        <v>8392</v>
      </c>
      <c r="B6">
        <f>COUNTIFS(Sheet1!$D:$D, "&gt;14999", Sheet1!$D:$D, "&lt;20000", Sheet1!$F:$F, "successful")</f>
        <v>94</v>
      </c>
      <c r="C6">
        <f>COUNTIFS(Sheet1!$D:$D, "&gt;14999", Sheet1!$D:$D, "&lt;20000", Sheet1!$F:$F, "failed")</f>
        <v>90</v>
      </c>
      <c r="D6">
        <f>COUNTIFS(Sheet1!$D:$D, "&gt;14999", Sheet1!$D:$D, "&lt;20000", Sheet1!$F:$F, 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5">
      <c r="A7" t="s">
        <v>8393</v>
      </c>
      <c r="B7">
        <f>COUNTIFS(Sheet1!$D:$D, "&gt;19999", Sheet1!$D:$D, "&lt;25000", Sheet1!$F:$F, "successful")</f>
        <v>62</v>
      </c>
      <c r="C7">
        <f>COUNTIFS(Sheet1!$D:$D, "&gt;19999", Sheet1!$D:$D, "&lt;25000", Sheet1!$F:$F, "failed")</f>
        <v>72</v>
      </c>
      <c r="D7">
        <f>COUNTIFS(Sheet1!$D:$D, "&gt;19999", Sheet1!$D:$D, "&lt;25000", Sheet1!$F:$F, 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5">
      <c r="A8" t="s">
        <v>8394</v>
      </c>
      <c r="B8">
        <f>COUNTIFS(Sheet1!$D:$D, "&gt;24999", Sheet1!$D:$D, "&lt;30000", Sheet1!$F:$F, "successful")</f>
        <v>55</v>
      </c>
      <c r="C8">
        <f>COUNTIFS(Sheet1!$D:$D, "&gt;24999", Sheet1!$D:$D, "&lt;30000", Sheet1!$F:$F, "failed")</f>
        <v>64</v>
      </c>
      <c r="D8">
        <f>COUNTIFS(Sheet1!$D:$D, "&gt;24999", Sheet1!$D:$D, "&lt;30000", Sheet1!$F:$F, 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5">
      <c r="A9" t="s">
        <v>8396</v>
      </c>
      <c r="B9">
        <f>COUNTIFS(Sheet1!$D:$D, "&gt;29999", Sheet1!$D:$D, "&lt;35000", Sheet1!$F:$F, "successful")</f>
        <v>32</v>
      </c>
      <c r="C9">
        <f>COUNTIFS(Sheet1!$D:$D, "&gt;29999", Sheet1!$D:$D, "&lt;35000", Sheet1!$F:$F, "failed")</f>
        <v>37</v>
      </c>
      <c r="D9">
        <f>COUNTIFS(Sheet1!$D:$D, "&gt;29999", Sheet1!$D:$D, "&lt;35000", Sheet1!$F:$F, 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5">
      <c r="A10" t="s">
        <v>8395</v>
      </c>
      <c r="B10">
        <f>COUNTIFS(Sheet1!$D:$D, "&gt;34999", Sheet1!$D:$D, "&lt;40000", Sheet1!$F:$F, "successful")</f>
        <v>26</v>
      </c>
      <c r="C10">
        <f>COUNTIFS(Sheet1!$D:$D, "&gt;34999", Sheet1!$D:$D, "&lt;40000", Sheet1!$F:$F, "failed")</f>
        <v>22</v>
      </c>
      <c r="D10">
        <f>COUNTIFS(Sheet1!$D:$D, "&gt;34999", Sheet1!$D:$D, "&lt;40000", Sheet1!$F:$F, 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5">
      <c r="A11" t="s">
        <v>8397</v>
      </c>
      <c r="B11">
        <f>COUNTIFS(Sheet1!$D:$D, "&gt;39999", Sheet1!$D:$D, "&lt;45000", Sheet1!$F:$F, "successful")</f>
        <v>21</v>
      </c>
      <c r="C11">
        <f>COUNTIFS(Sheet1!$D:$D, "&gt;39999", Sheet1!$D:$D, "&lt;45000", Sheet1!$F:$F, "failed")</f>
        <v>16</v>
      </c>
      <c r="D11">
        <f>COUNTIFS(Sheet1!$D:$D, "&gt;39999", Sheet1!$D:$D, "&lt;45000", Sheet1!$F:$F, 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5">
      <c r="A12" t="s">
        <v>8398</v>
      </c>
      <c r="B12">
        <f>COUNTIFS(Sheet1!$D:$D, "&gt;44999", Sheet1!$D:$D, "&lt;50000", Sheet1!$F:$F, "successful")</f>
        <v>6</v>
      </c>
      <c r="C12">
        <f>COUNTIFS(Sheet1!$D:$D, "&gt;44999", Sheet1!$D:$D, "&lt;50000", Sheet1!$F:$F, "failed")</f>
        <v>11</v>
      </c>
      <c r="D12">
        <f>COUNTIFS(Sheet1!$D:$D, "&gt;44999", Sheet1!$D:$D, "&lt;50000", Sheet1!$F:$F, 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5">
      <c r="A13" t="s">
        <v>8399</v>
      </c>
      <c r="B13">
        <f>COUNTIFS(Sheet1!$D:$D, "&gt;49999", Sheet1!$F:$F, "successful")</f>
        <v>86</v>
      </c>
      <c r="C13">
        <f>COUNTIFS(Sheet1!$D:$D, "&gt;49999", Sheet1!$F:$F, "failed")</f>
        <v>258</v>
      </c>
      <c r="D13">
        <f>COUNTIFS(Sheet1!$D:$D, "&gt;49999", Sheet1!$F:$F, "canceled")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  <row r="17" spans="2:2" x14ac:dyDescent="0.25">
      <c r="B17" s="14"/>
    </row>
    <row r="22" spans="2:2" x14ac:dyDescent="0.25">
      <c r="B22" s="14"/>
    </row>
    <row r="26" spans="2:2" x14ac:dyDescent="0.25">
      <c r="B26" s="14"/>
    </row>
    <row r="27" spans="2:2" x14ac:dyDescent="0.25">
      <c r="B27" s="14"/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CategoryStats</vt:lpstr>
      <vt:lpstr>SubCategoryStats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Rika</cp:lastModifiedBy>
  <dcterms:created xsi:type="dcterms:W3CDTF">2017-04-20T15:17:24Z</dcterms:created>
  <dcterms:modified xsi:type="dcterms:W3CDTF">2019-05-28T01:41:51Z</dcterms:modified>
</cp:coreProperties>
</file>