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68" yWindow="780" windowWidth="16608" windowHeight="9372"/>
  </bookViews>
  <sheets>
    <sheet name="Optimizer" sheetId="1" r:id="rId1"/>
    <sheet name="Sheet3" sheetId="3" r:id="rId2"/>
  </sheets>
  <definedNames>
    <definedName name="solver_adj" localSheetId="0" hidden="1">Optimizer!$B$27:$B$30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Optimizer!$B$32</definedName>
    <definedName name="solver_lhs2" localSheetId="0" hidden="1">Optimizer!$B$32</definedName>
    <definedName name="solver_lhs3" localSheetId="0" hidden="1">Optimizer!$B$32</definedName>
    <definedName name="solver_lhs4" localSheetId="0" hidden="1">Optimizer!$B$37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Optimizer!$B$38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0.125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G26" i="1" l="1"/>
  <c r="F26" i="1" l="1"/>
  <c r="E26" i="1"/>
  <c r="D26" i="1" l="1"/>
  <c r="C26" i="1"/>
  <c r="B37" i="1" l="1"/>
  <c r="B32" i="1"/>
  <c r="F21" i="1"/>
  <c r="G31" i="1" s="1"/>
  <c r="F20" i="1"/>
  <c r="G30" i="1" s="1"/>
  <c r="F19" i="1"/>
  <c r="G29" i="1" s="1"/>
  <c r="F18" i="1"/>
  <c r="G28" i="1" s="1"/>
  <c r="F17" i="1"/>
  <c r="G27" i="1" s="1"/>
  <c r="E21" i="1"/>
  <c r="F31" i="1" s="1"/>
  <c r="E20" i="1"/>
  <c r="F30" i="1" s="1"/>
  <c r="E19" i="1"/>
  <c r="F29" i="1" s="1"/>
  <c r="E18" i="1"/>
  <c r="F28" i="1" s="1"/>
  <c r="E17" i="1"/>
  <c r="F27" i="1" s="1"/>
  <c r="D21" i="1"/>
  <c r="E31" i="1" s="1"/>
  <c r="D20" i="1"/>
  <c r="E30" i="1" s="1"/>
  <c r="D19" i="1"/>
  <c r="E29" i="1" s="1"/>
  <c r="D18" i="1"/>
  <c r="E28" i="1" s="1"/>
  <c r="D17" i="1"/>
  <c r="E27" i="1" s="1"/>
  <c r="C21" i="1"/>
  <c r="D31" i="1" s="1"/>
  <c r="C20" i="1"/>
  <c r="D30" i="1" s="1"/>
  <c r="C19" i="1"/>
  <c r="D29" i="1" s="1"/>
  <c r="C18" i="1"/>
  <c r="D28" i="1" s="1"/>
  <c r="C17" i="1"/>
  <c r="D27" i="1" s="1"/>
  <c r="B21" i="1"/>
  <c r="C31" i="1" s="1"/>
  <c r="B20" i="1"/>
  <c r="C30" i="1" s="1"/>
  <c r="B19" i="1"/>
  <c r="C29" i="1" s="1"/>
  <c r="B18" i="1"/>
  <c r="C28" i="1" s="1"/>
  <c r="B17" i="1"/>
  <c r="C27" i="1" s="1"/>
  <c r="B35" i="1" l="1"/>
  <c r="B36" i="1" s="1"/>
  <c r="B38" i="1" s="1"/>
</calcChain>
</file>

<file path=xl/sharedStrings.xml><?xml version="1.0" encoding="utf-8"?>
<sst xmlns="http://schemas.openxmlformats.org/spreadsheetml/2006/main" count="44" uniqueCount="21">
  <si>
    <t>Asset Class</t>
  </si>
  <si>
    <t>1.00</t>
  </si>
  <si>
    <t>Covariance Matrix</t>
  </si>
  <si>
    <t>Weights</t>
  </si>
  <si>
    <t>Sum</t>
  </si>
  <si>
    <t>Portfolio Variance</t>
  </si>
  <si>
    <t>Expected Return</t>
  </si>
  <si>
    <t>Sharpe Ratio</t>
  </si>
  <si>
    <t>Bordered Covariance Matrix (Covariance Matrix multiplied by Weights)</t>
  </si>
  <si>
    <t>Portfolio Std. Deviation</t>
  </si>
  <si>
    <t>Std. Deviation</t>
  </si>
  <si>
    <t>US</t>
  </si>
  <si>
    <t>Japan</t>
  </si>
  <si>
    <t>Asia (non-Japan)</t>
  </si>
  <si>
    <t>Europe</t>
  </si>
  <si>
    <t>Correlation with:</t>
  </si>
  <si>
    <t>Risk-Free Rate</t>
  </si>
  <si>
    <t>MONTHLY Expected Returns, Standard Deviations, and Correlations July 1990 through December 2014, 294 months, returns are total stock market returns for the region)</t>
  </si>
  <si>
    <t xml:space="preserve">Source for Stock Returns and U.S. Treasury Bill Rates: Kenneth R. French Data Library (http://mba.tuck.dartmouth.edu/pages/faculty/ken.french/data_library.html) </t>
  </si>
  <si>
    <t>The Europe portfolio include Austria, Belgium, Denmark, Finland, France, Germany, Greece, Ireland, Italy, the Netherlands, Norway, Portugal, Spain, Sweden, Switzerland, and the United Kingdom</t>
  </si>
  <si>
    <t>The Asia Pacific portfolio (excluding Japan) includes Australia, Hong Kong, New Zealand, and Singapore.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</si>
</sst>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indent="1"/>
    </xf>
    <xf numFmtId="0" fontId="3" fillId="0" borderId="0" xfId="0" applyNumberFormat="1" applyFont="1" applyFill="1" applyBorder="1" applyAlignment="1" applyProtection="1">
      <alignment horizontal="left" vertical="top"/>
    </xf>
    <xf numFmtId="10" fontId="3" fillId="0" borderId="0" xfId="0" applyNumberFormat="1" applyFont="1" applyFill="1" applyBorder="1" applyAlignment="1" applyProtection="1">
      <alignment horizontal="center" vertical="top"/>
    </xf>
    <xf numFmtId="10" fontId="3" fillId="0" borderId="4" xfId="0" applyNumberFormat="1" applyFont="1" applyFill="1" applyBorder="1" applyAlignment="1" applyProtection="1">
      <alignment horizontal="center" vertical="top"/>
    </xf>
    <xf numFmtId="0" fontId="1" fillId="0" borderId="0" xfId="0" applyFont="1"/>
    <xf numFmtId="0" fontId="4" fillId="0" borderId="5" xfId="0" applyFont="1" applyBorder="1"/>
    <xf numFmtId="2" fontId="3" fillId="0" borderId="0" xfId="0" applyNumberFormat="1" applyFont="1" applyFill="1" applyBorder="1" applyAlignment="1" applyProtection="1">
      <alignment horizontal="center" vertical="top"/>
    </xf>
    <xf numFmtId="2" fontId="3" fillId="0" borderId="4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5" fillId="0" borderId="1" xfId="0" applyNumberFormat="1" applyFont="1" applyFill="1" applyBorder="1" applyAlignment="1" applyProtection="1">
      <alignment horizontal="left" vertical="top"/>
    </xf>
    <xf numFmtId="10" fontId="0" fillId="0" borderId="1" xfId="0" applyNumberFormat="1" applyFill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0" xfId="0" applyNumberFormat="1"/>
    <xf numFmtId="0" fontId="3" fillId="0" borderId="0" xfId="0" applyNumberFormat="1" applyFont="1" applyFill="1" applyBorder="1" applyAlignment="1" applyProtection="1">
      <alignment horizontal="center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6" fillId="0" borderId="0" xfId="0" applyFont="1"/>
    <xf numFmtId="10" fontId="6" fillId="0" borderId="0" xfId="0" applyNumberFormat="1" applyFont="1"/>
    <xf numFmtId="0" fontId="7" fillId="0" borderId="0" xfId="0" applyFont="1" applyAlignment="1">
      <alignment horizontal="left" vertical="center" readingOrder="1"/>
    </xf>
    <xf numFmtId="0" fontId="0" fillId="0" borderId="0" xfId="0" applyFont="1"/>
    <xf numFmtId="0" fontId="2" fillId="0" borderId="1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/>
  </sheetViews>
  <sheetFormatPr defaultRowHeight="14.4" x14ac:dyDescent="0.3"/>
  <cols>
    <col min="1" max="1" width="20.6640625" customWidth="1"/>
    <col min="2" max="2" width="18.33203125" customWidth="1"/>
    <col min="3" max="3" width="13.33203125" customWidth="1"/>
    <col min="4" max="4" width="15.6640625" customWidth="1"/>
    <col min="5" max="5" width="15.109375" customWidth="1"/>
    <col min="6" max="6" width="16.44140625" customWidth="1"/>
    <col min="7" max="7" width="17.6640625" customWidth="1"/>
    <col min="8" max="8" width="4.44140625" customWidth="1"/>
    <col min="9" max="9" width="3.44140625" customWidth="1"/>
    <col min="10" max="10" width="12.6640625" customWidth="1"/>
  </cols>
  <sheetData>
    <row r="1" spans="1:11" x14ac:dyDescent="0.3">
      <c r="A1" s="35" t="s">
        <v>18</v>
      </c>
    </row>
    <row r="2" spans="1:11" x14ac:dyDescent="0.3">
      <c r="A2" s="35" t="s">
        <v>20</v>
      </c>
    </row>
    <row r="3" spans="1:11" x14ac:dyDescent="0.3">
      <c r="A3" s="36" t="s">
        <v>19</v>
      </c>
    </row>
    <row r="5" spans="1:11" x14ac:dyDescent="0.3">
      <c r="A5" s="37" t="s">
        <v>17</v>
      </c>
      <c r="B5" s="37"/>
      <c r="C5" s="37"/>
      <c r="D5" s="37"/>
      <c r="E5" s="37"/>
      <c r="F5" s="37"/>
      <c r="G5" s="37"/>
      <c r="H5" s="37"/>
      <c r="J5" s="33" t="s">
        <v>16</v>
      </c>
      <c r="K5" s="34">
        <v>2.3999999999999998E-3</v>
      </c>
    </row>
    <row r="6" spans="1:11" ht="15" thickBot="1" x14ac:dyDescent="0.35">
      <c r="A6" s="1"/>
      <c r="B6" s="1"/>
      <c r="C6" s="2"/>
      <c r="D6" s="38" t="s">
        <v>15</v>
      </c>
      <c r="E6" s="38"/>
      <c r="F6" s="38"/>
      <c r="G6" s="38"/>
      <c r="H6" s="38"/>
    </row>
    <row r="7" spans="1:11" x14ac:dyDescent="0.3">
      <c r="A7" s="3" t="s">
        <v>0</v>
      </c>
      <c r="B7" s="23" t="s">
        <v>6</v>
      </c>
      <c r="C7" s="23" t="s">
        <v>10</v>
      </c>
      <c r="D7" s="32" t="s">
        <v>11</v>
      </c>
      <c r="E7" s="32" t="s">
        <v>12</v>
      </c>
      <c r="F7" s="32" t="s">
        <v>13</v>
      </c>
      <c r="G7" s="32" t="s">
        <v>14</v>
      </c>
      <c r="H7" s="32"/>
      <c r="J7" s="29" t="s">
        <v>7</v>
      </c>
      <c r="K7" s="3"/>
    </row>
    <row r="8" spans="1:11" x14ac:dyDescent="0.3">
      <c r="A8" s="30" t="s">
        <v>11</v>
      </c>
      <c r="B8" s="4">
        <v>8.8999999999999999E-3</v>
      </c>
      <c r="C8" s="4">
        <v>4.3400000000000001E-2</v>
      </c>
      <c r="D8" s="8" t="s">
        <v>1</v>
      </c>
      <c r="E8" s="8">
        <v>0.41</v>
      </c>
      <c r="F8" s="8">
        <v>0.71</v>
      </c>
      <c r="G8" s="8">
        <v>0.79</v>
      </c>
      <c r="H8" s="8"/>
      <c r="J8" s="28">
        <f>(B8-K5)/C8</f>
        <v>0.14976958525345624</v>
      </c>
    </row>
    <row r="9" spans="1:11" x14ac:dyDescent="0.3">
      <c r="A9" s="30" t="s">
        <v>12</v>
      </c>
      <c r="B9" s="4">
        <v>2.0999999999999999E-3</v>
      </c>
      <c r="C9" s="4">
        <v>5.9700000000000003E-2</v>
      </c>
      <c r="D9" s="8">
        <v>0.41</v>
      </c>
      <c r="E9" s="8" t="s">
        <v>1</v>
      </c>
      <c r="F9" s="8">
        <v>0.47</v>
      </c>
      <c r="G9" s="8">
        <v>0.5</v>
      </c>
      <c r="H9" s="8"/>
      <c r="J9" s="28">
        <f>(B9-K5)/C9</f>
        <v>-5.0251256281407019E-3</v>
      </c>
    </row>
    <row r="10" spans="1:11" x14ac:dyDescent="0.3">
      <c r="A10" s="30" t="s">
        <v>13</v>
      </c>
      <c r="B10" s="4">
        <v>9.5999999999999992E-3</v>
      </c>
      <c r="C10" s="4">
        <v>6.0100000000000001E-2</v>
      </c>
      <c r="D10" s="8">
        <v>0.71</v>
      </c>
      <c r="E10" s="8">
        <v>0.47</v>
      </c>
      <c r="F10" s="8">
        <v>1</v>
      </c>
      <c r="G10" s="8">
        <v>0.75</v>
      </c>
      <c r="H10" s="8"/>
      <c r="J10" s="28">
        <f>(B10-K5)/C10</f>
        <v>0.11980033277870215</v>
      </c>
    </row>
    <row r="11" spans="1:11" x14ac:dyDescent="0.3">
      <c r="A11" s="30" t="s">
        <v>14</v>
      </c>
      <c r="B11" s="4">
        <v>7.4000000000000003E-3</v>
      </c>
      <c r="C11" s="4">
        <v>5.04E-2</v>
      </c>
      <c r="D11" s="8">
        <v>0.79</v>
      </c>
      <c r="E11" s="8">
        <v>0.5</v>
      </c>
      <c r="F11" s="8">
        <v>0.75</v>
      </c>
      <c r="G11" s="8">
        <v>1</v>
      </c>
      <c r="H11" s="8"/>
      <c r="J11" s="28">
        <f>(B11-K5)/C11</f>
        <v>9.9206349206349229E-2</v>
      </c>
    </row>
    <row r="12" spans="1:11" ht="15" thickBot="1" x14ac:dyDescent="0.35">
      <c r="A12" s="31"/>
      <c r="B12" s="5"/>
      <c r="C12" s="5"/>
      <c r="D12" s="9"/>
      <c r="E12" s="9"/>
      <c r="F12" s="9"/>
      <c r="G12" s="9"/>
      <c r="H12" s="9"/>
      <c r="J12" s="28" t="e">
        <f>(B12-K5)/C12</f>
        <v>#DIV/0!</v>
      </c>
    </row>
    <row r="15" spans="1:11" x14ac:dyDescent="0.3">
      <c r="A15" s="6" t="s">
        <v>2</v>
      </c>
    </row>
    <row r="16" spans="1:11" x14ac:dyDescent="0.3">
      <c r="A16" s="7"/>
      <c r="B16" s="32" t="s">
        <v>11</v>
      </c>
      <c r="C16" s="32" t="s">
        <v>12</v>
      </c>
      <c r="D16" s="32" t="s">
        <v>13</v>
      </c>
      <c r="E16" s="32" t="s">
        <v>14</v>
      </c>
      <c r="F16" s="32"/>
    </row>
    <row r="17" spans="1:7" x14ac:dyDescent="0.3">
      <c r="A17" s="30" t="s">
        <v>11</v>
      </c>
      <c r="B17" s="27">
        <f>$C$8*$C8*$D8</f>
        <v>1.8835600000000001E-3</v>
      </c>
      <c r="C17" s="27">
        <f>$C$9*$C8*$E8</f>
        <v>1.0623017999999999E-3</v>
      </c>
      <c r="D17" s="27">
        <f>$C$10*$C8*F8</f>
        <v>1.8519214E-3</v>
      </c>
      <c r="E17" s="27">
        <f>$C$11*$C8*G8</f>
        <v>1.7280144000000003E-3</v>
      </c>
      <c r="F17" s="27">
        <f>$C$12*$C8*H8</f>
        <v>0</v>
      </c>
    </row>
    <row r="18" spans="1:7" x14ac:dyDescent="0.3">
      <c r="A18" s="30" t="s">
        <v>12</v>
      </c>
      <c r="B18" s="27">
        <f>$C$8*$C9*$D9</f>
        <v>1.0623017999999999E-3</v>
      </c>
      <c r="C18" s="27">
        <f>$C$9*$C9*$E9</f>
        <v>3.5640900000000002E-3</v>
      </c>
      <c r="D18" s="27">
        <f>$C$10*$C9*F9</f>
        <v>1.6863459E-3</v>
      </c>
      <c r="E18" s="27">
        <f>$C$11*$C9*G9</f>
        <v>1.5044400000000001E-3</v>
      </c>
      <c r="F18" s="27">
        <f>$C$12*$C9*H9</f>
        <v>0</v>
      </c>
    </row>
    <row r="19" spans="1:7" x14ac:dyDescent="0.3">
      <c r="A19" s="30" t="s">
        <v>13</v>
      </c>
      <c r="B19" s="27">
        <f>$C$8*$C10*$D10</f>
        <v>1.8519214E-3</v>
      </c>
      <c r="C19" s="27">
        <f>$C$9*$C10*$E10</f>
        <v>1.6863459E-3</v>
      </c>
      <c r="D19" s="27">
        <f>$C$10*$C10*F10</f>
        <v>3.6120100000000001E-3</v>
      </c>
      <c r="E19" s="27">
        <f>$C$11*$C10*G10</f>
        <v>2.2717800000000002E-3</v>
      </c>
      <c r="F19" s="27">
        <f>$C$12*$C10*H10</f>
        <v>0</v>
      </c>
    </row>
    <row r="20" spans="1:7" x14ac:dyDescent="0.3">
      <c r="A20" s="30" t="s">
        <v>14</v>
      </c>
      <c r="B20" s="27">
        <f>$C$8*$C11*$D11</f>
        <v>1.7280144000000003E-3</v>
      </c>
      <c r="C20" s="27">
        <f>$C$9*$C11*$E11</f>
        <v>1.5044400000000001E-3</v>
      </c>
      <c r="D20" s="27">
        <f>$C$10*$C11*F11</f>
        <v>2.2717800000000002E-3</v>
      </c>
      <c r="E20" s="27">
        <f>$C$11*$C11*G11</f>
        <v>2.5401600000000001E-3</v>
      </c>
      <c r="F20" s="27">
        <f>$C$12*$C11*H11</f>
        <v>0</v>
      </c>
    </row>
    <row r="21" spans="1:7" ht="15" thickBot="1" x14ac:dyDescent="0.35">
      <c r="A21" s="31"/>
      <c r="B21" s="27">
        <f>$C$8*$C12*$D12</f>
        <v>0</v>
      </c>
      <c r="C21" s="27">
        <f>$C$9*$C12*$E12</f>
        <v>0</v>
      </c>
      <c r="D21" s="27">
        <f>$C$10*$C12*F12</f>
        <v>0</v>
      </c>
      <c r="E21" s="27">
        <f>$C$11*$C12*G12</f>
        <v>0</v>
      </c>
      <c r="F21" s="27">
        <f>$C$12*$C12*H12</f>
        <v>0</v>
      </c>
    </row>
    <row r="24" spans="1:7" x14ac:dyDescent="0.3">
      <c r="A24" s="11" t="s">
        <v>8</v>
      </c>
    </row>
    <row r="25" spans="1:7" x14ac:dyDescent="0.3">
      <c r="A25" s="12"/>
      <c r="C25" s="32" t="s">
        <v>11</v>
      </c>
      <c r="D25" s="32" t="s">
        <v>12</v>
      </c>
      <c r="E25" s="32" t="s">
        <v>13</v>
      </c>
      <c r="F25" s="32" t="s">
        <v>14</v>
      </c>
      <c r="G25" s="32"/>
    </row>
    <row r="26" spans="1:7" x14ac:dyDescent="0.3">
      <c r="A26" s="12"/>
      <c r="B26" s="15" t="s">
        <v>3</v>
      </c>
      <c r="C26" s="17">
        <f>B27</f>
        <v>0.25</v>
      </c>
      <c r="D26" s="17">
        <f>B28</f>
        <v>0.25</v>
      </c>
      <c r="E26" s="17">
        <f>B29</f>
        <v>0.25</v>
      </c>
      <c r="F26" s="16">
        <f>B30</f>
        <v>0.25</v>
      </c>
      <c r="G26" s="16">
        <f>B31</f>
        <v>0</v>
      </c>
    </row>
    <row r="27" spans="1:7" x14ac:dyDescent="0.3">
      <c r="A27" s="30" t="s">
        <v>11</v>
      </c>
      <c r="B27" s="18">
        <v>0.25</v>
      </c>
      <c r="C27" s="25">
        <f t="shared" ref="C27:G31" si="0">$B27*C$26*B17</f>
        <v>1.177225E-4</v>
      </c>
      <c r="D27" s="25">
        <f t="shared" si="0"/>
        <v>6.6393862499999995E-5</v>
      </c>
      <c r="E27" s="25">
        <f t="shared" si="0"/>
        <v>1.157450875E-4</v>
      </c>
      <c r="F27" s="25">
        <f t="shared" si="0"/>
        <v>1.0800090000000002E-4</v>
      </c>
      <c r="G27" s="25">
        <f t="shared" si="0"/>
        <v>0</v>
      </c>
    </row>
    <row r="28" spans="1:7" x14ac:dyDescent="0.3">
      <c r="A28" s="30" t="s">
        <v>12</v>
      </c>
      <c r="B28" s="19">
        <v>0.25</v>
      </c>
      <c r="C28" s="25">
        <f t="shared" si="0"/>
        <v>6.6393862499999995E-5</v>
      </c>
      <c r="D28" s="25">
        <f t="shared" si="0"/>
        <v>2.2275562500000001E-4</v>
      </c>
      <c r="E28" s="25">
        <f t="shared" si="0"/>
        <v>1.0539661875E-4</v>
      </c>
      <c r="F28" s="25">
        <f t="shared" si="0"/>
        <v>9.4027500000000007E-5</v>
      </c>
      <c r="G28" s="25">
        <f t="shared" si="0"/>
        <v>0</v>
      </c>
    </row>
    <row r="29" spans="1:7" x14ac:dyDescent="0.3">
      <c r="A29" s="30" t="s">
        <v>13</v>
      </c>
      <c r="B29" s="19">
        <v>0.25</v>
      </c>
      <c r="C29" s="25">
        <f t="shared" si="0"/>
        <v>1.157450875E-4</v>
      </c>
      <c r="D29" s="25">
        <f t="shared" si="0"/>
        <v>1.0539661875E-4</v>
      </c>
      <c r="E29" s="25">
        <f t="shared" si="0"/>
        <v>2.2575062500000001E-4</v>
      </c>
      <c r="F29" s="25">
        <f t="shared" si="0"/>
        <v>1.4198625000000001E-4</v>
      </c>
      <c r="G29" s="25">
        <f t="shared" si="0"/>
        <v>0</v>
      </c>
    </row>
    <row r="30" spans="1:7" x14ac:dyDescent="0.3">
      <c r="A30" s="30" t="s">
        <v>14</v>
      </c>
      <c r="B30" s="20">
        <v>0.25</v>
      </c>
      <c r="C30" s="25">
        <f t="shared" si="0"/>
        <v>1.0800090000000002E-4</v>
      </c>
      <c r="D30" s="25">
        <f t="shared" si="0"/>
        <v>9.4027500000000007E-5</v>
      </c>
      <c r="E30" s="25">
        <f t="shared" si="0"/>
        <v>1.4198625000000001E-4</v>
      </c>
      <c r="F30" s="25">
        <f t="shared" si="0"/>
        <v>1.5876E-4</v>
      </c>
      <c r="G30" s="25">
        <f t="shared" si="0"/>
        <v>0</v>
      </c>
    </row>
    <row r="31" spans="1:7" ht="15" thickBot="1" x14ac:dyDescent="0.35">
      <c r="A31" s="31"/>
      <c r="B31" s="21"/>
      <c r="C31" s="26">
        <f t="shared" si="0"/>
        <v>0</v>
      </c>
      <c r="D31" s="26">
        <f t="shared" si="0"/>
        <v>0</v>
      </c>
      <c r="E31" s="26">
        <f t="shared" si="0"/>
        <v>0</v>
      </c>
      <c r="F31" s="26">
        <f t="shared" si="0"/>
        <v>0</v>
      </c>
      <c r="G31" s="26">
        <f t="shared" si="0"/>
        <v>0</v>
      </c>
    </row>
    <row r="32" spans="1:7" x14ac:dyDescent="0.3">
      <c r="A32" s="10" t="s">
        <v>4</v>
      </c>
      <c r="B32" s="14">
        <f>SUM(B27:B31)</f>
        <v>1</v>
      </c>
      <c r="C32" s="13"/>
      <c r="D32" s="13"/>
      <c r="E32" s="13"/>
      <c r="F32" s="13"/>
      <c r="G32" s="13"/>
    </row>
    <row r="33" spans="1:7" x14ac:dyDescent="0.3">
      <c r="A33" s="10"/>
      <c r="B33" s="14"/>
      <c r="C33" s="13"/>
      <c r="D33" s="13"/>
      <c r="E33" s="13"/>
      <c r="F33" s="13"/>
      <c r="G33" s="13"/>
    </row>
    <row r="34" spans="1:7" x14ac:dyDescent="0.3">
      <c r="A34" s="13"/>
      <c r="B34" s="13"/>
      <c r="C34" s="13"/>
      <c r="D34" s="13"/>
      <c r="E34" s="13"/>
      <c r="F34" s="13"/>
      <c r="G34" s="13"/>
    </row>
    <row r="35" spans="1:7" x14ac:dyDescent="0.3">
      <c r="A35" s="10" t="s">
        <v>5</v>
      </c>
      <c r="B35" s="24">
        <f>SUM(C27:G31)</f>
        <v>1.9880891875000005E-3</v>
      </c>
    </row>
    <row r="36" spans="1:7" x14ac:dyDescent="0.3">
      <c r="A36" s="10" t="s">
        <v>9</v>
      </c>
      <c r="B36" s="22">
        <f>SQRT(B35)</f>
        <v>4.4587993759531284E-2</v>
      </c>
    </row>
    <row r="37" spans="1:7" x14ac:dyDescent="0.3">
      <c r="A37" s="10" t="s">
        <v>6</v>
      </c>
      <c r="B37" s="22">
        <f>B27*B8+B28*B9+B29*B10+B30*B11+B12*B31</f>
        <v>7.0000000000000001E-3</v>
      </c>
    </row>
    <row r="38" spans="1:7" x14ac:dyDescent="0.3">
      <c r="A38" s="10" t="s">
        <v>7</v>
      </c>
      <c r="B38">
        <f>(B37-K5)/B36</f>
        <v>0.10316678576767514</v>
      </c>
    </row>
  </sheetData>
  <mergeCells count="2">
    <mergeCell ref="A5:H5"/>
    <mergeCell ref="D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Optimizer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Weisbenner, Scott J</cp:lastModifiedBy>
  <dcterms:created xsi:type="dcterms:W3CDTF">2013-11-15T05:39:38Z</dcterms:created>
  <dcterms:modified xsi:type="dcterms:W3CDTF">2015-05-27T04:34:28Z</dcterms:modified>
</cp:coreProperties>
</file>