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90" windowWidth="15315" windowHeight="5955"/>
  </bookViews>
  <sheets>
    <sheet name="summary (2)" sheetId="4" r:id="rId1"/>
    <sheet name="class record" sheetId="1" r:id="rId2"/>
    <sheet name="summary" sheetId="2" r:id="rId3"/>
    <sheet name="grade sheet" sheetId="3" r:id="rId4"/>
  </sheets>
  <calcPr calcId="145621"/>
</workbook>
</file>

<file path=xl/calcChain.xml><?xml version="1.0" encoding="utf-8"?>
<calcChain xmlns="http://schemas.openxmlformats.org/spreadsheetml/2006/main">
  <c r="E10" i="3" l="1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U11" i="1"/>
  <c r="U13" i="1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0" i="3"/>
  <c r="U31" i="1" l="1"/>
  <c r="F32" i="4" s="1"/>
  <c r="U29" i="1"/>
  <c r="U28" i="1"/>
  <c r="F29" i="4" s="1"/>
  <c r="U27" i="1"/>
  <c r="F28" i="4" s="1"/>
  <c r="U25" i="1"/>
  <c r="F25" i="4"/>
  <c r="U23" i="1"/>
  <c r="F24" i="4" s="1"/>
  <c r="U22" i="1"/>
  <c r="U20" i="1"/>
  <c r="F21" i="4" s="1"/>
  <c r="U19" i="1"/>
  <c r="F20" i="4" s="1"/>
  <c r="U18" i="1"/>
  <c r="F19" i="4" s="1"/>
  <c r="U17" i="1"/>
  <c r="U16" i="1"/>
  <c r="F17" i="4" s="1"/>
  <c r="U15" i="1"/>
  <c r="F16" i="4" s="1"/>
  <c r="U14" i="1"/>
  <c r="F12" i="4"/>
  <c r="U10" i="1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H32" i="4"/>
  <c r="G32" i="4"/>
  <c r="E32" i="4"/>
  <c r="D32" i="4"/>
  <c r="H31" i="4"/>
  <c r="G31" i="4"/>
  <c r="E31" i="4"/>
  <c r="D31" i="4"/>
  <c r="H30" i="4"/>
  <c r="G30" i="4"/>
  <c r="E30" i="4"/>
  <c r="D30" i="4"/>
  <c r="H29" i="4"/>
  <c r="G29" i="4"/>
  <c r="E29" i="4"/>
  <c r="D29" i="4"/>
  <c r="H28" i="4"/>
  <c r="G28" i="4"/>
  <c r="E28" i="4"/>
  <c r="D28" i="4"/>
  <c r="H27" i="4"/>
  <c r="G27" i="4"/>
  <c r="F27" i="4"/>
  <c r="E27" i="4"/>
  <c r="D27" i="4"/>
  <c r="H26" i="4"/>
  <c r="G26" i="4"/>
  <c r="E26" i="4"/>
  <c r="D26" i="4"/>
  <c r="H25" i="4"/>
  <c r="G25" i="4"/>
  <c r="E25" i="4"/>
  <c r="D25" i="4"/>
  <c r="H24" i="4"/>
  <c r="G24" i="4"/>
  <c r="E24" i="4"/>
  <c r="D24" i="4"/>
  <c r="H23" i="4"/>
  <c r="G23" i="4"/>
  <c r="E23" i="4"/>
  <c r="D23" i="4"/>
  <c r="H22" i="4"/>
  <c r="G22" i="4"/>
  <c r="F22" i="4"/>
  <c r="E22" i="4"/>
  <c r="D22" i="4"/>
  <c r="H21" i="4"/>
  <c r="G21" i="4"/>
  <c r="E21" i="4"/>
  <c r="D21" i="4"/>
  <c r="H20" i="4"/>
  <c r="G20" i="4"/>
  <c r="E20" i="4"/>
  <c r="D20" i="4"/>
  <c r="H19" i="4"/>
  <c r="G19" i="4"/>
  <c r="E19" i="4"/>
  <c r="D19" i="4"/>
  <c r="H18" i="4"/>
  <c r="G18" i="4"/>
  <c r="E18" i="4"/>
  <c r="D18" i="4"/>
  <c r="H17" i="4"/>
  <c r="G17" i="4"/>
  <c r="E17" i="4"/>
  <c r="D17" i="4"/>
  <c r="H16" i="4"/>
  <c r="G16" i="4"/>
  <c r="E16" i="4"/>
  <c r="D16" i="4"/>
  <c r="H15" i="4"/>
  <c r="G15" i="4"/>
  <c r="F15" i="4"/>
  <c r="E15" i="4"/>
  <c r="D15" i="4"/>
  <c r="H14" i="4"/>
  <c r="G14" i="4"/>
  <c r="F14" i="4"/>
  <c r="E14" i="4"/>
  <c r="D14" i="4"/>
  <c r="H13" i="4"/>
  <c r="G13" i="4"/>
  <c r="E13" i="4"/>
  <c r="D13" i="4"/>
  <c r="H12" i="4"/>
  <c r="G12" i="4"/>
  <c r="E12" i="4"/>
  <c r="D12" i="4"/>
  <c r="H11" i="4"/>
  <c r="G11" i="4"/>
  <c r="E11" i="4"/>
  <c r="D11" i="4"/>
  <c r="F23" i="4" l="1"/>
  <c r="F18" i="4"/>
  <c r="I47" i="2"/>
  <c r="J47" i="2" s="1"/>
  <c r="H32" i="2" l="1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D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D17" i="2"/>
  <c r="H16" i="2"/>
  <c r="G16" i="2"/>
  <c r="H15" i="2"/>
  <c r="G15" i="2"/>
  <c r="E15" i="2"/>
  <c r="H14" i="2"/>
  <c r="G14" i="2"/>
  <c r="H13" i="2"/>
  <c r="G13" i="2"/>
  <c r="H12" i="2"/>
  <c r="G12" i="2"/>
  <c r="H11" i="2"/>
  <c r="G11" i="2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U68" i="1"/>
  <c r="U67" i="1"/>
  <c r="F66" i="2" s="1"/>
  <c r="U66" i="1"/>
  <c r="U65" i="1"/>
  <c r="U64" i="1"/>
  <c r="U63" i="1"/>
  <c r="U62" i="1"/>
  <c r="U61" i="1"/>
  <c r="U60" i="1"/>
  <c r="U59" i="1"/>
  <c r="U58" i="1"/>
  <c r="F57" i="2" s="1"/>
  <c r="U57" i="1"/>
  <c r="U56" i="1"/>
  <c r="U55" i="1"/>
  <c r="U54" i="1"/>
  <c r="U53" i="1"/>
  <c r="U52" i="1"/>
  <c r="U51" i="1"/>
  <c r="F50" i="2" s="1"/>
  <c r="U50" i="1"/>
  <c r="U49" i="1"/>
  <c r="F48" i="2" s="1"/>
  <c r="U48" i="1"/>
  <c r="J68" i="1"/>
  <c r="J67" i="1"/>
  <c r="I66" i="2" s="1"/>
  <c r="J66" i="2" s="1"/>
  <c r="J66" i="1"/>
  <c r="J65" i="1"/>
  <c r="J64" i="1"/>
  <c r="J63" i="1"/>
  <c r="I62" i="2" s="1"/>
  <c r="J62" i="2" s="1"/>
  <c r="J62" i="1"/>
  <c r="J61" i="1"/>
  <c r="J60" i="1"/>
  <c r="J59" i="1"/>
  <c r="I58" i="2" s="1"/>
  <c r="J58" i="2" s="1"/>
  <c r="J58" i="1"/>
  <c r="I57" i="2" s="1"/>
  <c r="J57" i="2" s="1"/>
  <c r="J57" i="1"/>
  <c r="J56" i="1"/>
  <c r="J55" i="1"/>
  <c r="I54" i="2" s="1"/>
  <c r="J54" i="2" s="1"/>
  <c r="J54" i="1"/>
  <c r="I53" i="2" s="1"/>
  <c r="J53" i="2" s="1"/>
  <c r="J53" i="1"/>
  <c r="J52" i="1"/>
  <c r="J51" i="1"/>
  <c r="I50" i="2" s="1"/>
  <c r="J50" i="2" s="1"/>
  <c r="J50" i="1"/>
  <c r="I49" i="2" s="1"/>
  <c r="J49" i="2" s="1"/>
  <c r="J49" i="1"/>
  <c r="J48" i="1"/>
  <c r="N48" i="1"/>
  <c r="N49" i="1"/>
  <c r="N50" i="1"/>
  <c r="N51" i="1"/>
  <c r="N52" i="1"/>
  <c r="N53" i="1"/>
  <c r="I52" i="2" s="1"/>
  <c r="J52" i="2" s="1"/>
  <c r="N54" i="1"/>
  <c r="N55" i="1"/>
  <c r="N56" i="1"/>
  <c r="N57" i="1"/>
  <c r="I56" i="2" s="1"/>
  <c r="J56" i="2" s="1"/>
  <c r="N58" i="1"/>
  <c r="N59" i="1"/>
  <c r="N60" i="1"/>
  <c r="N61" i="1"/>
  <c r="I60" i="2" s="1"/>
  <c r="J60" i="2" s="1"/>
  <c r="N62" i="1"/>
  <c r="N63" i="1"/>
  <c r="N64" i="1"/>
  <c r="N65" i="1"/>
  <c r="I64" i="2" s="1"/>
  <c r="J64" i="2" s="1"/>
  <c r="N66" i="1"/>
  <c r="N67" i="1"/>
  <c r="N68" i="1"/>
  <c r="F32" i="2"/>
  <c r="F29" i="2"/>
  <c r="F28" i="2"/>
  <c r="F27" i="2"/>
  <c r="F25" i="2"/>
  <c r="F24" i="2"/>
  <c r="F23" i="2"/>
  <c r="F22" i="2"/>
  <c r="F21" i="2"/>
  <c r="F20" i="2"/>
  <c r="F19" i="2"/>
  <c r="F18" i="2"/>
  <c r="F17" i="2"/>
  <c r="F16" i="2"/>
  <c r="F15" i="2"/>
  <c r="F14" i="2"/>
  <c r="F12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4" i="2"/>
  <c r="E13" i="2"/>
  <c r="E12" i="2"/>
  <c r="E11" i="2"/>
  <c r="D32" i="2"/>
  <c r="D31" i="2"/>
  <c r="D30" i="2"/>
  <c r="D29" i="2"/>
  <c r="D28" i="2"/>
  <c r="D27" i="2"/>
  <c r="D26" i="2"/>
  <c r="D24" i="2"/>
  <c r="D23" i="2"/>
  <c r="D22" i="2"/>
  <c r="D21" i="2"/>
  <c r="D20" i="2"/>
  <c r="D19" i="2"/>
  <c r="D18" i="2"/>
  <c r="D16" i="2"/>
  <c r="D15" i="2"/>
  <c r="D14" i="2"/>
  <c r="D13" i="2"/>
  <c r="D12" i="2"/>
  <c r="D11" i="2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G47" i="1" s="1"/>
  <c r="C11" i="2" l="1"/>
  <c r="C46" i="4"/>
  <c r="C11" i="4"/>
  <c r="C19" i="2"/>
  <c r="I19" i="2" s="1"/>
  <c r="J19" i="2" s="1"/>
  <c r="C54" i="4"/>
  <c r="H54" i="4" s="1"/>
  <c r="I54" i="4" s="1"/>
  <c r="D18" i="3" s="1"/>
  <c r="E18" i="3" s="1"/>
  <c r="C19" i="4"/>
  <c r="I19" i="4" s="1"/>
  <c r="J19" i="4" s="1"/>
  <c r="C27" i="2"/>
  <c r="I27" i="2" s="1"/>
  <c r="J27" i="2" s="1"/>
  <c r="C27" i="4"/>
  <c r="I27" i="4" s="1"/>
  <c r="J27" i="4" s="1"/>
  <c r="C62" i="4"/>
  <c r="H62" i="4" s="1"/>
  <c r="I62" i="4" s="1"/>
  <c r="D26" i="3" s="1"/>
  <c r="E26" i="3" s="1"/>
  <c r="F30" i="2"/>
  <c r="I30" i="2" s="1"/>
  <c r="J30" i="2" s="1"/>
  <c r="F30" i="4"/>
  <c r="C16" i="2"/>
  <c r="C51" i="4"/>
  <c r="H51" i="4" s="1"/>
  <c r="I51" i="4" s="1"/>
  <c r="D15" i="3" s="1"/>
  <c r="E15" i="3" s="1"/>
  <c r="C16" i="4"/>
  <c r="I16" i="4" s="1"/>
  <c r="J16" i="4" s="1"/>
  <c r="C24" i="2"/>
  <c r="I24" i="2" s="1"/>
  <c r="J24" i="2" s="1"/>
  <c r="C59" i="4"/>
  <c r="H59" i="4" s="1"/>
  <c r="I59" i="4" s="1"/>
  <c r="D23" i="3" s="1"/>
  <c r="E23" i="3" s="1"/>
  <c r="C24" i="4"/>
  <c r="I24" i="4" s="1"/>
  <c r="J24" i="4" s="1"/>
  <c r="C32" i="2"/>
  <c r="I32" i="2" s="1"/>
  <c r="J32" i="2" s="1"/>
  <c r="C67" i="4"/>
  <c r="H67" i="4" s="1"/>
  <c r="I67" i="4" s="1"/>
  <c r="D31" i="3" s="1"/>
  <c r="E31" i="3" s="1"/>
  <c r="C32" i="4"/>
  <c r="I32" i="4" s="1"/>
  <c r="J32" i="4" s="1"/>
  <c r="F31" i="2"/>
  <c r="I31" i="2" s="1"/>
  <c r="J31" i="2" s="1"/>
  <c r="F31" i="4"/>
  <c r="C13" i="2"/>
  <c r="C48" i="4"/>
  <c r="C13" i="4"/>
  <c r="C17" i="2"/>
  <c r="C17" i="4"/>
  <c r="I17" i="4" s="1"/>
  <c r="J17" i="4" s="1"/>
  <c r="C52" i="4"/>
  <c r="H52" i="4" s="1"/>
  <c r="I52" i="4" s="1"/>
  <c r="D16" i="3" s="1"/>
  <c r="E16" i="3" s="1"/>
  <c r="C21" i="2"/>
  <c r="C56" i="4"/>
  <c r="H56" i="4" s="1"/>
  <c r="I56" i="4" s="1"/>
  <c r="D20" i="3" s="1"/>
  <c r="E20" i="3" s="1"/>
  <c r="C21" i="4"/>
  <c r="I21" i="4" s="1"/>
  <c r="J21" i="4" s="1"/>
  <c r="C25" i="2"/>
  <c r="C25" i="4"/>
  <c r="I25" i="4" s="1"/>
  <c r="J25" i="4" s="1"/>
  <c r="C60" i="4"/>
  <c r="H60" i="4" s="1"/>
  <c r="I60" i="4" s="1"/>
  <c r="D24" i="3" s="1"/>
  <c r="E24" i="3" s="1"/>
  <c r="C29" i="2"/>
  <c r="C64" i="4"/>
  <c r="H64" i="4" s="1"/>
  <c r="I64" i="4" s="1"/>
  <c r="D28" i="3" s="1"/>
  <c r="E28" i="3" s="1"/>
  <c r="C29" i="4"/>
  <c r="I29" i="4" s="1"/>
  <c r="J29" i="4" s="1"/>
  <c r="C15" i="2"/>
  <c r="I15" i="2" s="1"/>
  <c r="J15" i="2" s="1"/>
  <c r="C15" i="4"/>
  <c r="I15" i="4" s="1"/>
  <c r="J15" i="4" s="1"/>
  <c r="C50" i="4"/>
  <c r="H50" i="4" s="1"/>
  <c r="I50" i="4" s="1"/>
  <c r="D14" i="3" s="1"/>
  <c r="E14" i="3" s="1"/>
  <c r="C23" i="2"/>
  <c r="C23" i="4"/>
  <c r="I23" i="4" s="1"/>
  <c r="J23" i="4" s="1"/>
  <c r="C58" i="4"/>
  <c r="H58" i="4" s="1"/>
  <c r="I58" i="4" s="1"/>
  <c r="D22" i="3" s="1"/>
  <c r="E22" i="3" s="1"/>
  <c r="C31" i="2"/>
  <c r="C31" i="4"/>
  <c r="C66" i="4"/>
  <c r="H66" i="4" s="1"/>
  <c r="I66" i="4" s="1"/>
  <c r="D30" i="3" s="1"/>
  <c r="E30" i="3" s="1"/>
  <c r="F26" i="2"/>
  <c r="I26" i="2" s="1"/>
  <c r="J26" i="2" s="1"/>
  <c r="F26" i="4"/>
  <c r="C12" i="2"/>
  <c r="I12" i="2" s="1"/>
  <c r="J12" i="2" s="1"/>
  <c r="C47" i="4"/>
  <c r="H47" i="4" s="1"/>
  <c r="I47" i="4" s="1"/>
  <c r="D11" i="3" s="1"/>
  <c r="C12" i="4"/>
  <c r="I12" i="4" s="1"/>
  <c r="J12" i="4" s="1"/>
  <c r="C11" i="3" s="1"/>
  <c r="C20" i="2"/>
  <c r="C55" i="4"/>
  <c r="H55" i="4" s="1"/>
  <c r="I55" i="4" s="1"/>
  <c r="D19" i="3" s="1"/>
  <c r="E19" i="3" s="1"/>
  <c r="C20" i="4"/>
  <c r="I20" i="4" s="1"/>
  <c r="J20" i="4" s="1"/>
  <c r="C28" i="2"/>
  <c r="C63" i="4"/>
  <c r="H63" i="4" s="1"/>
  <c r="I63" i="4" s="1"/>
  <c r="D27" i="3" s="1"/>
  <c r="E27" i="3" s="1"/>
  <c r="C28" i="4"/>
  <c r="I28" i="4" s="1"/>
  <c r="J28" i="4" s="1"/>
  <c r="F11" i="2"/>
  <c r="I11" i="2" s="1"/>
  <c r="J11" i="2" s="1"/>
  <c r="F11" i="4"/>
  <c r="I48" i="2"/>
  <c r="J48" i="2" s="1"/>
  <c r="C14" i="2"/>
  <c r="C14" i="4"/>
  <c r="I14" i="4" s="1"/>
  <c r="J14" i="4" s="1"/>
  <c r="C13" i="3" s="1"/>
  <c r="C49" i="4"/>
  <c r="H49" i="4" s="1"/>
  <c r="I49" i="4" s="1"/>
  <c r="D13" i="3" s="1"/>
  <c r="E13" i="3" s="1"/>
  <c r="C18" i="2"/>
  <c r="I18" i="2" s="1"/>
  <c r="J18" i="2" s="1"/>
  <c r="C53" i="4"/>
  <c r="H53" i="4" s="1"/>
  <c r="I53" i="4" s="1"/>
  <c r="D17" i="3" s="1"/>
  <c r="E17" i="3" s="1"/>
  <c r="C18" i="4"/>
  <c r="I18" i="4" s="1"/>
  <c r="J18" i="4" s="1"/>
  <c r="C22" i="2"/>
  <c r="I22" i="2" s="1"/>
  <c r="J22" i="2" s="1"/>
  <c r="C22" i="4"/>
  <c r="I22" i="4" s="1"/>
  <c r="J22" i="4" s="1"/>
  <c r="C57" i="4"/>
  <c r="H57" i="4" s="1"/>
  <c r="I57" i="4" s="1"/>
  <c r="D21" i="3" s="1"/>
  <c r="E21" i="3" s="1"/>
  <c r="C26" i="2"/>
  <c r="C61" i="4"/>
  <c r="C26" i="4"/>
  <c r="I26" i="4" s="1"/>
  <c r="J26" i="4" s="1"/>
  <c r="C30" i="2"/>
  <c r="C30" i="4"/>
  <c r="C65" i="4"/>
  <c r="F13" i="2"/>
  <c r="I13" i="2" s="1"/>
  <c r="J13" i="2" s="1"/>
  <c r="H48" i="4"/>
  <c r="I48" i="4" s="1"/>
  <c r="D12" i="3" s="1"/>
  <c r="F13" i="4"/>
  <c r="I61" i="2"/>
  <c r="J61" i="2" s="1"/>
  <c r="I65" i="2"/>
  <c r="J65" i="2" s="1"/>
  <c r="I51" i="2"/>
  <c r="J51" i="2" s="1"/>
  <c r="I55" i="2"/>
  <c r="J55" i="2" s="1"/>
  <c r="I59" i="2"/>
  <c r="J59" i="2" s="1"/>
  <c r="I63" i="2"/>
  <c r="J63" i="2" s="1"/>
  <c r="I67" i="2"/>
  <c r="J67" i="2" s="1"/>
  <c r="H47" i="1"/>
  <c r="I47" i="1" s="1"/>
  <c r="J47" i="1"/>
  <c r="I23" i="2"/>
  <c r="J23" i="2" s="1"/>
  <c r="I20" i="2"/>
  <c r="J20" i="2" s="1"/>
  <c r="I28" i="2"/>
  <c r="J28" i="2" s="1"/>
  <c r="I14" i="2"/>
  <c r="J14" i="2" s="1"/>
  <c r="I17" i="2"/>
  <c r="J17" i="2" s="1"/>
  <c r="I21" i="2"/>
  <c r="J21" i="2" s="1"/>
  <c r="I25" i="2"/>
  <c r="J25" i="2" s="1"/>
  <c r="I29" i="2"/>
  <c r="J29" i="2" s="1"/>
  <c r="I16" i="2"/>
  <c r="J16" i="2" s="1"/>
  <c r="E11" i="3" l="1"/>
  <c r="H61" i="4"/>
  <c r="I61" i="4" s="1"/>
  <c r="D25" i="3" s="1"/>
  <c r="E25" i="3" s="1"/>
  <c r="I31" i="4"/>
  <c r="J31" i="4" s="1"/>
  <c r="I11" i="4"/>
  <c r="J11" i="4" s="1"/>
  <c r="I13" i="4"/>
  <c r="J13" i="4" s="1"/>
  <c r="C12" i="3" s="1"/>
  <c r="E12" i="3" s="1"/>
  <c r="I30" i="4"/>
  <c r="J30" i="4" s="1"/>
  <c r="H46" i="4"/>
  <c r="I46" i="4" s="1"/>
  <c r="D10" i="3" s="1"/>
  <c r="H65" i="4"/>
  <c r="I65" i="4" s="1"/>
  <c r="D29" i="3" s="1"/>
  <c r="E29" i="3" s="1"/>
  <c r="K47" i="1"/>
  <c r="L47" i="1" l="1"/>
  <c r="M47" i="1" s="1"/>
  <c r="N47" i="1" l="1"/>
  <c r="O47" i="1" s="1"/>
  <c r="P47" i="1" l="1"/>
  <c r="Q47" i="1" s="1"/>
  <c r="R47" i="1" s="1"/>
  <c r="S47" i="1" s="1"/>
  <c r="T47" i="1" s="1"/>
  <c r="U47" i="1" l="1"/>
  <c r="I46" i="2" s="1"/>
  <c r="J46" i="2" s="1"/>
</calcChain>
</file>

<file path=xl/sharedStrings.xml><?xml version="1.0" encoding="utf-8"?>
<sst xmlns="http://schemas.openxmlformats.org/spreadsheetml/2006/main" count="402" uniqueCount="89">
  <si>
    <t>SOUTHERN LEYTE STATE UNIVERSITY</t>
  </si>
  <si>
    <t>CLASS RECORD IN TM 609-ORGANIZATIONAL BEHANVIOR ANALYSIS AND DEVELOPMENT</t>
  </si>
  <si>
    <t>Names</t>
  </si>
  <si>
    <t>No.</t>
  </si>
  <si>
    <t>Class Participation</t>
  </si>
  <si>
    <t>Recitation/Case Study</t>
  </si>
  <si>
    <t>RCS 1</t>
  </si>
  <si>
    <t>RCS 2</t>
  </si>
  <si>
    <t>RCS 3</t>
  </si>
  <si>
    <t>Oral Presentation/Seminar Leadership</t>
  </si>
  <si>
    <t>OPSL 1</t>
  </si>
  <si>
    <t>OPSL 2</t>
  </si>
  <si>
    <t>OPSL 3</t>
  </si>
  <si>
    <t>Course Written Reports</t>
  </si>
  <si>
    <t>Written Report/Reaction</t>
  </si>
  <si>
    <t>WRR 1</t>
  </si>
  <si>
    <t>WRR 2</t>
  </si>
  <si>
    <t>WRR 3</t>
  </si>
  <si>
    <t>Reflection</t>
  </si>
  <si>
    <t>R 1</t>
  </si>
  <si>
    <t>R 2</t>
  </si>
  <si>
    <t>R 3</t>
  </si>
  <si>
    <t>R 4</t>
  </si>
  <si>
    <t>R 5</t>
  </si>
  <si>
    <t>R 6</t>
  </si>
  <si>
    <t>Final Term Requirement</t>
  </si>
  <si>
    <t>Final Exam</t>
  </si>
  <si>
    <t>Adriatico, Cerenio</t>
  </si>
  <si>
    <t>Balaba, Efren</t>
  </si>
  <si>
    <t>Brodeth, John</t>
  </si>
  <si>
    <t>Caday, Sherwin</t>
  </si>
  <si>
    <t>Calope, Elenito</t>
  </si>
  <si>
    <t>Costillas, Malvin</t>
  </si>
  <si>
    <t>Dalangin, Fe Alin</t>
  </si>
  <si>
    <t>Guasa, Joel</t>
  </si>
  <si>
    <t>Hampac, Feliciano</t>
  </si>
  <si>
    <t>Lleve, Alma</t>
  </si>
  <si>
    <t>Masing, Pearliencito</t>
  </si>
  <si>
    <t>Monteroso, Jose</t>
  </si>
  <si>
    <t xml:space="preserve">Nicol, Eleasar </t>
  </si>
  <si>
    <t>Obus, Melvin</t>
  </si>
  <si>
    <t>Olvina, Hilda</t>
  </si>
  <si>
    <t>Perez, Jr., Virgilio</t>
  </si>
  <si>
    <t>Pimentel, Loreta</t>
  </si>
  <si>
    <t>Reoma, Veronica</t>
  </si>
  <si>
    <t>Sabusap, Angel</t>
  </si>
  <si>
    <t>Salas, Ma. Yvonne</t>
  </si>
  <si>
    <t>Salaveria, Henry</t>
  </si>
  <si>
    <t>Vivares, Jr., Felix</t>
  </si>
  <si>
    <t>First Semester, AY 2013-2014</t>
  </si>
  <si>
    <t>Total</t>
  </si>
  <si>
    <t>SP</t>
  </si>
  <si>
    <t>Average</t>
  </si>
  <si>
    <t>Sogod, Southern Leyte, Philippines</t>
  </si>
  <si>
    <t>Prepared by:</t>
  </si>
  <si>
    <t>GLORIA M. REYES, Ph.D.</t>
  </si>
  <si>
    <t>TM 609 Professor</t>
  </si>
  <si>
    <t>Term: MIDTERM</t>
  </si>
  <si>
    <t>Term: FINAL</t>
  </si>
  <si>
    <t>OFFICE OF THE GRADUATE STUDIES</t>
  </si>
  <si>
    <t>Class Participation (30%)</t>
  </si>
  <si>
    <t xml:space="preserve">RCS </t>
  </si>
  <si>
    <t xml:space="preserve">OPSL </t>
  </si>
  <si>
    <t>WRR</t>
  </si>
  <si>
    <t>R</t>
  </si>
  <si>
    <t>Course Written Report (40%)</t>
  </si>
  <si>
    <t>Midterm Requirements</t>
  </si>
  <si>
    <t>Midterm Exam</t>
  </si>
  <si>
    <t>Act Part'n</t>
  </si>
  <si>
    <t>Equivalent</t>
  </si>
  <si>
    <t xml:space="preserve">Grade </t>
  </si>
  <si>
    <t>SUMMARY OF MIDTERM GRADE COMPUTATIONS IN TM 609-ORGANIZATIONAL BEHAVIOR ANALYSIS AND DEVELOPMENT</t>
  </si>
  <si>
    <t xml:space="preserve">                 GLORIA M. REYES, Ph.D.</t>
  </si>
  <si>
    <t xml:space="preserve">                  TM 609 Professor</t>
  </si>
  <si>
    <t>SUMMARY OF FINAL TERM GRADE COMPUTATIONS IN TM 609-ORGANIZATIONAL BEHAVIOR ANALYSIS AND DEVELOPMENT</t>
  </si>
  <si>
    <t>Seminar Part'n</t>
  </si>
  <si>
    <t>Midterm</t>
  </si>
  <si>
    <t>Final Term</t>
  </si>
  <si>
    <t>Final Rating</t>
  </si>
  <si>
    <t>SUMMARY OF FINAL RATING COMPUTATIONS IN TM 609-OB ANALYSIS AND DEVELOPMENT</t>
  </si>
  <si>
    <t>good</t>
  </si>
  <si>
    <t>very good</t>
  </si>
  <si>
    <t>check</t>
  </si>
  <si>
    <t>none</t>
  </si>
  <si>
    <t xml:space="preserve">good </t>
  </si>
  <si>
    <t>1.1.</t>
  </si>
  <si>
    <t>Final Requirements</t>
  </si>
  <si>
    <t>NC</t>
  </si>
  <si>
    <t>Class Participation (40%)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</si>
</sst>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0" fontId="0" fillId="10" borderId="1" xfId="0" applyFill="1" applyBorder="1"/>
    <xf numFmtId="0" fontId="0" fillId="12" borderId="1" xfId="0" applyFill="1" applyBorder="1"/>
    <xf numFmtId="0" fontId="0" fillId="10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6" borderId="0" xfId="0" applyFill="1" applyBorder="1"/>
    <xf numFmtId="0" fontId="1" fillId="0" borderId="0" xfId="0" applyFont="1"/>
    <xf numFmtId="0" fontId="0" fillId="0" borderId="0" xfId="0" applyAlignment="1"/>
    <xf numFmtId="9" fontId="0" fillId="11" borderId="1" xfId="0" applyNumberFormat="1" applyFill="1" applyBorder="1" applyAlignment="1">
      <alignment horizontal="center"/>
    </xf>
    <xf numFmtId="9" fontId="0" fillId="15" borderId="1" xfId="0" applyNumberForma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9" fontId="0" fillId="5" borderId="1" xfId="0" applyNumberFormat="1" applyFill="1" applyBorder="1" applyAlignment="1">
      <alignment horizontal="center"/>
    </xf>
    <xf numFmtId="9" fontId="0" fillId="10" borderId="1" xfId="0" applyNumberFormat="1" applyFill="1" applyBorder="1" applyAlignment="1">
      <alignment horizontal="center"/>
    </xf>
    <xf numFmtId="9" fontId="0" fillId="12" borderId="1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5" xfId="0" applyFill="1" applyBorder="1" applyAlignment="1"/>
    <xf numFmtId="0" fontId="0" fillId="0" borderId="0" xfId="0" applyFill="1" applyBorder="1"/>
    <xf numFmtId="0" fontId="1" fillId="0" borderId="0" xfId="0" applyFont="1" applyFill="1" applyBorder="1"/>
    <xf numFmtId="0" fontId="1" fillId="0" borderId="0" xfId="0" applyFont="1" applyAlignment="1"/>
    <xf numFmtId="2" fontId="0" fillId="11" borderId="1" xfId="0" applyNumberFormat="1" applyFill="1" applyBorder="1" applyAlignment="1">
      <alignment horizontal="center"/>
    </xf>
    <xf numFmtId="2" fontId="0" fillId="13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15" borderId="1" xfId="0" applyNumberFormat="1" applyFill="1" applyBorder="1" applyAlignment="1">
      <alignment horizontal="center"/>
    </xf>
    <xf numFmtId="2" fontId="0" fillId="10" borderId="1" xfId="0" applyNumberFormat="1" applyFill="1" applyBorder="1" applyAlignment="1">
      <alignment horizontal="center"/>
    </xf>
    <xf numFmtId="2" fontId="0" fillId="12" borderId="1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2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0" fontId="0" fillId="0" borderId="0" xfId="0" applyFill="1"/>
    <xf numFmtId="0" fontId="1" fillId="0" borderId="0" xfId="0" applyFont="1" applyFill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10" borderId="4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12" borderId="4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2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tabSelected="1" workbookViewId="0">
      <selection activeCell="D45" sqref="D45"/>
    </sheetView>
  </sheetViews>
  <sheetFormatPr defaultRowHeight="15" x14ac:dyDescent="0.25"/>
  <cols>
    <col min="1" max="1" width="4.85546875" customWidth="1"/>
    <col min="2" max="2" width="19" customWidth="1"/>
    <col min="3" max="10" width="13.7109375" customWidth="1"/>
  </cols>
  <sheetData>
    <row r="1" spans="1:24" x14ac:dyDescent="0.2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24" x14ac:dyDescent="0.25">
      <c r="A2" s="55" t="s">
        <v>53</v>
      </c>
      <c r="B2" s="55"/>
      <c r="C2" s="55"/>
      <c r="D2" s="55"/>
      <c r="E2" s="55"/>
      <c r="F2" s="55"/>
      <c r="G2" s="55"/>
      <c r="H2" s="55"/>
      <c r="I2" s="55"/>
      <c r="J2" s="55"/>
    </row>
    <row r="3" spans="1:24" x14ac:dyDescent="0.25">
      <c r="A3" s="54" t="s">
        <v>59</v>
      </c>
      <c r="B3" s="54"/>
      <c r="C3" s="54"/>
      <c r="D3" s="54"/>
      <c r="E3" s="54"/>
      <c r="F3" s="54"/>
      <c r="G3" s="54"/>
      <c r="H3" s="54"/>
      <c r="I3" s="54"/>
      <c r="J3" s="54"/>
    </row>
    <row r="5" spans="1:24" x14ac:dyDescent="0.25">
      <c r="A5" s="54" t="s">
        <v>71</v>
      </c>
      <c r="B5" s="54"/>
      <c r="C5" s="54"/>
      <c r="D5" s="54"/>
      <c r="E5" s="54"/>
      <c r="F5" s="54"/>
      <c r="G5" s="54"/>
      <c r="H5" s="54"/>
      <c r="I5" s="54"/>
      <c r="J5" s="54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</row>
    <row r="6" spans="1:24" x14ac:dyDescent="0.25">
      <c r="A6" s="55" t="s">
        <v>49</v>
      </c>
      <c r="B6" s="55"/>
      <c r="C6" s="55"/>
      <c r="D6" s="55"/>
      <c r="E6" s="55"/>
      <c r="F6" s="55"/>
      <c r="G6" s="55"/>
      <c r="H6" s="55"/>
      <c r="I6" s="55"/>
      <c r="J6" s="55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</row>
    <row r="8" spans="1:24" x14ac:dyDescent="0.25">
      <c r="A8" s="58" t="s">
        <v>3</v>
      </c>
      <c r="B8" s="57" t="s">
        <v>2</v>
      </c>
      <c r="C8" s="59" t="s">
        <v>60</v>
      </c>
      <c r="D8" s="59"/>
      <c r="E8" s="53" t="s">
        <v>65</v>
      </c>
      <c r="F8" s="53"/>
      <c r="G8" s="56" t="s">
        <v>66</v>
      </c>
      <c r="H8" s="56"/>
      <c r="I8" s="57" t="s">
        <v>50</v>
      </c>
      <c r="J8" s="23" t="s">
        <v>69</v>
      </c>
    </row>
    <row r="9" spans="1:24" x14ac:dyDescent="0.25">
      <c r="A9" s="58"/>
      <c r="B9" s="57"/>
      <c r="C9" s="48" t="s">
        <v>61</v>
      </c>
      <c r="D9" s="12" t="s">
        <v>62</v>
      </c>
      <c r="E9" s="49" t="s">
        <v>63</v>
      </c>
      <c r="F9" s="50" t="s">
        <v>64</v>
      </c>
      <c r="G9" s="7" t="s">
        <v>68</v>
      </c>
      <c r="H9" s="8" t="s">
        <v>67</v>
      </c>
      <c r="I9" s="57"/>
      <c r="J9" s="24" t="s">
        <v>70</v>
      </c>
    </row>
    <row r="10" spans="1:24" x14ac:dyDescent="0.25">
      <c r="A10" s="58"/>
      <c r="B10" s="57"/>
      <c r="C10" s="17">
        <v>0.2</v>
      </c>
      <c r="D10" s="18">
        <v>0.1</v>
      </c>
      <c r="E10" s="19">
        <v>0.1</v>
      </c>
      <c r="F10" s="20">
        <v>0.3</v>
      </c>
      <c r="G10" s="21">
        <v>0.1</v>
      </c>
      <c r="H10" s="22">
        <v>0.2</v>
      </c>
      <c r="I10" s="57"/>
      <c r="J10" s="25"/>
    </row>
    <row r="11" spans="1:24" x14ac:dyDescent="0.25">
      <c r="A11" s="4">
        <v>1</v>
      </c>
      <c r="B11" s="3" t="s">
        <v>27</v>
      </c>
      <c r="C11" s="29">
        <f>0.2*'class record'!F10</f>
        <v>0.21999999999999997</v>
      </c>
      <c r="D11" s="33">
        <f>0.1*'class record'!J10</f>
        <v>0.11000000000000001</v>
      </c>
      <c r="E11" s="31">
        <f>0.1*'class record'!N10</f>
        <v>0.13999999999999999</v>
      </c>
      <c r="F11" s="32">
        <f>0.3*'class record'!U10</f>
        <v>0.33999999999999991</v>
      </c>
      <c r="G11" s="34">
        <f>0.1*'class record'!V10</f>
        <v>0.12</v>
      </c>
      <c r="H11" s="35">
        <f>0.2*'class record'!W10</f>
        <v>0.27999999999999997</v>
      </c>
      <c r="I11" s="36">
        <f t="shared" ref="I11:I32" si="0">SUM(C11:H11)</f>
        <v>1.2099999999999997</v>
      </c>
      <c r="J11" s="37">
        <f>I11*1</f>
        <v>1.2099999999999997</v>
      </c>
    </row>
    <row r="12" spans="1:24" x14ac:dyDescent="0.25">
      <c r="A12" s="4">
        <v>2</v>
      </c>
      <c r="B12" s="3" t="s">
        <v>28</v>
      </c>
      <c r="C12" s="29">
        <f>0.2*'class record'!F11</f>
        <v>0.23333333333333336</v>
      </c>
      <c r="D12" s="33">
        <f>0.1*'class record'!J11</f>
        <v>0.12</v>
      </c>
      <c r="E12" s="31">
        <f>0.1*'class record'!N11</f>
        <v>0.13</v>
      </c>
      <c r="F12" s="32">
        <f>0.3*'class record'!U11</f>
        <v>0.38399999999999995</v>
      </c>
      <c r="G12" s="34">
        <f>0.1*'class record'!V11</f>
        <v>0.12</v>
      </c>
      <c r="H12" s="35">
        <f>0.2*'class record'!W11</f>
        <v>0.30000000000000004</v>
      </c>
      <c r="I12" s="36">
        <f t="shared" si="0"/>
        <v>1.2873333333333332</v>
      </c>
      <c r="J12" s="37">
        <f t="shared" ref="J12:J32" si="1">I12*1</f>
        <v>1.2873333333333332</v>
      </c>
    </row>
    <row r="13" spans="1:24" x14ac:dyDescent="0.25">
      <c r="A13" s="4">
        <v>3</v>
      </c>
      <c r="B13" s="3" t="s">
        <v>29</v>
      </c>
      <c r="C13" s="29">
        <f>0.2*'class record'!F12</f>
        <v>0.30666666666666664</v>
      </c>
      <c r="D13" s="33">
        <f>0.1*'class record'!J12</f>
        <v>0.12</v>
      </c>
      <c r="E13" s="31">
        <f>0.1*'class record'!N12</f>
        <v>0.13999999999999999</v>
      </c>
      <c r="F13" s="32" t="e">
        <f>0.3*'class record'!U12</f>
        <v>#VALUE!</v>
      </c>
      <c r="G13" s="34">
        <f>0.1*'class record'!V12</f>
        <v>0.12</v>
      </c>
      <c r="H13" s="35">
        <f>0.2*'class record'!W12</f>
        <v>0.32000000000000006</v>
      </c>
      <c r="I13" s="36" t="e">
        <f t="shared" si="0"/>
        <v>#VALUE!</v>
      </c>
      <c r="J13" s="37" t="e">
        <f t="shared" si="1"/>
        <v>#VALUE!</v>
      </c>
    </row>
    <row r="14" spans="1:24" x14ac:dyDescent="0.25">
      <c r="A14" s="4">
        <v>4</v>
      </c>
      <c r="B14" s="3" t="s">
        <v>30</v>
      </c>
      <c r="C14" s="29">
        <f>0.2*'class record'!F13</f>
        <v>0.22666666666666668</v>
      </c>
      <c r="D14" s="33">
        <f>0.1*'class record'!J13</f>
        <v>0.11000000000000001</v>
      </c>
      <c r="E14" s="31">
        <f>0.1*'class record'!N13</f>
        <v>0.17</v>
      </c>
      <c r="F14" s="32">
        <f>0.3*'class record'!U13</f>
        <v>0.37</v>
      </c>
      <c r="G14" s="34">
        <f>0.1*'class record'!V13</f>
        <v>0.12</v>
      </c>
      <c r="H14" s="35">
        <f>0.2*'class record'!W13</f>
        <v>0.30000000000000004</v>
      </c>
      <c r="I14" s="36">
        <f t="shared" si="0"/>
        <v>1.2966666666666669</v>
      </c>
      <c r="J14" s="37">
        <f t="shared" si="1"/>
        <v>1.2966666666666669</v>
      </c>
    </row>
    <row r="15" spans="1:24" x14ac:dyDescent="0.25">
      <c r="A15" s="4">
        <v>5</v>
      </c>
      <c r="B15" s="3" t="s">
        <v>31</v>
      </c>
      <c r="C15" s="29">
        <f>0.2*'class record'!F14</f>
        <v>0.2466666666666667</v>
      </c>
      <c r="D15" s="33">
        <f>0.1*'class record'!J14</f>
        <v>0.12</v>
      </c>
      <c r="E15" s="31">
        <f>0.1*'class record'!N14</f>
        <v>0.18000000000000002</v>
      </c>
      <c r="F15" s="32">
        <f>0.3*'class record'!U14</f>
        <v>0.36499999999999994</v>
      </c>
      <c r="G15" s="34">
        <f>0.1*'class record'!V14</f>
        <v>0.12</v>
      </c>
      <c r="H15" s="35">
        <f>0.2*'class record'!W14</f>
        <v>0.44000000000000006</v>
      </c>
      <c r="I15" s="36">
        <f t="shared" si="0"/>
        <v>1.4716666666666667</v>
      </c>
      <c r="J15" s="37">
        <f t="shared" si="1"/>
        <v>1.4716666666666667</v>
      </c>
    </row>
    <row r="16" spans="1:24" x14ac:dyDescent="0.25">
      <c r="A16" s="4">
        <v>6</v>
      </c>
      <c r="B16" s="3" t="s">
        <v>32</v>
      </c>
      <c r="C16" s="29">
        <f>0.2*'class record'!F15</f>
        <v>0.22666666666666671</v>
      </c>
      <c r="D16" s="33">
        <f>0.1*'class record'!J15</f>
        <v>0.12</v>
      </c>
      <c r="E16" s="31">
        <f>0.1*'class record'!N15</f>
        <v>0.15000000000000002</v>
      </c>
      <c r="F16" s="32">
        <f>0.3*'class record'!U15</f>
        <v>0.34499999999999997</v>
      </c>
      <c r="G16" s="34">
        <f>0.1*'class record'!V15</f>
        <v>0.12</v>
      </c>
      <c r="H16" s="35">
        <f>0.2*'class record'!W15</f>
        <v>0.32000000000000006</v>
      </c>
      <c r="I16" s="36">
        <f t="shared" si="0"/>
        <v>1.2816666666666667</v>
      </c>
      <c r="J16" s="37">
        <f t="shared" si="1"/>
        <v>1.2816666666666667</v>
      </c>
    </row>
    <row r="17" spans="1:10" x14ac:dyDescent="0.25">
      <c r="A17" s="4">
        <v>7</v>
      </c>
      <c r="B17" s="3" t="s">
        <v>33</v>
      </c>
      <c r="C17" s="29">
        <f>0.2*'class record'!F16</f>
        <v>0.30000000000000004</v>
      </c>
      <c r="D17" s="33">
        <f>0.1*'class record'!J16</f>
        <v>0.12</v>
      </c>
      <c r="E17" s="31">
        <f>0.1*'class record'!N16</f>
        <v>0.15000000000000002</v>
      </c>
      <c r="F17" s="32">
        <f>0.3*'class record'!U16</f>
        <v>0.34500000000000003</v>
      </c>
      <c r="G17" s="34">
        <f>0.1*'class record'!V16</f>
        <v>0.12</v>
      </c>
      <c r="H17" s="35">
        <f>0.2*'class record'!W16</f>
        <v>0.36000000000000004</v>
      </c>
      <c r="I17" s="36">
        <f t="shared" si="0"/>
        <v>1.3950000000000002</v>
      </c>
      <c r="J17" s="37">
        <f t="shared" si="1"/>
        <v>1.3950000000000002</v>
      </c>
    </row>
    <row r="18" spans="1:10" x14ac:dyDescent="0.25">
      <c r="A18" s="4">
        <v>8</v>
      </c>
      <c r="B18" s="3" t="s">
        <v>34</v>
      </c>
      <c r="C18" s="29">
        <f>0.2*'class record'!F17</f>
        <v>0.22666666666666668</v>
      </c>
      <c r="D18" s="33">
        <f>0.1*'class record'!J17</f>
        <v>0.1</v>
      </c>
      <c r="E18" s="31">
        <f>0.1*'class record'!N17</f>
        <v>0.17</v>
      </c>
      <c r="F18" s="32">
        <f>0.3*'class record'!U17</f>
        <v>0.3</v>
      </c>
      <c r="G18" s="34">
        <f>0.1*'class record'!V17</f>
        <v>0.12</v>
      </c>
      <c r="H18" s="35">
        <f>0.2*'class record'!W17</f>
        <v>0.27999999999999997</v>
      </c>
      <c r="I18" s="36">
        <f t="shared" si="0"/>
        <v>1.1966666666666665</v>
      </c>
      <c r="J18" s="37">
        <f t="shared" si="1"/>
        <v>1.1966666666666665</v>
      </c>
    </row>
    <row r="19" spans="1:10" x14ac:dyDescent="0.25">
      <c r="A19" s="4">
        <v>9</v>
      </c>
      <c r="B19" s="3" t="s">
        <v>35</v>
      </c>
      <c r="C19" s="29">
        <f>0.2*'class record'!F18</f>
        <v>0.23333333333333336</v>
      </c>
      <c r="D19" s="33">
        <f>0.1*'class record'!J18</f>
        <v>0.11000000000000001</v>
      </c>
      <c r="E19" s="31">
        <f>0.1*'class record'!N18</f>
        <v>0.13999999999999999</v>
      </c>
      <c r="F19" s="32">
        <f>0.3*'class record'!U18</f>
        <v>0.33999999999999997</v>
      </c>
      <c r="G19" s="34">
        <f>0.1*'class record'!V18</f>
        <v>0.12</v>
      </c>
      <c r="H19" s="35">
        <f>0.2*'class record'!W18</f>
        <v>0.27999999999999997</v>
      </c>
      <c r="I19" s="36">
        <f t="shared" si="0"/>
        <v>1.2233333333333334</v>
      </c>
      <c r="J19" s="37">
        <f t="shared" si="1"/>
        <v>1.2233333333333334</v>
      </c>
    </row>
    <row r="20" spans="1:10" x14ac:dyDescent="0.25">
      <c r="A20" s="4">
        <v>10</v>
      </c>
      <c r="B20" s="3" t="s">
        <v>36</v>
      </c>
      <c r="C20" s="29">
        <f>0.2*'class record'!F19</f>
        <v>0.2466666666666667</v>
      </c>
      <c r="D20" s="33">
        <f>0.1*'class record'!J19</f>
        <v>0.13</v>
      </c>
      <c r="E20" s="31">
        <f>0.1*'class record'!N19</f>
        <v>0.15000000000000002</v>
      </c>
      <c r="F20" s="32">
        <f>0.3*'class record'!U19</f>
        <v>0.36500000000000005</v>
      </c>
      <c r="G20" s="34">
        <f>0.1*'class record'!V19</f>
        <v>0.12</v>
      </c>
      <c r="H20" s="35">
        <f>0.2*'class record'!W19</f>
        <v>0.27999999999999997</v>
      </c>
      <c r="I20" s="36">
        <f t="shared" si="0"/>
        <v>1.2916666666666667</v>
      </c>
      <c r="J20" s="37">
        <f t="shared" si="1"/>
        <v>1.2916666666666667</v>
      </c>
    </row>
    <row r="21" spans="1:10" x14ac:dyDescent="0.25">
      <c r="A21" s="4">
        <v>11</v>
      </c>
      <c r="B21" s="3" t="s">
        <v>37</v>
      </c>
      <c r="C21" s="29">
        <f>0.2*'class record'!F20</f>
        <v>0.2466666666666667</v>
      </c>
      <c r="D21" s="33">
        <f>0.1*'class record'!J20</f>
        <v>0.1</v>
      </c>
      <c r="E21" s="31">
        <f>0.1*'class record'!N20</f>
        <v>0.11000000000000001</v>
      </c>
      <c r="F21" s="32">
        <f>0.3*'class record'!U20</f>
        <v>0.35000000000000003</v>
      </c>
      <c r="G21" s="34">
        <f>0.1*'class record'!V20</f>
        <v>0.12</v>
      </c>
      <c r="H21" s="35">
        <f>0.2*'class record'!W20</f>
        <v>0.44000000000000006</v>
      </c>
      <c r="I21" s="36">
        <f t="shared" si="0"/>
        <v>1.3666666666666667</v>
      </c>
      <c r="J21" s="37">
        <f t="shared" si="1"/>
        <v>1.3666666666666667</v>
      </c>
    </row>
    <row r="22" spans="1:10" x14ac:dyDescent="0.25">
      <c r="A22" s="4">
        <v>12</v>
      </c>
      <c r="B22" s="3" t="s">
        <v>38</v>
      </c>
      <c r="C22" s="29">
        <f>0.2*'class record'!F21</f>
        <v>0.22666666666666671</v>
      </c>
      <c r="D22" s="33">
        <f>0.1*'class record'!J21</f>
        <v>0.12</v>
      </c>
      <c r="E22" s="31">
        <f>0.1*'class record'!N21</f>
        <v>0.15000000000000002</v>
      </c>
      <c r="F22" s="32" t="e">
        <f>0.3*'class record'!U21</f>
        <v>#VALUE!</v>
      </c>
      <c r="G22" s="34">
        <f>0.1*'class record'!V21</f>
        <v>0.12</v>
      </c>
      <c r="H22" s="35">
        <f>0.2*'class record'!W21</f>
        <v>0.36000000000000004</v>
      </c>
      <c r="I22" s="36" t="e">
        <f t="shared" si="0"/>
        <v>#VALUE!</v>
      </c>
      <c r="J22" s="37" t="e">
        <f t="shared" si="1"/>
        <v>#VALUE!</v>
      </c>
    </row>
    <row r="23" spans="1:10" x14ac:dyDescent="0.25">
      <c r="A23" s="4">
        <v>13</v>
      </c>
      <c r="B23" s="3" t="s">
        <v>39</v>
      </c>
      <c r="C23" s="29">
        <f>0.2*'class record'!F22</f>
        <v>0.28666666666666668</v>
      </c>
      <c r="D23" s="33">
        <f>0.1*'class record'!J22</f>
        <v>0.12</v>
      </c>
      <c r="E23" s="31">
        <f>0.1*'class record'!N22</f>
        <v>0.18000000000000002</v>
      </c>
      <c r="F23" s="32">
        <f>0.3*'class record'!U22</f>
        <v>0.36499999999999994</v>
      </c>
      <c r="G23" s="34">
        <f>0.1*'class record'!V22</f>
        <v>0.12</v>
      </c>
      <c r="H23" s="35">
        <f>0.2*'class record'!W22</f>
        <v>0.26</v>
      </c>
      <c r="I23" s="36">
        <f t="shared" si="0"/>
        <v>1.3316666666666668</v>
      </c>
      <c r="J23" s="37">
        <f t="shared" si="1"/>
        <v>1.3316666666666668</v>
      </c>
    </row>
    <row r="24" spans="1:10" x14ac:dyDescent="0.25">
      <c r="A24" s="4">
        <v>14</v>
      </c>
      <c r="B24" s="3" t="s">
        <v>40</v>
      </c>
      <c r="C24" s="29">
        <f>0.2*'class record'!F23</f>
        <v>0.24</v>
      </c>
      <c r="D24" s="33">
        <f>0.1*'class record'!J23</f>
        <v>0.1</v>
      </c>
      <c r="E24" s="31">
        <f>0.1*'class record'!N23</f>
        <v>0.11000000000000001</v>
      </c>
      <c r="F24" s="32">
        <f>0.3*'class record'!U23</f>
        <v>0.315</v>
      </c>
      <c r="G24" s="34">
        <f>0.1*'class record'!V23</f>
        <v>0.12</v>
      </c>
      <c r="H24" s="35">
        <f>0.2*'class record'!W23</f>
        <v>0.24</v>
      </c>
      <c r="I24" s="36">
        <f t="shared" si="0"/>
        <v>1.125</v>
      </c>
      <c r="J24" s="37">
        <f t="shared" si="1"/>
        <v>1.125</v>
      </c>
    </row>
    <row r="25" spans="1:10" x14ac:dyDescent="0.25">
      <c r="A25" s="4">
        <v>15</v>
      </c>
      <c r="B25" s="3" t="s">
        <v>41</v>
      </c>
      <c r="C25" s="29">
        <f>0.2*'class record'!F24</f>
        <v>0.24</v>
      </c>
      <c r="D25" s="33">
        <f>0.1*'class record'!J24</f>
        <v>0.13</v>
      </c>
      <c r="E25" s="31">
        <f>0.1*'class record'!N24</f>
        <v>0.15000000000000002</v>
      </c>
      <c r="F25" s="32" t="e">
        <f>0.3*'class record'!U24</f>
        <v>#VALUE!</v>
      </c>
      <c r="G25" s="34">
        <f>0.1*'class record'!V24</f>
        <v>0.12</v>
      </c>
      <c r="H25" s="35">
        <f>0.2*'class record'!W24</f>
        <v>0.27999999999999997</v>
      </c>
      <c r="I25" s="36" t="e">
        <f t="shared" si="0"/>
        <v>#VALUE!</v>
      </c>
      <c r="J25" s="37" t="e">
        <f t="shared" si="1"/>
        <v>#VALUE!</v>
      </c>
    </row>
    <row r="26" spans="1:10" x14ac:dyDescent="0.25">
      <c r="A26" s="4">
        <v>16</v>
      </c>
      <c r="B26" s="3" t="s">
        <v>42</v>
      </c>
      <c r="C26" s="29">
        <f>0.2*'class record'!F25</f>
        <v>0.24</v>
      </c>
      <c r="D26" s="33">
        <f>0.1*'class record'!J25</f>
        <v>0.12</v>
      </c>
      <c r="E26" s="31">
        <f>0.1*'class record'!N25</f>
        <v>0.13999999999999999</v>
      </c>
      <c r="F26" s="32">
        <f>0.3*'class record'!U25</f>
        <v>0.37</v>
      </c>
      <c r="G26" s="34">
        <f>0.1*'class record'!V25</f>
        <v>0.12</v>
      </c>
      <c r="H26" s="35">
        <f>0.2*'class record'!W25</f>
        <v>0.27999999999999997</v>
      </c>
      <c r="I26" s="36">
        <f t="shared" si="0"/>
        <v>1.27</v>
      </c>
      <c r="J26" s="37">
        <f t="shared" si="1"/>
        <v>1.27</v>
      </c>
    </row>
    <row r="27" spans="1:10" x14ac:dyDescent="0.25">
      <c r="A27" s="4">
        <v>17</v>
      </c>
      <c r="B27" s="3" t="s">
        <v>43</v>
      </c>
      <c r="C27" s="29">
        <f>0.2*'class record'!F26</f>
        <v>0.28000000000000003</v>
      </c>
      <c r="D27" s="33">
        <f>0.1*'class record'!J26</f>
        <v>0.1</v>
      </c>
      <c r="E27" s="31">
        <f>0.1*'class record'!N26</f>
        <v>0.16000000000000003</v>
      </c>
      <c r="F27" s="32" t="e">
        <f>0.3*'class record'!U26</f>
        <v>#VALUE!</v>
      </c>
      <c r="G27" s="34">
        <f>0.1*'class record'!V26</f>
        <v>0.12</v>
      </c>
      <c r="H27" s="35">
        <f>0.2*'class record'!W26</f>
        <v>0.27999999999999997</v>
      </c>
      <c r="I27" s="36" t="e">
        <f t="shared" si="0"/>
        <v>#VALUE!</v>
      </c>
      <c r="J27" s="37" t="e">
        <f t="shared" si="1"/>
        <v>#VALUE!</v>
      </c>
    </row>
    <row r="28" spans="1:10" x14ac:dyDescent="0.25">
      <c r="A28" s="4">
        <v>18</v>
      </c>
      <c r="B28" s="3" t="s">
        <v>44</v>
      </c>
      <c r="C28" s="29">
        <f>0.2*'class record'!F27</f>
        <v>0.29333333333333339</v>
      </c>
      <c r="D28" s="33">
        <f>0.1*'class record'!J27</f>
        <v>0.12</v>
      </c>
      <c r="E28" s="31">
        <f>0.1*'class record'!N27</f>
        <v>0.17</v>
      </c>
      <c r="F28" s="32">
        <f>0.3*'class record'!U27</f>
        <v>0.33500000000000008</v>
      </c>
      <c r="G28" s="34">
        <f>0.1*'class record'!V27</f>
        <v>0.12</v>
      </c>
      <c r="H28" s="35">
        <f>0.2*'class record'!W27</f>
        <v>0.24</v>
      </c>
      <c r="I28" s="36">
        <f t="shared" si="0"/>
        <v>1.2783333333333335</v>
      </c>
      <c r="J28" s="37">
        <f t="shared" si="1"/>
        <v>1.2783333333333335</v>
      </c>
    </row>
    <row r="29" spans="1:10" x14ac:dyDescent="0.25">
      <c r="A29" s="4">
        <v>19</v>
      </c>
      <c r="B29" s="3" t="s">
        <v>45</v>
      </c>
      <c r="C29" s="29">
        <f>0.2*'class record'!F28</f>
        <v>0.31333333333333335</v>
      </c>
      <c r="D29" s="33">
        <f>0.1*'class record'!J28</f>
        <v>0.1</v>
      </c>
      <c r="E29" s="31">
        <f>0.1*'class record'!N28</f>
        <v>0.13999999999999999</v>
      </c>
      <c r="F29" s="32">
        <f>0.3*'class record'!U28</f>
        <v>0.37</v>
      </c>
      <c r="G29" s="34">
        <f>0.1*'class record'!V28</f>
        <v>0.12</v>
      </c>
      <c r="H29" s="35">
        <f>0.2*'class record'!W28</f>
        <v>0.24</v>
      </c>
      <c r="I29" s="36">
        <f t="shared" si="0"/>
        <v>1.2833333333333334</v>
      </c>
      <c r="J29" s="37">
        <f t="shared" si="1"/>
        <v>1.2833333333333334</v>
      </c>
    </row>
    <row r="30" spans="1:10" x14ac:dyDescent="0.25">
      <c r="A30" s="4">
        <v>20</v>
      </c>
      <c r="B30" s="3" t="s">
        <v>46</v>
      </c>
      <c r="C30" s="29">
        <f>0.2*'class record'!F29</f>
        <v>0.24</v>
      </c>
      <c r="D30" s="33">
        <f>0.1*'class record'!J29</f>
        <v>0.13</v>
      </c>
      <c r="E30" s="31">
        <f>0.1*'class record'!N29</f>
        <v>0.15000000000000002</v>
      </c>
      <c r="F30" s="32">
        <f>0.3*'class record'!U29</f>
        <v>0.36049999999999999</v>
      </c>
      <c r="G30" s="34">
        <f>0.1*'class record'!V29</f>
        <v>0.12</v>
      </c>
      <c r="H30" s="35">
        <f>0.2*'class record'!W29</f>
        <v>0.44000000000000006</v>
      </c>
      <c r="I30" s="36">
        <f t="shared" si="0"/>
        <v>1.4405000000000001</v>
      </c>
      <c r="J30" s="37">
        <f t="shared" si="1"/>
        <v>1.4405000000000001</v>
      </c>
    </row>
    <row r="31" spans="1:10" x14ac:dyDescent="0.25">
      <c r="A31" s="4">
        <v>21</v>
      </c>
      <c r="B31" s="3" t="s">
        <v>47</v>
      </c>
      <c r="C31" s="29">
        <f>0.2*'class record'!F30</f>
        <v>0.28000000000000003</v>
      </c>
      <c r="D31" s="33">
        <f>0.1*'class record'!J30</f>
        <v>0.13</v>
      </c>
      <c r="E31" s="31">
        <f>0.1*'class record'!N30</f>
        <v>0.11000000000000001</v>
      </c>
      <c r="F31" s="32" t="e">
        <f>0.3*'class record'!U30</f>
        <v>#VALUE!</v>
      </c>
      <c r="G31" s="34">
        <f>0.1*'class record'!V30</f>
        <v>0.12</v>
      </c>
      <c r="H31" s="35">
        <f>0.2*'class record'!W30</f>
        <v>0.32000000000000006</v>
      </c>
      <c r="I31" s="36" t="e">
        <f t="shared" si="0"/>
        <v>#VALUE!</v>
      </c>
      <c r="J31" s="37" t="e">
        <f t="shared" si="1"/>
        <v>#VALUE!</v>
      </c>
    </row>
    <row r="32" spans="1:10" x14ac:dyDescent="0.25">
      <c r="A32" s="4">
        <v>22</v>
      </c>
      <c r="B32" s="3" t="s">
        <v>48</v>
      </c>
      <c r="C32" s="29">
        <f>0.2*'class record'!F31</f>
        <v>0.34666666666666668</v>
      </c>
      <c r="D32" s="33">
        <f>0.1*'class record'!J31</f>
        <v>0.11000000000000001</v>
      </c>
      <c r="E32" s="31">
        <f>0.1*'class record'!N31</f>
        <v>0.16000000000000003</v>
      </c>
      <c r="F32" s="32">
        <f>0.3*'class record'!U31</f>
        <v>0.38500000000000001</v>
      </c>
      <c r="G32" s="34">
        <f>0.1*'class record'!V31</f>
        <v>0.12</v>
      </c>
      <c r="H32" s="35">
        <f>0.2*'class record'!W31</f>
        <v>0.27999999999999997</v>
      </c>
      <c r="I32" s="36">
        <f t="shared" si="0"/>
        <v>1.4016666666666666</v>
      </c>
      <c r="J32" s="37">
        <f t="shared" si="1"/>
        <v>1.4016666666666666</v>
      </c>
    </row>
    <row r="33" spans="1:10" x14ac:dyDescent="0.25">
      <c r="A33" t="s">
        <v>54</v>
      </c>
    </row>
    <row r="34" spans="1:10" x14ac:dyDescent="0.25">
      <c r="B34" s="27" t="s">
        <v>72</v>
      </c>
    </row>
    <row r="35" spans="1:10" x14ac:dyDescent="0.25">
      <c r="B35" s="26" t="s">
        <v>73</v>
      </c>
    </row>
    <row r="36" spans="1:10" x14ac:dyDescent="0.25">
      <c r="A36" s="54" t="s">
        <v>0</v>
      </c>
      <c r="B36" s="54"/>
      <c r="C36" s="54"/>
      <c r="D36" s="54"/>
      <c r="E36" s="54"/>
      <c r="F36" s="54"/>
      <c r="G36" s="54"/>
      <c r="H36" s="54"/>
      <c r="I36" s="54"/>
      <c r="J36" s="54"/>
    </row>
    <row r="37" spans="1:10" x14ac:dyDescent="0.25">
      <c r="A37" s="55" t="s">
        <v>53</v>
      </c>
      <c r="B37" s="55"/>
      <c r="C37" s="55"/>
      <c r="D37" s="55"/>
      <c r="E37" s="55"/>
      <c r="F37" s="55"/>
      <c r="G37" s="55"/>
      <c r="H37" s="55"/>
      <c r="I37" s="55"/>
      <c r="J37" s="55"/>
    </row>
    <row r="38" spans="1:10" x14ac:dyDescent="0.25">
      <c r="A38" s="54" t="s">
        <v>59</v>
      </c>
      <c r="B38" s="54"/>
      <c r="C38" s="54"/>
      <c r="D38" s="54"/>
      <c r="E38" s="54"/>
      <c r="F38" s="54"/>
      <c r="G38" s="54"/>
      <c r="H38" s="54"/>
      <c r="I38" s="54"/>
      <c r="J38" s="54"/>
    </row>
    <row r="40" spans="1:10" x14ac:dyDescent="0.25">
      <c r="A40" s="54" t="s">
        <v>74</v>
      </c>
      <c r="B40" s="54"/>
      <c r="C40" s="54"/>
      <c r="D40" s="54"/>
      <c r="E40" s="54"/>
      <c r="F40" s="54"/>
      <c r="G40" s="54"/>
      <c r="H40" s="54"/>
      <c r="I40" s="54"/>
      <c r="J40" s="54"/>
    </row>
    <row r="41" spans="1:10" x14ac:dyDescent="0.25">
      <c r="A41" s="55" t="s">
        <v>49</v>
      </c>
      <c r="B41" s="55"/>
      <c r="C41" s="55"/>
      <c r="D41" s="55"/>
      <c r="E41" s="55"/>
      <c r="F41" s="55"/>
      <c r="G41" s="55"/>
      <c r="H41" s="55"/>
      <c r="I41" s="55"/>
      <c r="J41" s="55"/>
    </row>
    <row r="43" spans="1:10" x14ac:dyDescent="0.25">
      <c r="A43" s="58" t="s">
        <v>3</v>
      </c>
      <c r="B43" s="57" t="s">
        <v>2</v>
      </c>
      <c r="C43" s="59" t="s">
        <v>88</v>
      </c>
      <c r="D43" s="59"/>
      <c r="E43" s="92" t="s">
        <v>65</v>
      </c>
      <c r="F43" s="51" t="s">
        <v>86</v>
      </c>
      <c r="G43" s="51"/>
      <c r="H43" s="52" t="s">
        <v>50</v>
      </c>
      <c r="I43" s="23" t="s">
        <v>69</v>
      </c>
    </row>
    <row r="44" spans="1:10" x14ac:dyDescent="0.25">
      <c r="A44" s="58"/>
      <c r="B44" s="57"/>
      <c r="C44" s="48" t="s">
        <v>61</v>
      </c>
      <c r="D44" s="12" t="s">
        <v>62</v>
      </c>
      <c r="E44" s="49" t="s">
        <v>63</v>
      </c>
      <c r="F44" s="7" t="s">
        <v>75</v>
      </c>
      <c r="G44" s="8" t="s">
        <v>26</v>
      </c>
      <c r="H44" s="52"/>
      <c r="I44" s="24" t="s">
        <v>70</v>
      </c>
    </row>
    <row r="45" spans="1:10" x14ac:dyDescent="0.25">
      <c r="A45" s="58"/>
      <c r="B45" s="57"/>
      <c r="C45" s="17">
        <v>0.2</v>
      </c>
      <c r="D45" s="18">
        <v>0.2</v>
      </c>
      <c r="E45" s="19">
        <v>0.3</v>
      </c>
      <c r="F45" s="21">
        <v>0.1</v>
      </c>
      <c r="G45" s="22">
        <v>0.2</v>
      </c>
      <c r="H45" s="52"/>
      <c r="I45" s="25"/>
    </row>
    <row r="46" spans="1:10" x14ac:dyDescent="0.25">
      <c r="A46" s="4">
        <v>1</v>
      </c>
      <c r="B46" s="3" t="s">
        <v>27</v>
      </c>
      <c r="C46" s="29">
        <f>0.2*'class record'!F10</f>
        <v>0.21999999999999997</v>
      </c>
      <c r="D46" s="33">
        <f>0.2*'class record'!J10</f>
        <v>0.22000000000000003</v>
      </c>
      <c r="E46" s="31">
        <f>0.3*'class record'!N10</f>
        <v>0.42</v>
      </c>
      <c r="F46" s="34">
        <f>0.1*'class record'!V10</f>
        <v>0.12</v>
      </c>
      <c r="G46" s="35">
        <f>0.2*'class record'!W10</f>
        <v>0.27999999999999997</v>
      </c>
      <c r="H46" s="36">
        <f>SUM(C46:G46)</f>
        <v>1.26</v>
      </c>
      <c r="I46" s="37">
        <f>H46*1</f>
        <v>1.26</v>
      </c>
    </row>
    <row r="47" spans="1:10" x14ac:dyDescent="0.25">
      <c r="A47" s="4">
        <v>2</v>
      </c>
      <c r="B47" s="3" t="s">
        <v>28</v>
      </c>
      <c r="C47" s="29">
        <f>0.2*'class record'!F11</f>
        <v>0.23333333333333336</v>
      </c>
      <c r="D47" s="33">
        <f>0.2*'class record'!J11</f>
        <v>0.24</v>
      </c>
      <c r="E47" s="31">
        <f>0.3*'class record'!N11</f>
        <v>0.39</v>
      </c>
      <c r="F47" s="34">
        <f>0.1*'class record'!V11</f>
        <v>0.12</v>
      </c>
      <c r="G47" s="35">
        <f>0.2*'class record'!W11</f>
        <v>0.30000000000000004</v>
      </c>
      <c r="H47" s="36">
        <f>SUM(C47:G47)</f>
        <v>1.2833333333333334</v>
      </c>
      <c r="I47" s="37">
        <f t="shared" ref="I47:I67" si="2">H47*1</f>
        <v>1.2833333333333334</v>
      </c>
    </row>
    <row r="48" spans="1:10" x14ac:dyDescent="0.25">
      <c r="A48" s="4">
        <v>3</v>
      </c>
      <c r="B48" s="3" t="s">
        <v>29</v>
      </c>
      <c r="C48" s="29">
        <f>0.2*'class record'!F12</f>
        <v>0.30666666666666664</v>
      </c>
      <c r="D48" s="33">
        <f>0.2*'class record'!J12</f>
        <v>0.24</v>
      </c>
      <c r="E48" s="31">
        <f>0.3*'class record'!N12</f>
        <v>0.42</v>
      </c>
      <c r="F48" s="34">
        <f>0.1*'class record'!V12</f>
        <v>0.12</v>
      </c>
      <c r="G48" s="35">
        <f>0.2*'class record'!W12</f>
        <v>0.32000000000000006</v>
      </c>
      <c r="H48" s="36">
        <f>SUM(C48:G48)</f>
        <v>1.4066666666666665</v>
      </c>
      <c r="I48" s="37">
        <f t="shared" si="2"/>
        <v>1.4066666666666665</v>
      </c>
    </row>
    <row r="49" spans="1:9" x14ac:dyDescent="0.25">
      <c r="A49" s="4">
        <v>4</v>
      </c>
      <c r="B49" s="3" t="s">
        <v>30</v>
      </c>
      <c r="C49" s="29">
        <f>0.2*'class record'!F13</f>
        <v>0.22666666666666668</v>
      </c>
      <c r="D49" s="33">
        <f>0.2*'class record'!J13</f>
        <v>0.22000000000000003</v>
      </c>
      <c r="E49" s="31">
        <f>0.3*'class record'!N13</f>
        <v>0.51</v>
      </c>
      <c r="F49" s="34">
        <f>0.1*'class record'!V13</f>
        <v>0.12</v>
      </c>
      <c r="G49" s="35">
        <f>0.2*'class record'!W13</f>
        <v>0.30000000000000004</v>
      </c>
      <c r="H49" s="36">
        <f>SUM(C49:G49)</f>
        <v>1.3766666666666667</v>
      </c>
      <c r="I49" s="37">
        <f t="shared" si="2"/>
        <v>1.3766666666666667</v>
      </c>
    </row>
    <row r="50" spans="1:9" x14ac:dyDescent="0.25">
      <c r="A50" s="4">
        <v>5</v>
      </c>
      <c r="B50" s="3" t="s">
        <v>31</v>
      </c>
      <c r="C50" s="29">
        <f>0.2*'class record'!F14</f>
        <v>0.2466666666666667</v>
      </c>
      <c r="D50" s="33">
        <f>0.2*'class record'!J14</f>
        <v>0.24</v>
      </c>
      <c r="E50" s="31">
        <f>0.3*'class record'!N14</f>
        <v>0.54</v>
      </c>
      <c r="F50" s="34">
        <f>0.1*'class record'!V14</f>
        <v>0.12</v>
      </c>
      <c r="G50" s="35">
        <f>0.2*'class record'!W14</f>
        <v>0.44000000000000006</v>
      </c>
      <c r="H50" s="36">
        <f>SUM(C50:G50)</f>
        <v>1.5866666666666669</v>
      </c>
      <c r="I50" s="37">
        <f t="shared" si="2"/>
        <v>1.5866666666666669</v>
      </c>
    </row>
    <row r="51" spans="1:9" x14ac:dyDescent="0.25">
      <c r="A51" s="4">
        <v>6</v>
      </c>
      <c r="B51" s="3" t="s">
        <v>32</v>
      </c>
      <c r="C51" s="29">
        <f>0.2*'class record'!F15</f>
        <v>0.22666666666666671</v>
      </c>
      <c r="D51" s="33">
        <f>0.2*'class record'!J15</f>
        <v>0.24</v>
      </c>
      <c r="E51" s="31">
        <f>0.3*'class record'!N15</f>
        <v>0.44999999999999996</v>
      </c>
      <c r="F51" s="34">
        <f>0.1*'class record'!V15</f>
        <v>0.12</v>
      </c>
      <c r="G51" s="35">
        <f>0.2*'class record'!W15</f>
        <v>0.32000000000000006</v>
      </c>
      <c r="H51" s="36">
        <f>SUM(C51:G51)</f>
        <v>1.3566666666666667</v>
      </c>
      <c r="I51" s="37">
        <f t="shared" si="2"/>
        <v>1.3566666666666667</v>
      </c>
    </row>
    <row r="52" spans="1:9" x14ac:dyDescent="0.25">
      <c r="A52" s="4">
        <v>7</v>
      </c>
      <c r="B52" s="3" t="s">
        <v>33</v>
      </c>
      <c r="C52" s="29">
        <f>0.2*'class record'!F16</f>
        <v>0.30000000000000004</v>
      </c>
      <c r="D52" s="33">
        <f>0.2*'class record'!J16</f>
        <v>0.24</v>
      </c>
      <c r="E52" s="31">
        <f>0.3*'class record'!N16</f>
        <v>0.44999999999999996</v>
      </c>
      <c r="F52" s="34">
        <f>0.1*'class record'!V16</f>
        <v>0.12</v>
      </c>
      <c r="G52" s="35">
        <f>0.2*'class record'!W16</f>
        <v>0.36000000000000004</v>
      </c>
      <c r="H52" s="36">
        <f>SUM(C52:G52)</f>
        <v>1.47</v>
      </c>
      <c r="I52" s="37">
        <f t="shared" si="2"/>
        <v>1.47</v>
      </c>
    </row>
    <row r="53" spans="1:9" x14ac:dyDescent="0.25">
      <c r="A53" s="4">
        <v>8</v>
      </c>
      <c r="B53" s="3" t="s">
        <v>34</v>
      </c>
      <c r="C53" s="29">
        <f>0.2*'class record'!F17</f>
        <v>0.22666666666666668</v>
      </c>
      <c r="D53" s="33">
        <f>0.2*'class record'!J17</f>
        <v>0.2</v>
      </c>
      <c r="E53" s="31">
        <f>0.3*'class record'!N17</f>
        <v>0.51</v>
      </c>
      <c r="F53" s="34">
        <f>0.1*'class record'!V17</f>
        <v>0.12</v>
      </c>
      <c r="G53" s="35">
        <f>0.2*'class record'!W17</f>
        <v>0.27999999999999997</v>
      </c>
      <c r="H53" s="36">
        <f>SUM(C53:G53)</f>
        <v>1.3366666666666667</v>
      </c>
      <c r="I53" s="37">
        <f t="shared" si="2"/>
        <v>1.3366666666666667</v>
      </c>
    </row>
    <row r="54" spans="1:9" x14ac:dyDescent="0.25">
      <c r="A54" s="4">
        <v>9</v>
      </c>
      <c r="B54" s="3" t="s">
        <v>35</v>
      </c>
      <c r="C54" s="29">
        <f>0.2*'class record'!F18</f>
        <v>0.23333333333333336</v>
      </c>
      <c r="D54" s="33">
        <f>0.2*'class record'!J18</f>
        <v>0.22000000000000003</v>
      </c>
      <c r="E54" s="31">
        <f>0.3*'class record'!N18</f>
        <v>0.42</v>
      </c>
      <c r="F54" s="34">
        <f>0.1*'class record'!V18</f>
        <v>0.12</v>
      </c>
      <c r="G54" s="35">
        <f>0.2*'class record'!W18</f>
        <v>0.27999999999999997</v>
      </c>
      <c r="H54" s="36">
        <f>SUM(C54:G54)</f>
        <v>1.2733333333333332</v>
      </c>
      <c r="I54" s="37">
        <f t="shared" si="2"/>
        <v>1.2733333333333332</v>
      </c>
    </row>
    <row r="55" spans="1:9" x14ac:dyDescent="0.25">
      <c r="A55" s="4">
        <v>10</v>
      </c>
      <c r="B55" s="3" t="s">
        <v>36</v>
      </c>
      <c r="C55" s="29">
        <f>0.2*'class record'!F19</f>
        <v>0.2466666666666667</v>
      </c>
      <c r="D55" s="33">
        <f>0.2*'class record'!J19</f>
        <v>0.26</v>
      </c>
      <c r="E55" s="31">
        <f>0.3*'class record'!N19</f>
        <v>0.44999999999999996</v>
      </c>
      <c r="F55" s="34">
        <f>0.1*'class record'!V19</f>
        <v>0.12</v>
      </c>
      <c r="G55" s="35">
        <f>0.2*'class record'!W19</f>
        <v>0.27999999999999997</v>
      </c>
      <c r="H55" s="36">
        <f>SUM(C55:G55)</f>
        <v>1.3566666666666667</v>
      </c>
      <c r="I55" s="37">
        <f t="shared" si="2"/>
        <v>1.3566666666666667</v>
      </c>
    </row>
    <row r="56" spans="1:9" x14ac:dyDescent="0.25">
      <c r="A56" s="4">
        <v>11</v>
      </c>
      <c r="B56" s="3" t="s">
        <v>37</v>
      </c>
      <c r="C56" s="29">
        <f>0.2*'class record'!F20</f>
        <v>0.2466666666666667</v>
      </c>
      <c r="D56" s="33">
        <f>0.2*'class record'!J20</f>
        <v>0.2</v>
      </c>
      <c r="E56" s="31">
        <f>0.3*'class record'!N20</f>
        <v>0.33</v>
      </c>
      <c r="F56" s="34">
        <f>0.1*'class record'!V20</f>
        <v>0.12</v>
      </c>
      <c r="G56" s="35">
        <f>0.2*'class record'!W20</f>
        <v>0.44000000000000006</v>
      </c>
      <c r="H56" s="36">
        <f>SUM(C56:G56)</f>
        <v>1.3366666666666669</v>
      </c>
      <c r="I56" s="37">
        <f t="shared" si="2"/>
        <v>1.3366666666666669</v>
      </c>
    </row>
    <row r="57" spans="1:9" x14ac:dyDescent="0.25">
      <c r="A57" s="4">
        <v>12</v>
      </c>
      <c r="B57" s="3" t="s">
        <v>38</v>
      </c>
      <c r="C57" s="29">
        <f>0.2*'class record'!F21</f>
        <v>0.22666666666666671</v>
      </c>
      <c r="D57" s="33">
        <f>0.2*'class record'!J21</f>
        <v>0.24</v>
      </c>
      <c r="E57" s="31">
        <f>0.3*'class record'!N21</f>
        <v>0.44999999999999996</v>
      </c>
      <c r="F57" s="34">
        <f>0.1*'class record'!V21</f>
        <v>0.12</v>
      </c>
      <c r="G57" s="35">
        <f>0.2*'class record'!W21</f>
        <v>0.36000000000000004</v>
      </c>
      <c r="H57" s="36">
        <f>SUM(C57:G57)</f>
        <v>1.3966666666666667</v>
      </c>
      <c r="I57" s="37">
        <f t="shared" si="2"/>
        <v>1.3966666666666667</v>
      </c>
    </row>
    <row r="58" spans="1:9" x14ac:dyDescent="0.25">
      <c r="A58" s="4">
        <v>13</v>
      </c>
      <c r="B58" s="3" t="s">
        <v>39</v>
      </c>
      <c r="C58" s="29">
        <f>0.2*'class record'!F22</f>
        <v>0.28666666666666668</v>
      </c>
      <c r="D58" s="33">
        <f>0.2*'class record'!J22</f>
        <v>0.24</v>
      </c>
      <c r="E58" s="31">
        <f>0.3*'class record'!N22</f>
        <v>0.54</v>
      </c>
      <c r="F58" s="34">
        <f>0.1*'class record'!V22</f>
        <v>0.12</v>
      </c>
      <c r="G58" s="35">
        <f>0.2*'class record'!W22</f>
        <v>0.26</v>
      </c>
      <c r="H58" s="36">
        <f>SUM(C58:G58)</f>
        <v>1.4466666666666665</v>
      </c>
      <c r="I58" s="37">
        <f t="shared" si="2"/>
        <v>1.4466666666666665</v>
      </c>
    </row>
    <row r="59" spans="1:9" x14ac:dyDescent="0.25">
      <c r="A59" s="4">
        <v>14</v>
      </c>
      <c r="B59" s="3" t="s">
        <v>40</v>
      </c>
      <c r="C59" s="29">
        <f>0.2*'class record'!F23</f>
        <v>0.24</v>
      </c>
      <c r="D59" s="33">
        <f>0.2*'class record'!J23</f>
        <v>0.2</v>
      </c>
      <c r="E59" s="31">
        <f>0.3*'class record'!N23</f>
        <v>0.33</v>
      </c>
      <c r="F59" s="34">
        <f>0.1*'class record'!V23</f>
        <v>0.12</v>
      </c>
      <c r="G59" s="35">
        <f>0.2*'class record'!W23</f>
        <v>0.24</v>
      </c>
      <c r="H59" s="36">
        <f>SUM(C59:G59)</f>
        <v>1.1299999999999999</v>
      </c>
      <c r="I59" s="37">
        <f t="shared" si="2"/>
        <v>1.1299999999999999</v>
      </c>
    </row>
    <row r="60" spans="1:9" x14ac:dyDescent="0.25">
      <c r="A60" s="4">
        <v>15</v>
      </c>
      <c r="B60" s="3" t="s">
        <v>41</v>
      </c>
      <c r="C60" s="29">
        <f>0.2*'class record'!F24</f>
        <v>0.24</v>
      </c>
      <c r="D60" s="33">
        <f>0.2*'class record'!J24</f>
        <v>0.26</v>
      </c>
      <c r="E60" s="31">
        <f>0.3*'class record'!N24</f>
        <v>0.44999999999999996</v>
      </c>
      <c r="F60" s="34">
        <f>0.1*'class record'!V24</f>
        <v>0.12</v>
      </c>
      <c r="G60" s="35">
        <f>0.2*'class record'!W24</f>
        <v>0.27999999999999997</v>
      </c>
      <c r="H60" s="36">
        <f>SUM(C60:G60)</f>
        <v>1.3499999999999999</v>
      </c>
      <c r="I60" s="37">
        <f t="shared" si="2"/>
        <v>1.3499999999999999</v>
      </c>
    </row>
    <row r="61" spans="1:9" x14ac:dyDescent="0.25">
      <c r="A61" s="4">
        <v>16</v>
      </c>
      <c r="B61" s="3" t="s">
        <v>42</v>
      </c>
      <c r="C61" s="29">
        <f>0.2*'class record'!F25</f>
        <v>0.24</v>
      </c>
      <c r="D61" s="33">
        <f>0.2*'class record'!J25</f>
        <v>0.24</v>
      </c>
      <c r="E61" s="31">
        <f>0.3*'class record'!N25</f>
        <v>0.42</v>
      </c>
      <c r="F61" s="34">
        <f>0.1*'class record'!V25</f>
        <v>0.12</v>
      </c>
      <c r="G61" s="35">
        <f>0.2*'class record'!W25</f>
        <v>0.27999999999999997</v>
      </c>
      <c r="H61" s="36">
        <f>SUM(C61:G61)</f>
        <v>1.3</v>
      </c>
      <c r="I61" s="37">
        <f t="shared" si="2"/>
        <v>1.3</v>
      </c>
    </row>
    <row r="62" spans="1:9" x14ac:dyDescent="0.25">
      <c r="A62" s="4">
        <v>17</v>
      </c>
      <c r="B62" s="3" t="s">
        <v>43</v>
      </c>
      <c r="C62" s="29">
        <f>0.2*'class record'!F26</f>
        <v>0.28000000000000003</v>
      </c>
      <c r="D62" s="33">
        <f>0.2*'class record'!J26</f>
        <v>0.2</v>
      </c>
      <c r="E62" s="31">
        <f>0.3*'class record'!N26</f>
        <v>0.48</v>
      </c>
      <c r="F62" s="34">
        <f>0.1*'class record'!V26</f>
        <v>0.12</v>
      </c>
      <c r="G62" s="35">
        <f>0.2*'class record'!W26</f>
        <v>0.27999999999999997</v>
      </c>
      <c r="H62" s="36">
        <f>SUM(C62:G62)</f>
        <v>1.36</v>
      </c>
      <c r="I62" s="37">
        <f t="shared" si="2"/>
        <v>1.36</v>
      </c>
    </row>
    <row r="63" spans="1:9" x14ac:dyDescent="0.25">
      <c r="A63" s="4">
        <v>18</v>
      </c>
      <c r="B63" s="3" t="s">
        <v>44</v>
      </c>
      <c r="C63" s="29">
        <f>0.2*'class record'!F27</f>
        <v>0.29333333333333339</v>
      </c>
      <c r="D63" s="33">
        <f>0.2*'class record'!J27</f>
        <v>0.24</v>
      </c>
      <c r="E63" s="31">
        <f>0.3*'class record'!N27</f>
        <v>0.51</v>
      </c>
      <c r="F63" s="34">
        <f>0.1*'class record'!V27</f>
        <v>0.12</v>
      </c>
      <c r="G63" s="35">
        <f>0.2*'class record'!W27</f>
        <v>0.24</v>
      </c>
      <c r="H63" s="36">
        <f>SUM(C63:G63)</f>
        <v>1.4033333333333335</v>
      </c>
      <c r="I63" s="37">
        <f t="shared" si="2"/>
        <v>1.4033333333333335</v>
      </c>
    </row>
    <row r="64" spans="1:9" x14ac:dyDescent="0.25">
      <c r="A64" s="4">
        <v>19</v>
      </c>
      <c r="B64" s="3" t="s">
        <v>45</v>
      </c>
      <c r="C64" s="29">
        <f>0.2*'class record'!F28</f>
        <v>0.31333333333333335</v>
      </c>
      <c r="D64" s="33">
        <f>0.2*'class record'!J28</f>
        <v>0.2</v>
      </c>
      <c r="E64" s="31">
        <f>0.3*'class record'!N28</f>
        <v>0.42</v>
      </c>
      <c r="F64" s="34">
        <f>0.1*'class record'!V28</f>
        <v>0.12</v>
      </c>
      <c r="G64" s="35">
        <f>0.2*'class record'!W28</f>
        <v>0.24</v>
      </c>
      <c r="H64" s="36">
        <f>SUM(C64:G64)</f>
        <v>1.2933333333333332</v>
      </c>
      <c r="I64" s="37">
        <f t="shared" si="2"/>
        <v>1.2933333333333332</v>
      </c>
    </row>
    <row r="65" spans="1:10" x14ac:dyDescent="0.25">
      <c r="A65" s="4">
        <v>20</v>
      </c>
      <c r="B65" s="3" t="s">
        <v>46</v>
      </c>
      <c r="C65" s="29">
        <f>0.2*'class record'!F29</f>
        <v>0.24</v>
      </c>
      <c r="D65" s="33">
        <f>0.2*'class record'!J29</f>
        <v>0.26</v>
      </c>
      <c r="E65" s="31">
        <f>0.3*'class record'!N29</f>
        <v>0.44999999999999996</v>
      </c>
      <c r="F65" s="34">
        <f>0.1*'class record'!V29</f>
        <v>0.12</v>
      </c>
      <c r="G65" s="35">
        <f>0.2*'class record'!W29</f>
        <v>0.44000000000000006</v>
      </c>
      <c r="H65" s="36">
        <f>SUM(C65:G65)</f>
        <v>1.5099999999999998</v>
      </c>
      <c r="I65" s="37">
        <f t="shared" si="2"/>
        <v>1.5099999999999998</v>
      </c>
    </row>
    <row r="66" spans="1:10" x14ac:dyDescent="0.25">
      <c r="A66" s="4">
        <v>21</v>
      </c>
      <c r="B66" s="3" t="s">
        <v>47</v>
      </c>
      <c r="C66" s="29">
        <f>0.2*'class record'!F30</f>
        <v>0.28000000000000003</v>
      </c>
      <c r="D66" s="33">
        <f>0.2*'class record'!J30</f>
        <v>0.26</v>
      </c>
      <c r="E66" s="31">
        <f>0.3*'class record'!N30</f>
        <v>0.33</v>
      </c>
      <c r="F66" s="34">
        <f>0.1*'class record'!V30</f>
        <v>0.12</v>
      </c>
      <c r="G66" s="35">
        <f>0.2*'class record'!W30</f>
        <v>0.32000000000000006</v>
      </c>
      <c r="H66" s="36">
        <f>SUM(C66:G66)</f>
        <v>1.31</v>
      </c>
      <c r="I66" s="37">
        <f t="shared" si="2"/>
        <v>1.31</v>
      </c>
    </row>
    <row r="67" spans="1:10" x14ac:dyDescent="0.25">
      <c r="A67" s="4">
        <v>22</v>
      </c>
      <c r="B67" s="3" t="s">
        <v>48</v>
      </c>
      <c r="C67" s="29">
        <f>0.2*'class record'!F31</f>
        <v>0.34666666666666668</v>
      </c>
      <c r="D67" s="33">
        <f>0.2*'class record'!J31</f>
        <v>0.22000000000000003</v>
      </c>
      <c r="E67" s="31">
        <f>0.3*'class record'!N31</f>
        <v>0.48</v>
      </c>
      <c r="F67" s="34">
        <f>0.1*'class record'!V31</f>
        <v>0.12</v>
      </c>
      <c r="G67" s="35">
        <f>0.2*'class record'!W31</f>
        <v>0.27999999999999997</v>
      </c>
      <c r="H67" s="36">
        <f>SUM(C67:G67)</f>
        <v>1.4466666666666665</v>
      </c>
      <c r="I67" s="37">
        <f t="shared" si="2"/>
        <v>1.4466666666666665</v>
      </c>
    </row>
    <row r="68" spans="1:10" x14ac:dyDescent="0.25">
      <c r="A68" t="s">
        <v>54</v>
      </c>
      <c r="C68" s="43"/>
    </row>
    <row r="69" spans="1:10" x14ac:dyDescent="0.25">
      <c r="B69" s="27" t="s">
        <v>72</v>
      </c>
    </row>
    <row r="70" spans="1:10" x14ac:dyDescent="0.25">
      <c r="B70" s="26" t="s">
        <v>73</v>
      </c>
    </row>
    <row r="71" spans="1:10" x14ac:dyDescent="0.25">
      <c r="F71" s="28"/>
      <c r="G71" s="28"/>
      <c r="H71" s="28"/>
      <c r="I71" s="28"/>
      <c r="J71" s="28"/>
    </row>
    <row r="72" spans="1:10" x14ac:dyDescent="0.25">
      <c r="F72" s="16"/>
      <c r="G72" s="16"/>
      <c r="H72" s="16"/>
      <c r="I72" s="16"/>
      <c r="J72" s="16"/>
    </row>
    <row r="73" spans="1:10" x14ac:dyDescent="0.25">
      <c r="F73" s="28"/>
      <c r="G73" s="28"/>
      <c r="H73" s="28"/>
      <c r="I73" s="28"/>
      <c r="J73" s="28"/>
    </row>
    <row r="75" spans="1:10" x14ac:dyDescent="0.25">
      <c r="F75" s="28"/>
      <c r="G75" s="28"/>
      <c r="H75" s="28"/>
      <c r="I75" s="28"/>
      <c r="J75" s="28"/>
    </row>
    <row r="76" spans="1:10" x14ac:dyDescent="0.25">
      <c r="F76" s="16"/>
      <c r="G76" s="16"/>
      <c r="H76" s="16"/>
      <c r="I76" s="16"/>
      <c r="J76" s="16"/>
    </row>
  </sheetData>
  <mergeCells count="19">
    <mergeCell ref="C8:D8"/>
    <mergeCell ref="E8:F8"/>
    <mergeCell ref="G8:H8"/>
    <mergeCell ref="A43:A45"/>
    <mergeCell ref="B43:B45"/>
    <mergeCell ref="C43:D43"/>
    <mergeCell ref="A1:J1"/>
    <mergeCell ref="A2:J2"/>
    <mergeCell ref="A3:J3"/>
    <mergeCell ref="A5:J5"/>
    <mergeCell ref="A6:J6"/>
    <mergeCell ref="I8:I10"/>
    <mergeCell ref="A36:J36"/>
    <mergeCell ref="A37:J37"/>
    <mergeCell ref="A38:J38"/>
    <mergeCell ref="A40:J40"/>
    <mergeCell ref="A41:J41"/>
    <mergeCell ref="A8:A10"/>
    <mergeCell ref="B8:B10"/>
  </mergeCells>
  <pageMargins left="0.45" right="0.2" top="0.75" bottom="0.25" header="0.3" footer="0.3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9"/>
  <sheetViews>
    <sheetView topLeftCell="D1" zoomScaleNormal="100" workbookViewId="0">
      <selection activeCell="W13" sqref="W13"/>
    </sheetView>
  </sheetViews>
  <sheetFormatPr defaultRowHeight="15" x14ac:dyDescent="0.25"/>
  <cols>
    <col min="1" max="1" width="3.28515625" customWidth="1"/>
    <col min="2" max="2" width="20.85546875" customWidth="1"/>
    <col min="3" max="5" width="7.7109375" customWidth="1"/>
    <col min="6" max="6" width="10.5703125" customWidth="1"/>
    <col min="7" max="9" width="8.7109375" customWidth="1"/>
    <col min="10" max="10" width="10.5703125" customWidth="1"/>
    <col min="21" max="21" width="10.28515625" customWidth="1"/>
    <col min="22" max="22" width="10" customWidth="1"/>
    <col min="23" max="23" width="12.85546875" customWidth="1"/>
  </cols>
  <sheetData>
    <row r="1" spans="1:23" x14ac:dyDescent="0.25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</row>
    <row r="2" spans="1:23" x14ac:dyDescent="0.25">
      <c r="A2" s="55" t="s">
        <v>53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</row>
    <row r="4" spans="1:23" x14ac:dyDescent="0.25">
      <c r="A4" s="55" t="s">
        <v>1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</row>
    <row r="5" spans="1:23" x14ac:dyDescent="0.25">
      <c r="A5" s="55" t="s">
        <v>49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</row>
    <row r="6" spans="1:23" x14ac:dyDescent="0.25">
      <c r="A6" t="s">
        <v>57</v>
      </c>
    </row>
    <row r="7" spans="1:23" x14ac:dyDescent="0.25">
      <c r="A7" s="58" t="s">
        <v>3</v>
      </c>
      <c r="B7" s="57" t="s">
        <v>2</v>
      </c>
      <c r="C7" s="69" t="s">
        <v>4</v>
      </c>
      <c r="D7" s="69"/>
      <c r="E7" s="69"/>
      <c r="F7" s="69"/>
      <c r="G7" s="69"/>
      <c r="H7" s="69"/>
      <c r="I7" s="69"/>
      <c r="J7" s="11"/>
      <c r="K7" s="70" t="s">
        <v>13</v>
      </c>
      <c r="L7" s="70"/>
      <c r="M7" s="70"/>
      <c r="N7" s="70"/>
      <c r="O7" s="70"/>
      <c r="P7" s="70"/>
      <c r="Q7" s="70"/>
      <c r="R7" s="70"/>
      <c r="S7" s="70"/>
      <c r="T7" s="70"/>
      <c r="U7" s="13"/>
      <c r="V7" s="60" t="s">
        <v>25</v>
      </c>
      <c r="W7" s="61"/>
    </row>
    <row r="8" spans="1:23" x14ac:dyDescent="0.25">
      <c r="A8" s="58"/>
      <c r="B8" s="57"/>
      <c r="C8" s="71" t="s">
        <v>5</v>
      </c>
      <c r="D8" s="71"/>
      <c r="E8" s="71"/>
      <c r="F8" s="72" t="s">
        <v>52</v>
      </c>
      <c r="G8" s="74" t="s">
        <v>9</v>
      </c>
      <c r="H8" s="74"/>
      <c r="I8" s="74"/>
      <c r="J8" s="77" t="s">
        <v>52</v>
      </c>
      <c r="K8" s="79" t="s">
        <v>14</v>
      </c>
      <c r="L8" s="79"/>
      <c r="M8" s="79"/>
      <c r="N8" s="64" t="s">
        <v>52</v>
      </c>
      <c r="O8" s="66" t="s">
        <v>18</v>
      </c>
      <c r="P8" s="66"/>
      <c r="Q8" s="66"/>
      <c r="R8" s="66"/>
      <c r="S8" s="66"/>
      <c r="T8" s="66"/>
      <c r="U8" s="67" t="s">
        <v>52</v>
      </c>
      <c r="V8" s="62" t="s">
        <v>51</v>
      </c>
      <c r="W8" s="75" t="s">
        <v>26</v>
      </c>
    </row>
    <row r="9" spans="1:23" x14ac:dyDescent="0.25">
      <c r="A9" s="58"/>
      <c r="B9" s="57"/>
      <c r="C9" s="9" t="s">
        <v>6</v>
      </c>
      <c r="D9" s="9" t="s">
        <v>7</v>
      </c>
      <c r="E9" s="9" t="s">
        <v>8</v>
      </c>
      <c r="F9" s="73"/>
      <c r="G9" s="10" t="s">
        <v>10</v>
      </c>
      <c r="H9" s="10" t="s">
        <v>11</v>
      </c>
      <c r="I9" s="10" t="s">
        <v>12</v>
      </c>
      <c r="J9" s="78"/>
      <c r="K9" s="1" t="s">
        <v>15</v>
      </c>
      <c r="L9" s="1" t="s">
        <v>16</v>
      </c>
      <c r="M9" s="1" t="s">
        <v>17</v>
      </c>
      <c r="N9" s="65"/>
      <c r="O9" s="2" t="s">
        <v>19</v>
      </c>
      <c r="P9" s="2" t="s">
        <v>20</v>
      </c>
      <c r="Q9" s="2" t="s">
        <v>21</v>
      </c>
      <c r="R9" s="2" t="s">
        <v>22</v>
      </c>
      <c r="S9" s="2" t="s">
        <v>23</v>
      </c>
      <c r="T9" s="2" t="s">
        <v>24</v>
      </c>
      <c r="U9" s="68"/>
      <c r="V9" s="63"/>
      <c r="W9" s="76"/>
    </row>
    <row r="10" spans="1:23" x14ac:dyDescent="0.25">
      <c r="A10" s="4">
        <v>1</v>
      </c>
      <c r="B10" s="3" t="s">
        <v>27</v>
      </c>
      <c r="C10" s="43">
        <v>1.1000000000000001</v>
      </c>
      <c r="D10" s="43">
        <v>1</v>
      </c>
      <c r="E10" s="43">
        <v>1.2</v>
      </c>
      <c r="F10" s="43">
        <f>SUM(C10:E10)/3</f>
        <v>1.0999999999999999</v>
      </c>
      <c r="G10" s="38"/>
      <c r="H10" s="38"/>
      <c r="I10" s="38"/>
      <c r="J10" s="38">
        <v>1.1000000000000001</v>
      </c>
      <c r="K10" s="39" t="s">
        <v>80</v>
      </c>
      <c r="L10" s="39" t="s">
        <v>81</v>
      </c>
      <c r="M10" s="39" t="s">
        <v>80</v>
      </c>
      <c r="N10" s="39">
        <v>1.4</v>
      </c>
      <c r="O10" s="40">
        <v>1.2</v>
      </c>
      <c r="P10" s="40">
        <v>1.2</v>
      </c>
      <c r="Q10" s="40">
        <v>1</v>
      </c>
      <c r="R10" s="40">
        <v>1.2</v>
      </c>
      <c r="S10" s="40">
        <v>1.1000000000000001</v>
      </c>
      <c r="T10" s="40">
        <v>1.1000000000000001</v>
      </c>
      <c r="U10" s="40">
        <f>SUM(O10:T10)/6</f>
        <v>1.1333333333333331</v>
      </c>
      <c r="V10" s="41">
        <v>1.2</v>
      </c>
      <c r="W10" s="42">
        <v>1.4</v>
      </c>
    </row>
    <row r="11" spans="1:23" x14ac:dyDescent="0.25">
      <c r="A11" s="4">
        <v>2</v>
      </c>
      <c r="B11" s="3" t="s">
        <v>28</v>
      </c>
      <c r="C11" s="43">
        <v>1.1000000000000001</v>
      </c>
      <c r="D11" s="43">
        <v>1.2</v>
      </c>
      <c r="E11" s="43">
        <v>1.2</v>
      </c>
      <c r="F11" s="43">
        <f t="shared" ref="F11:F31" si="0">SUM(C11:E11)/3</f>
        <v>1.1666666666666667</v>
      </c>
      <c r="G11" s="38"/>
      <c r="H11" s="38"/>
      <c r="I11" s="38"/>
      <c r="J11" s="38">
        <v>1.2</v>
      </c>
      <c r="K11" s="39" t="s">
        <v>80</v>
      </c>
      <c r="L11" s="39" t="s">
        <v>81</v>
      </c>
      <c r="M11" s="39" t="s">
        <v>81</v>
      </c>
      <c r="N11" s="39">
        <v>1.3</v>
      </c>
      <c r="O11" s="40">
        <v>1.3</v>
      </c>
      <c r="P11" s="40">
        <v>1.2</v>
      </c>
      <c r="Q11" s="40">
        <v>1.3</v>
      </c>
      <c r="R11" s="40">
        <v>1.3</v>
      </c>
      <c r="S11" s="40">
        <v>1.3</v>
      </c>
      <c r="T11" s="40"/>
      <c r="U11" s="40">
        <f>SUM(O11:T11)/5</f>
        <v>1.2799999999999998</v>
      </c>
      <c r="V11" s="41">
        <v>1.2</v>
      </c>
      <c r="W11" s="42">
        <v>1.5</v>
      </c>
    </row>
    <row r="12" spans="1:23" x14ac:dyDescent="0.25">
      <c r="A12" s="4">
        <v>3</v>
      </c>
      <c r="B12" s="3" t="s">
        <v>29</v>
      </c>
      <c r="C12" s="43">
        <v>1.1000000000000001</v>
      </c>
      <c r="D12" s="43">
        <v>1.5</v>
      </c>
      <c r="E12" s="43">
        <v>2</v>
      </c>
      <c r="F12" s="43">
        <f t="shared" si="0"/>
        <v>1.5333333333333332</v>
      </c>
      <c r="G12" s="38"/>
      <c r="H12" s="38"/>
      <c r="I12" s="38"/>
      <c r="J12" s="38">
        <v>1.2</v>
      </c>
      <c r="K12" s="39" t="s">
        <v>80</v>
      </c>
      <c r="L12" s="39" t="s">
        <v>81</v>
      </c>
      <c r="M12" s="39" t="s">
        <v>80</v>
      </c>
      <c r="N12" s="39">
        <v>1.4</v>
      </c>
      <c r="O12" s="40"/>
      <c r="P12" s="40"/>
      <c r="Q12" s="40"/>
      <c r="R12" s="40"/>
      <c r="S12" s="40"/>
      <c r="T12" s="40"/>
      <c r="U12" s="40" t="s">
        <v>87</v>
      </c>
      <c r="V12" s="41">
        <v>1.2</v>
      </c>
      <c r="W12" s="42">
        <v>1.6</v>
      </c>
    </row>
    <row r="13" spans="1:23" x14ac:dyDescent="0.25">
      <c r="A13" s="4">
        <v>4</v>
      </c>
      <c r="B13" s="3" t="s">
        <v>30</v>
      </c>
      <c r="C13" s="43">
        <v>1.1000000000000001</v>
      </c>
      <c r="D13" s="43">
        <v>1.2</v>
      </c>
      <c r="E13" s="43">
        <v>1.1000000000000001</v>
      </c>
      <c r="F13" s="43">
        <f t="shared" si="0"/>
        <v>1.1333333333333333</v>
      </c>
      <c r="G13" s="38"/>
      <c r="H13" s="38"/>
      <c r="I13" s="38"/>
      <c r="J13" s="38">
        <v>1.1000000000000001</v>
      </c>
      <c r="K13" s="39" t="s">
        <v>80</v>
      </c>
      <c r="L13" s="39" t="s">
        <v>82</v>
      </c>
      <c r="M13" s="39" t="s">
        <v>82</v>
      </c>
      <c r="N13" s="39">
        <v>1.7</v>
      </c>
      <c r="O13" s="40">
        <v>1.2</v>
      </c>
      <c r="P13" s="40">
        <v>1.2</v>
      </c>
      <c r="Q13" s="40">
        <v>1.3</v>
      </c>
      <c r="R13" s="40">
        <v>1.1000000000000001</v>
      </c>
      <c r="S13" s="40">
        <v>1.3</v>
      </c>
      <c r="T13" s="40">
        <v>1.3</v>
      </c>
      <c r="U13" s="40">
        <f t="shared" ref="U11:U31" si="1">SUM(O13:T13)/6</f>
        <v>1.2333333333333334</v>
      </c>
      <c r="V13" s="41">
        <v>1.2</v>
      </c>
      <c r="W13" s="42">
        <v>1.5</v>
      </c>
    </row>
    <row r="14" spans="1:23" x14ac:dyDescent="0.25">
      <c r="A14" s="4">
        <v>5</v>
      </c>
      <c r="B14" s="3" t="s">
        <v>31</v>
      </c>
      <c r="C14" s="43">
        <v>1.3</v>
      </c>
      <c r="D14" s="43">
        <v>1.2</v>
      </c>
      <c r="E14" s="43">
        <v>1.2</v>
      </c>
      <c r="F14" s="43">
        <f t="shared" si="0"/>
        <v>1.2333333333333334</v>
      </c>
      <c r="G14" s="38"/>
      <c r="H14" s="38"/>
      <c r="I14" s="38"/>
      <c r="J14" s="38">
        <v>1.2</v>
      </c>
      <c r="K14" s="39" t="s">
        <v>82</v>
      </c>
      <c r="L14" s="39" t="s">
        <v>82</v>
      </c>
      <c r="M14" s="39" t="s">
        <v>82</v>
      </c>
      <c r="N14" s="39">
        <v>1.8</v>
      </c>
      <c r="O14" s="40">
        <v>1.3</v>
      </c>
      <c r="P14" s="40">
        <v>1.2</v>
      </c>
      <c r="Q14" s="40">
        <v>1.1000000000000001</v>
      </c>
      <c r="R14" s="40">
        <v>1.2</v>
      </c>
      <c r="S14" s="40">
        <v>1.3</v>
      </c>
      <c r="T14" s="40">
        <v>1.2</v>
      </c>
      <c r="U14" s="40">
        <f t="shared" si="1"/>
        <v>1.2166666666666666</v>
      </c>
      <c r="V14" s="41">
        <v>1.2</v>
      </c>
      <c r="W14" s="42">
        <v>2.2000000000000002</v>
      </c>
    </row>
    <row r="15" spans="1:23" x14ac:dyDescent="0.25">
      <c r="A15" s="4">
        <v>6</v>
      </c>
      <c r="B15" s="3" t="s">
        <v>32</v>
      </c>
      <c r="C15" s="43">
        <v>1.2</v>
      </c>
      <c r="D15" s="43">
        <v>1</v>
      </c>
      <c r="E15" s="43">
        <v>1.2</v>
      </c>
      <c r="F15" s="43">
        <f t="shared" si="0"/>
        <v>1.1333333333333335</v>
      </c>
      <c r="G15" s="38"/>
      <c r="H15" s="38"/>
      <c r="I15" s="38"/>
      <c r="J15" s="38">
        <v>1.2</v>
      </c>
      <c r="K15" s="39" t="s">
        <v>80</v>
      </c>
      <c r="L15" s="39" t="s">
        <v>80</v>
      </c>
      <c r="M15" s="39" t="s">
        <v>80</v>
      </c>
      <c r="N15" s="39">
        <v>1.5</v>
      </c>
      <c r="O15" s="40">
        <v>1.2</v>
      </c>
      <c r="P15" s="40">
        <v>1.1000000000000001</v>
      </c>
      <c r="Q15" s="40">
        <v>1.2</v>
      </c>
      <c r="R15" s="40">
        <v>1.1000000000000001</v>
      </c>
      <c r="S15" s="40">
        <v>1.1000000000000001</v>
      </c>
      <c r="T15" s="40">
        <v>1.2</v>
      </c>
      <c r="U15" s="40">
        <f t="shared" si="1"/>
        <v>1.1499999999999999</v>
      </c>
      <c r="V15" s="41">
        <v>1.2</v>
      </c>
      <c r="W15" s="42">
        <v>1.6</v>
      </c>
    </row>
    <row r="16" spans="1:23" x14ac:dyDescent="0.25">
      <c r="A16" s="4">
        <v>7</v>
      </c>
      <c r="B16" s="3" t="s">
        <v>33</v>
      </c>
      <c r="C16" s="43">
        <v>1.3</v>
      </c>
      <c r="D16" s="43">
        <v>2</v>
      </c>
      <c r="E16" s="43">
        <v>1.2</v>
      </c>
      <c r="F16" s="43">
        <f t="shared" si="0"/>
        <v>1.5</v>
      </c>
      <c r="G16" s="38"/>
      <c r="H16" s="38"/>
      <c r="I16" s="38"/>
      <c r="J16" s="38">
        <v>1.2</v>
      </c>
      <c r="K16" s="39" t="s">
        <v>80</v>
      </c>
      <c r="L16" s="39" t="s">
        <v>80</v>
      </c>
      <c r="M16" s="39" t="s">
        <v>80</v>
      </c>
      <c r="N16" s="39">
        <v>1.5</v>
      </c>
      <c r="O16" s="40">
        <v>1.3</v>
      </c>
      <c r="P16" s="40">
        <v>1.1000000000000001</v>
      </c>
      <c r="Q16" s="40">
        <v>1.1000000000000001</v>
      </c>
      <c r="R16" s="40">
        <v>1.1000000000000001</v>
      </c>
      <c r="S16" s="40">
        <v>1.1000000000000001</v>
      </c>
      <c r="T16" s="40">
        <v>1.2</v>
      </c>
      <c r="U16" s="40">
        <f t="shared" si="1"/>
        <v>1.1500000000000001</v>
      </c>
      <c r="V16" s="41">
        <v>1.2</v>
      </c>
      <c r="W16" s="42">
        <v>1.8</v>
      </c>
    </row>
    <row r="17" spans="1:23" x14ac:dyDescent="0.25">
      <c r="A17" s="4">
        <v>8</v>
      </c>
      <c r="B17" s="3" t="s">
        <v>34</v>
      </c>
      <c r="C17" s="43">
        <v>1.1000000000000001</v>
      </c>
      <c r="D17" s="43">
        <v>1.2</v>
      </c>
      <c r="E17" s="43">
        <v>1.1000000000000001</v>
      </c>
      <c r="F17" s="43">
        <f t="shared" si="0"/>
        <v>1.1333333333333333</v>
      </c>
      <c r="G17" s="38"/>
      <c r="H17" s="38"/>
      <c r="I17" s="38"/>
      <c r="J17" s="38">
        <v>1</v>
      </c>
      <c r="K17" s="39" t="s">
        <v>82</v>
      </c>
      <c r="L17" s="39" t="s">
        <v>80</v>
      </c>
      <c r="M17" s="39" t="s">
        <v>82</v>
      </c>
      <c r="N17" s="39">
        <v>1.7</v>
      </c>
      <c r="O17" s="40">
        <v>1</v>
      </c>
      <c r="P17" s="40">
        <v>1</v>
      </c>
      <c r="Q17" s="40">
        <v>1</v>
      </c>
      <c r="R17" s="40">
        <v>1</v>
      </c>
      <c r="S17" s="40">
        <v>1</v>
      </c>
      <c r="T17" s="40">
        <v>1</v>
      </c>
      <c r="U17" s="40">
        <f t="shared" si="1"/>
        <v>1</v>
      </c>
      <c r="V17" s="41">
        <v>1.2</v>
      </c>
      <c r="W17" s="42">
        <v>1.4</v>
      </c>
    </row>
    <row r="18" spans="1:23" x14ac:dyDescent="0.25">
      <c r="A18" s="4">
        <v>9</v>
      </c>
      <c r="B18" s="3" t="s">
        <v>35</v>
      </c>
      <c r="C18" s="43">
        <v>1.2</v>
      </c>
      <c r="D18" s="43">
        <v>1.2</v>
      </c>
      <c r="E18" s="43">
        <v>1.1000000000000001</v>
      </c>
      <c r="F18" s="43">
        <f t="shared" si="0"/>
        <v>1.1666666666666667</v>
      </c>
      <c r="G18" s="38"/>
      <c r="H18" s="38"/>
      <c r="I18" s="38"/>
      <c r="J18" s="38">
        <v>1.1000000000000001</v>
      </c>
      <c r="K18" s="39" t="s">
        <v>80</v>
      </c>
      <c r="L18" s="39" t="s">
        <v>81</v>
      </c>
      <c r="M18" s="39" t="s">
        <v>80</v>
      </c>
      <c r="N18" s="39">
        <v>1.4</v>
      </c>
      <c r="O18" s="40">
        <v>1.3</v>
      </c>
      <c r="P18" s="40">
        <v>1.2</v>
      </c>
      <c r="Q18" s="40">
        <v>1.1000000000000001</v>
      </c>
      <c r="R18" s="40">
        <v>1.2</v>
      </c>
      <c r="S18" s="40">
        <v>1</v>
      </c>
      <c r="T18" s="40">
        <v>1</v>
      </c>
      <c r="U18" s="40">
        <f t="shared" si="1"/>
        <v>1.1333333333333333</v>
      </c>
      <c r="V18" s="41">
        <v>1.2</v>
      </c>
      <c r="W18" s="42">
        <v>1.4</v>
      </c>
    </row>
    <row r="19" spans="1:23" x14ac:dyDescent="0.25">
      <c r="A19" s="4">
        <v>10</v>
      </c>
      <c r="B19" s="3" t="s">
        <v>36</v>
      </c>
      <c r="C19" s="43">
        <v>1.3</v>
      </c>
      <c r="D19" s="43">
        <v>1.2</v>
      </c>
      <c r="E19" s="43">
        <v>1.2</v>
      </c>
      <c r="F19" s="43">
        <f t="shared" si="0"/>
        <v>1.2333333333333334</v>
      </c>
      <c r="G19" s="38"/>
      <c r="H19" s="38"/>
      <c r="I19" s="38"/>
      <c r="J19" s="38">
        <v>1.3</v>
      </c>
      <c r="K19" s="39" t="s">
        <v>80</v>
      </c>
      <c r="L19" s="39" t="s">
        <v>80</v>
      </c>
      <c r="M19" s="39" t="s">
        <v>80</v>
      </c>
      <c r="N19" s="39">
        <v>1.5</v>
      </c>
      <c r="O19" s="40">
        <v>1.2</v>
      </c>
      <c r="P19" s="40">
        <v>1.3</v>
      </c>
      <c r="Q19" s="40">
        <v>1.2</v>
      </c>
      <c r="R19" s="40">
        <v>1.2</v>
      </c>
      <c r="S19" s="40">
        <v>1.2</v>
      </c>
      <c r="T19" s="40">
        <v>1.2</v>
      </c>
      <c r="U19" s="40">
        <f t="shared" si="1"/>
        <v>1.2166666666666668</v>
      </c>
      <c r="V19" s="41">
        <v>1.2</v>
      </c>
      <c r="W19" s="42">
        <v>1.4</v>
      </c>
    </row>
    <row r="20" spans="1:23" x14ac:dyDescent="0.25">
      <c r="A20" s="4">
        <v>11</v>
      </c>
      <c r="B20" s="3" t="s">
        <v>37</v>
      </c>
      <c r="C20" s="43">
        <v>1.3</v>
      </c>
      <c r="D20" s="43">
        <v>1.2</v>
      </c>
      <c r="E20" s="43">
        <v>1.2</v>
      </c>
      <c r="F20" s="43">
        <f t="shared" si="0"/>
        <v>1.2333333333333334</v>
      </c>
      <c r="G20" s="38"/>
      <c r="H20" s="38"/>
      <c r="I20" s="38"/>
      <c r="J20" s="38">
        <v>1</v>
      </c>
      <c r="K20" s="39" t="s">
        <v>81</v>
      </c>
      <c r="L20" s="39" t="s">
        <v>81</v>
      </c>
      <c r="M20" s="39" t="s">
        <v>81</v>
      </c>
      <c r="N20" s="39">
        <v>1.1000000000000001</v>
      </c>
      <c r="O20" s="40">
        <v>1.2</v>
      </c>
      <c r="P20" s="40">
        <v>1.1000000000000001</v>
      </c>
      <c r="Q20" s="40">
        <v>1.2</v>
      </c>
      <c r="R20" s="40">
        <v>1.1000000000000001</v>
      </c>
      <c r="S20" s="40">
        <v>1.2</v>
      </c>
      <c r="T20" s="40">
        <v>1.2</v>
      </c>
      <c r="U20" s="40">
        <f t="shared" si="1"/>
        <v>1.1666666666666667</v>
      </c>
      <c r="V20" s="41">
        <v>1.2</v>
      </c>
      <c r="W20" s="42">
        <v>2.2000000000000002</v>
      </c>
    </row>
    <row r="21" spans="1:23" x14ac:dyDescent="0.25">
      <c r="A21" s="4">
        <v>12</v>
      </c>
      <c r="B21" s="3" t="s">
        <v>38</v>
      </c>
      <c r="C21" s="43">
        <v>1.2</v>
      </c>
      <c r="D21" s="43">
        <v>1</v>
      </c>
      <c r="E21" s="43">
        <v>1.2</v>
      </c>
      <c r="F21" s="43">
        <f t="shared" si="0"/>
        <v>1.1333333333333335</v>
      </c>
      <c r="G21" s="38"/>
      <c r="H21" s="38"/>
      <c r="I21" s="38"/>
      <c r="J21" s="38">
        <v>1.2</v>
      </c>
      <c r="K21" s="39" t="s">
        <v>80</v>
      </c>
      <c r="L21" s="39" t="s">
        <v>80</v>
      </c>
      <c r="M21" s="39" t="s">
        <v>80</v>
      </c>
      <c r="N21" s="39">
        <v>1.5</v>
      </c>
      <c r="O21" s="40"/>
      <c r="P21" s="40"/>
      <c r="Q21" s="40"/>
      <c r="R21" s="40"/>
      <c r="S21" s="40"/>
      <c r="T21" s="40"/>
      <c r="U21" s="40" t="s">
        <v>87</v>
      </c>
      <c r="V21" s="41">
        <v>1.2</v>
      </c>
      <c r="W21" s="42">
        <v>1.8</v>
      </c>
    </row>
    <row r="22" spans="1:23" x14ac:dyDescent="0.25">
      <c r="A22" s="4">
        <v>13</v>
      </c>
      <c r="B22" s="3" t="s">
        <v>39</v>
      </c>
      <c r="C22" s="43">
        <v>1.3</v>
      </c>
      <c r="D22" s="43">
        <v>1</v>
      </c>
      <c r="E22" s="43">
        <v>2</v>
      </c>
      <c r="F22" s="43">
        <f t="shared" si="0"/>
        <v>1.4333333333333333</v>
      </c>
      <c r="G22" s="38"/>
      <c r="H22" s="38"/>
      <c r="I22" s="38"/>
      <c r="J22" s="38">
        <v>1.2</v>
      </c>
      <c r="K22" s="39" t="s">
        <v>82</v>
      </c>
      <c r="L22" s="39" t="s">
        <v>82</v>
      </c>
      <c r="M22" s="39" t="s">
        <v>82</v>
      </c>
      <c r="N22" s="39">
        <v>1.8</v>
      </c>
      <c r="O22" s="40">
        <v>1.3</v>
      </c>
      <c r="P22" s="40">
        <v>1.2</v>
      </c>
      <c r="Q22" s="40">
        <v>1.1000000000000001</v>
      </c>
      <c r="R22" s="40">
        <v>1.2</v>
      </c>
      <c r="S22" s="40">
        <v>1.2</v>
      </c>
      <c r="T22" s="40">
        <v>1.3</v>
      </c>
      <c r="U22" s="40">
        <f t="shared" si="1"/>
        <v>1.2166666666666666</v>
      </c>
      <c r="V22" s="41">
        <v>1.2</v>
      </c>
      <c r="W22" s="42">
        <v>1.3</v>
      </c>
    </row>
    <row r="23" spans="1:23" x14ac:dyDescent="0.25">
      <c r="A23" s="4">
        <v>14</v>
      </c>
      <c r="B23" s="3" t="s">
        <v>40</v>
      </c>
      <c r="C23" s="43">
        <v>1.2</v>
      </c>
      <c r="D23" s="43">
        <v>1.2</v>
      </c>
      <c r="E23" s="43">
        <v>1.2</v>
      </c>
      <c r="F23" s="43">
        <f t="shared" si="0"/>
        <v>1.2</v>
      </c>
      <c r="G23" s="38"/>
      <c r="H23" s="38"/>
      <c r="I23" s="38"/>
      <c r="J23" s="38">
        <v>1</v>
      </c>
      <c r="K23" s="39" t="s">
        <v>81</v>
      </c>
      <c r="L23" s="39" t="s">
        <v>81</v>
      </c>
      <c r="M23" s="39" t="s">
        <v>81</v>
      </c>
      <c r="N23" s="39">
        <v>1.1000000000000001</v>
      </c>
      <c r="O23" s="40">
        <v>1.1000000000000001</v>
      </c>
      <c r="P23" s="40">
        <v>1.1000000000000001</v>
      </c>
      <c r="Q23" s="40">
        <v>1.1000000000000001</v>
      </c>
      <c r="R23" s="40">
        <v>1</v>
      </c>
      <c r="S23" s="40">
        <v>1</v>
      </c>
      <c r="T23" s="40">
        <v>1</v>
      </c>
      <c r="U23" s="40">
        <f t="shared" si="1"/>
        <v>1.05</v>
      </c>
      <c r="V23" s="41">
        <v>1.2</v>
      </c>
      <c r="W23" s="42">
        <v>1.2</v>
      </c>
    </row>
    <row r="24" spans="1:23" x14ac:dyDescent="0.25">
      <c r="A24" s="4">
        <v>15</v>
      </c>
      <c r="B24" s="3" t="s">
        <v>41</v>
      </c>
      <c r="C24" s="43">
        <v>1.2</v>
      </c>
      <c r="D24" s="43">
        <v>1.2</v>
      </c>
      <c r="E24" s="43">
        <v>1.2</v>
      </c>
      <c r="F24" s="43">
        <f t="shared" si="0"/>
        <v>1.2</v>
      </c>
      <c r="G24" s="38"/>
      <c r="H24" s="38"/>
      <c r="I24" s="38"/>
      <c r="J24" s="38">
        <v>1.3</v>
      </c>
      <c r="K24" s="39" t="s">
        <v>80</v>
      </c>
      <c r="L24" s="39" t="s">
        <v>80</v>
      </c>
      <c r="M24" s="39" t="s">
        <v>80</v>
      </c>
      <c r="N24" s="39">
        <v>1.5</v>
      </c>
      <c r="O24" s="40">
        <v>1.1000000000000001</v>
      </c>
      <c r="P24" s="40"/>
      <c r="Q24" s="40"/>
      <c r="R24" s="40"/>
      <c r="S24" s="40"/>
      <c r="T24" s="40"/>
      <c r="U24" s="40" t="s">
        <v>87</v>
      </c>
      <c r="V24" s="41">
        <v>1.2</v>
      </c>
      <c r="W24" s="42">
        <v>1.4</v>
      </c>
    </row>
    <row r="25" spans="1:23" x14ac:dyDescent="0.25">
      <c r="A25" s="4">
        <v>16</v>
      </c>
      <c r="B25" s="3" t="s">
        <v>42</v>
      </c>
      <c r="C25" s="43">
        <v>1.2</v>
      </c>
      <c r="D25" s="43">
        <v>1.2</v>
      </c>
      <c r="E25" s="43">
        <v>1.2</v>
      </c>
      <c r="F25" s="43">
        <f t="shared" si="0"/>
        <v>1.2</v>
      </c>
      <c r="G25" s="38"/>
      <c r="H25" s="38"/>
      <c r="I25" s="38"/>
      <c r="J25" s="38">
        <v>1.2</v>
      </c>
      <c r="K25" s="39" t="s">
        <v>80</v>
      </c>
      <c r="L25" s="39" t="s">
        <v>81</v>
      </c>
      <c r="M25" s="39" t="s">
        <v>80</v>
      </c>
      <c r="N25" s="39">
        <v>1.4</v>
      </c>
      <c r="O25" s="40">
        <v>1.2</v>
      </c>
      <c r="P25" s="40">
        <v>1.3</v>
      </c>
      <c r="Q25" s="40">
        <v>1.2</v>
      </c>
      <c r="R25" s="40">
        <v>1.3</v>
      </c>
      <c r="S25" s="40">
        <v>1.2</v>
      </c>
      <c r="T25" s="40">
        <v>1.2</v>
      </c>
      <c r="U25" s="40">
        <f t="shared" si="1"/>
        <v>1.2333333333333334</v>
      </c>
      <c r="V25" s="41">
        <v>1.2</v>
      </c>
      <c r="W25" s="42">
        <v>1.4</v>
      </c>
    </row>
    <row r="26" spans="1:23" x14ac:dyDescent="0.25">
      <c r="A26" s="4">
        <v>17</v>
      </c>
      <c r="B26" s="3" t="s">
        <v>43</v>
      </c>
      <c r="C26" s="43">
        <v>1.1000000000000001</v>
      </c>
      <c r="D26" s="43">
        <v>2</v>
      </c>
      <c r="E26" s="43">
        <v>1.1000000000000001</v>
      </c>
      <c r="F26" s="43">
        <f t="shared" si="0"/>
        <v>1.4000000000000001</v>
      </c>
      <c r="G26" s="38"/>
      <c r="H26" s="38"/>
      <c r="I26" s="38"/>
      <c r="J26" s="38">
        <v>1</v>
      </c>
      <c r="K26" s="39" t="s">
        <v>82</v>
      </c>
      <c r="L26" s="39" t="s">
        <v>80</v>
      </c>
      <c r="M26" s="39" t="s">
        <v>80</v>
      </c>
      <c r="N26" s="39">
        <v>1.6</v>
      </c>
      <c r="O26" s="40">
        <v>1.2</v>
      </c>
      <c r="P26" s="40">
        <v>1.2</v>
      </c>
      <c r="Q26" s="40">
        <v>1.1000000000000001</v>
      </c>
      <c r="R26" s="40"/>
      <c r="S26" s="40"/>
      <c r="T26" s="40"/>
      <c r="U26" s="40" t="s">
        <v>87</v>
      </c>
      <c r="V26" s="41">
        <v>1.2</v>
      </c>
      <c r="W26" s="42">
        <v>1.4</v>
      </c>
    </row>
    <row r="27" spans="1:23" x14ac:dyDescent="0.25">
      <c r="A27" s="4">
        <v>18</v>
      </c>
      <c r="B27" s="3" t="s">
        <v>44</v>
      </c>
      <c r="C27" s="43">
        <v>1.2</v>
      </c>
      <c r="D27" s="43">
        <v>1.2</v>
      </c>
      <c r="E27" s="43">
        <v>2</v>
      </c>
      <c r="F27" s="43">
        <f t="shared" si="0"/>
        <v>1.4666666666666668</v>
      </c>
      <c r="G27" s="38"/>
      <c r="H27" s="38"/>
      <c r="I27" s="38"/>
      <c r="J27" s="38">
        <v>1.2</v>
      </c>
      <c r="K27" s="39" t="s">
        <v>83</v>
      </c>
      <c r="L27" s="39" t="s">
        <v>80</v>
      </c>
      <c r="M27" s="39" t="s">
        <v>80</v>
      </c>
      <c r="N27" s="39">
        <v>1.7</v>
      </c>
      <c r="O27" s="40">
        <v>1.2</v>
      </c>
      <c r="P27" s="40">
        <v>1.1000000000000001</v>
      </c>
      <c r="Q27" s="40">
        <v>1</v>
      </c>
      <c r="R27" s="40">
        <v>1.1000000000000001</v>
      </c>
      <c r="S27" s="40">
        <v>1.2</v>
      </c>
      <c r="T27" s="40">
        <v>1.1000000000000001</v>
      </c>
      <c r="U27" s="40">
        <f t="shared" si="1"/>
        <v>1.1166666666666669</v>
      </c>
      <c r="V27" s="41">
        <v>1.2</v>
      </c>
      <c r="W27" s="42">
        <v>1.2</v>
      </c>
    </row>
    <row r="28" spans="1:23" x14ac:dyDescent="0.25">
      <c r="A28" s="4">
        <v>19</v>
      </c>
      <c r="B28" s="3" t="s">
        <v>45</v>
      </c>
      <c r="C28" s="43">
        <v>1.2</v>
      </c>
      <c r="D28" s="43">
        <v>1.5</v>
      </c>
      <c r="E28" s="43">
        <v>2</v>
      </c>
      <c r="F28" s="43">
        <f t="shared" si="0"/>
        <v>1.5666666666666667</v>
      </c>
      <c r="G28" s="38"/>
      <c r="H28" s="38"/>
      <c r="I28" s="38"/>
      <c r="J28" s="38">
        <v>1</v>
      </c>
      <c r="K28" s="39" t="s">
        <v>80</v>
      </c>
      <c r="L28" s="39" t="s">
        <v>81</v>
      </c>
      <c r="M28" s="39" t="s">
        <v>80</v>
      </c>
      <c r="N28" s="39">
        <v>1.4</v>
      </c>
      <c r="O28" s="40">
        <v>1.3</v>
      </c>
      <c r="P28" s="40">
        <v>1.3</v>
      </c>
      <c r="Q28" s="40">
        <v>1.2</v>
      </c>
      <c r="R28" s="40">
        <v>1.2</v>
      </c>
      <c r="S28" s="40">
        <v>1.2</v>
      </c>
      <c r="T28" s="40">
        <v>1.2</v>
      </c>
      <c r="U28" s="40">
        <f t="shared" si="1"/>
        <v>1.2333333333333334</v>
      </c>
      <c r="V28" s="41">
        <v>1.2</v>
      </c>
      <c r="W28" s="42">
        <v>1.2</v>
      </c>
    </row>
    <row r="29" spans="1:23" x14ac:dyDescent="0.25">
      <c r="A29" s="4">
        <v>20</v>
      </c>
      <c r="B29" s="3" t="s">
        <v>46</v>
      </c>
      <c r="C29" s="43">
        <v>1.3</v>
      </c>
      <c r="D29" s="43">
        <v>1.2</v>
      </c>
      <c r="E29" s="43">
        <v>1.1000000000000001</v>
      </c>
      <c r="F29" s="43">
        <f t="shared" si="0"/>
        <v>1.2</v>
      </c>
      <c r="G29" s="38"/>
      <c r="H29" s="38"/>
      <c r="I29" s="38"/>
      <c r="J29" s="38">
        <v>1.3</v>
      </c>
      <c r="K29" s="39" t="s">
        <v>80</v>
      </c>
      <c r="L29" s="39" t="s">
        <v>80</v>
      </c>
      <c r="M29" s="39" t="s">
        <v>80</v>
      </c>
      <c r="N29" s="39">
        <v>1.5</v>
      </c>
      <c r="O29" s="40">
        <v>1.3</v>
      </c>
      <c r="P29" s="40">
        <v>1.2</v>
      </c>
      <c r="Q29" s="40">
        <v>1.2</v>
      </c>
      <c r="R29" s="40">
        <v>1.21</v>
      </c>
      <c r="S29" s="40">
        <v>1.1000000000000001</v>
      </c>
      <c r="T29" s="40">
        <v>1.2</v>
      </c>
      <c r="U29" s="40">
        <f t="shared" si="1"/>
        <v>1.2016666666666667</v>
      </c>
      <c r="V29" s="41">
        <v>1.2</v>
      </c>
      <c r="W29" s="42">
        <v>2.2000000000000002</v>
      </c>
    </row>
    <row r="30" spans="1:23" x14ac:dyDescent="0.25">
      <c r="A30" s="4">
        <v>21</v>
      </c>
      <c r="B30" s="3" t="s">
        <v>47</v>
      </c>
      <c r="C30" s="43">
        <v>1.1000000000000001</v>
      </c>
      <c r="D30" s="43">
        <v>2</v>
      </c>
      <c r="E30" s="43">
        <v>1.1000000000000001</v>
      </c>
      <c r="F30" s="43">
        <f t="shared" si="0"/>
        <v>1.4000000000000001</v>
      </c>
      <c r="G30" s="38"/>
      <c r="H30" s="38"/>
      <c r="I30" s="38"/>
      <c r="J30" s="38">
        <v>1.3</v>
      </c>
      <c r="K30" s="39" t="s">
        <v>81</v>
      </c>
      <c r="L30" s="39" t="s">
        <v>81</v>
      </c>
      <c r="M30" s="39" t="s">
        <v>81</v>
      </c>
      <c r="N30" s="39">
        <v>1.1000000000000001</v>
      </c>
      <c r="O30" s="40"/>
      <c r="P30" s="40"/>
      <c r="Q30" s="40"/>
      <c r="R30" s="40"/>
      <c r="S30" s="40"/>
      <c r="T30" s="40"/>
      <c r="U30" s="40" t="s">
        <v>87</v>
      </c>
      <c r="V30" s="41">
        <v>1.2</v>
      </c>
      <c r="W30" s="42">
        <v>1.6</v>
      </c>
    </row>
    <row r="31" spans="1:23" x14ac:dyDescent="0.25">
      <c r="A31" s="4">
        <v>22</v>
      </c>
      <c r="B31" s="3" t="s">
        <v>48</v>
      </c>
      <c r="C31" s="43">
        <v>1.2</v>
      </c>
      <c r="D31" s="43">
        <v>2</v>
      </c>
      <c r="E31" s="43">
        <v>2</v>
      </c>
      <c r="F31" s="43">
        <f t="shared" si="0"/>
        <v>1.7333333333333334</v>
      </c>
      <c r="G31" s="38"/>
      <c r="H31" s="38"/>
      <c r="I31" s="38"/>
      <c r="J31" s="38">
        <v>1.1000000000000001</v>
      </c>
      <c r="K31" s="39" t="s">
        <v>84</v>
      </c>
      <c r="L31" s="39" t="s">
        <v>82</v>
      </c>
      <c r="M31" s="39" t="s">
        <v>80</v>
      </c>
      <c r="N31" s="39">
        <v>1.6</v>
      </c>
      <c r="O31" s="40">
        <v>1.3</v>
      </c>
      <c r="P31" s="40">
        <v>1.3</v>
      </c>
      <c r="Q31" s="40">
        <v>1.3</v>
      </c>
      <c r="R31" s="40">
        <v>1.3</v>
      </c>
      <c r="S31" s="40">
        <v>1.2</v>
      </c>
      <c r="T31" s="40">
        <v>1.3</v>
      </c>
      <c r="U31" s="40">
        <f t="shared" si="1"/>
        <v>1.2833333333333334</v>
      </c>
      <c r="V31" s="41">
        <v>1.2</v>
      </c>
      <c r="W31" s="42">
        <v>1.4</v>
      </c>
    </row>
    <row r="33" spans="1:23" x14ac:dyDescent="0.25">
      <c r="B33" s="26" t="s">
        <v>54</v>
      </c>
      <c r="C33" s="44"/>
      <c r="D33" s="44"/>
      <c r="E33" s="44"/>
      <c r="F33" s="44"/>
    </row>
    <row r="34" spans="1:23" x14ac:dyDescent="0.25">
      <c r="B34" s="44"/>
      <c r="C34" s="44"/>
      <c r="D34" s="44"/>
      <c r="E34" s="44"/>
      <c r="F34" s="44"/>
    </row>
    <row r="35" spans="1:23" x14ac:dyDescent="0.25">
      <c r="B35" s="44"/>
      <c r="C35" s="45" t="s">
        <v>55</v>
      </c>
      <c r="D35" s="44"/>
      <c r="E35" s="44"/>
      <c r="F35" s="44"/>
    </row>
    <row r="36" spans="1:23" x14ac:dyDescent="0.25">
      <c r="B36" s="44"/>
      <c r="C36" s="44" t="s">
        <v>56</v>
      </c>
      <c r="D36" s="44"/>
      <c r="E36" s="44"/>
      <c r="F36" s="44"/>
    </row>
    <row r="38" spans="1:23" x14ac:dyDescent="0.25">
      <c r="A38" s="55" t="s">
        <v>0</v>
      </c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</row>
    <row r="39" spans="1:23" x14ac:dyDescent="0.25">
      <c r="A39" s="55" t="s">
        <v>53</v>
      </c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</row>
    <row r="41" spans="1:23" x14ac:dyDescent="0.25">
      <c r="A41" s="55" t="s">
        <v>1</v>
      </c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</row>
    <row r="42" spans="1:23" x14ac:dyDescent="0.25">
      <c r="A42" s="55" t="s">
        <v>49</v>
      </c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</row>
    <row r="43" spans="1:23" x14ac:dyDescent="0.25">
      <c r="A43" t="s">
        <v>58</v>
      </c>
    </row>
    <row r="44" spans="1:23" x14ac:dyDescent="0.25">
      <c r="A44" s="58" t="s">
        <v>3</v>
      </c>
      <c r="B44" s="57" t="s">
        <v>2</v>
      </c>
      <c r="C44" s="80" t="s">
        <v>4</v>
      </c>
      <c r="D44" s="81"/>
      <c r="E44" s="81"/>
      <c r="F44" s="81"/>
      <c r="G44" s="81"/>
      <c r="H44" s="81"/>
      <c r="I44" s="81"/>
      <c r="J44" s="82"/>
      <c r="K44" s="83" t="s">
        <v>13</v>
      </c>
      <c r="L44" s="84"/>
      <c r="M44" s="84"/>
      <c r="N44" s="84"/>
      <c r="O44" s="84"/>
      <c r="P44" s="84"/>
      <c r="Q44" s="84"/>
      <c r="R44" s="84"/>
      <c r="S44" s="84"/>
      <c r="T44" s="84"/>
      <c r="U44" s="85"/>
      <c r="V44" s="60" t="s">
        <v>25</v>
      </c>
      <c r="W44" s="61"/>
    </row>
    <row r="45" spans="1:23" x14ac:dyDescent="0.25">
      <c r="A45" s="58"/>
      <c r="B45" s="57"/>
      <c r="C45" s="71" t="s">
        <v>5</v>
      </c>
      <c r="D45" s="71"/>
      <c r="E45" s="71"/>
      <c r="F45" s="72" t="s">
        <v>52</v>
      </c>
      <c r="G45" s="74" t="s">
        <v>9</v>
      </c>
      <c r="H45" s="74"/>
      <c r="I45" s="74"/>
      <c r="J45" s="77" t="s">
        <v>52</v>
      </c>
      <c r="K45" s="79" t="s">
        <v>14</v>
      </c>
      <c r="L45" s="79"/>
      <c r="M45" s="79"/>
      <c r="N45" s="64" t="s">
        <v>52</v>
      </c>
      <c r="O45" s="66" t="s">
        <v>18</v>
      </c>
      <c r="P45" s="66"/>
      <c r="Q45" s="66"/>
      <c r="R45" s="66"/>
      <c r="S45" s="66"/>
      <c r="T45" s="66"/>
      <c r="U45" s="67" t="s">
        <v>52</v>
      </c>
      <c r="V45" s="62" t="s">
        <v>51</v>
      </c>
      <c r="W45" s="75" t="s">
        <v>26</v>
      </c>
    </row>
    <row r="46" spans="1:23" x14ac:dyDescent="0.25">
      <c r="A46" s="58"/>
      <c r="B46" s="57"/>
      <c r="C46" s="9" t="s">
        <v>6</v>
      </c>
      <c r="D46" s="9" t="s">
        <v>7</v>
      </c>
      <c r="E46" s="9" t="s">
        <v>8</v>
      </c>
      <c r="F46" s="73"/>
      <c r="G46" s="10" t="s">
        <v>10</v>
      </c>
      <c r="H46" s="10" t="s">
        <v>11</v>
      </c>
      <c r="I46" s="10" t="s">
        <v>12</v>
      </c>
      <c r="J46" s="78"/>
      <c r="K46" s="1" t="s">
        <v>15</v>
      </c>
      <c r="L46" s="1" t="s">
        <v>16</v>
      </c>
      <c r="M46" s="1" t="s">
        <v>17</v>
      </c>
      <c r="N46" s="65"/>
      <c r="O46" s="2" t="s">
        <v>19</v>
      </c>
      <c r="P46" s="2" t="s">
        <v>20</v>
      </c>
      <c r="Q46" s="2" t="s">
        <v>21</v>
      </c>
      <c r="R46" s="2" t="s">
        <v>22</v>
      </c>
      <c r="S46" s="2" t="s">
        <v>23</v>
      </c>
      <c r="T46" s="2" t="s">
        <v>24</v>
      </c>
      <c r="U46" s="68"/>
      <c r="V46" s="63"/>
      <c r="W46" s="76"/>
    </row>
    <row r="47" spans="1:23" x14ac:dyDescent="0.25">
      <c r="A47" s="4">
        <v>1</v>
      </c>
      <c r="B47" s="3" t="s">
        <v>27</v>
      </c>
      <c r="C47" s="9"/>
      <c r="D47" s="9"/>
      <c r="E47" s="9"/>
      <c r="F47" s="29">
        <f>SUM(C47:E47)/3</f>
        <v>0</v>
      </c>
      <c r="G47" s="30">
        <f t="shared" ref="G47:I47" si="2">SUM(F47)</f>
        <v>0</v>
      </c>
      <c r="H47" s="30">
        <f t="shared" si="2"/>
        <v>0</v>
      </c>
      <c r="I47" s="30">
        <f t="shared" si="2"/>
        <v>0</v>
      </c>
      <c r="J47" s="30">
        <f>SUM(G47:I47)/3</f>
        <v>0</v>
      </c>
      <c r="K47" s="31">
        <f t="shared" ref="K47:M47" si="3">SUM(J47)</f>
        <v>0</v>
      </c>
      <c r="L47" s="31">
        <f t="shared" si="3"/>
        <v>0</v>
      </c>
      <c r="M47" s="31">
        <f t="shared" si="3"/>
        <v>0</v>
      </c>
      <c r="N47" s="31">
        <f>SUM(K47:M47)/3</f>
        <v>0</v>
      </c>
      <c r="O47" s="32">
        <f t="shared" ref="O47:T47" si="4">SUM(N47)</f>
        <v>0</v>
      </c>
      <c r="P47" s="32">
        <f t="shared" si="4"/>
        <v>0</v>
      </c>
      <c r="Q47" s="32">
        <f t="shared" si="4"/>
        <v>0</v>
      </c>
      <c r="R47" s="32">
        <f t="shared" si="4"/>
        <v>0</v>
      </c>
      <c r="S47" s="32">
        <f t="shared" si="4"/>
        <v>0</v>
      </c>
      <c r="T47" s="32">
        <f t="shared" si="4"/>
        <v>0</v>
      </c>
      <c r="U47" s="32">
        <f t="shared" ref="U47:U68" si="5">SUM(O47:T47)/7</f>
        <v>0</v>
      </c>
      <c r="V47" s="5"/>
      <c r="W47" s="6"/>
    </row>
    <row r="48" spans="1:23" x14ac:dyDescent="0.25">
      <c r="A48" s="4">
        <v>2</v>
      </c>
      <c r="B48" s="3" t="s">
        <v>28</v>
      </c>
      <c r="C48" s="9"/>
      <c r="D48" s="9"/>
      <c r="E48" s="9"/>
      <c r="F48" s="29">
        <f t="shared" ref="F48:F68" si="6">SUM(C48:E48)/3</f>
        <v>0</v>
      </c>
      <c r="G48" s="30"/>
      <c r="H48" s="30"/>
      <c r="I48" s="30"/>
      <c r="J48" s="30">
        <f t="shared" ref="J48:J68" si="7">SUM(G48:I48)/3</f>
        <v>0</v>
      </c>
      <c r="K48" s="31"/>
      <c r="L48" s="31"/>
      <c r="M48" s="31"/>
      <c r="N48" s="31">
        <f t="shared" ref="N48:N68" si="8">SUM(M48)/3</f>
        <v>0</v>
      </c>
      <c r="O48" s="2"/>
      <c r="P48" s="2"/>
      <c r="Q48" s="2"/>
      <c r="R48" s="2"/>
      <c r="S48" s="2"/>
      <c r="T48" s="2"/>
      <c r="U48" s="32">
        <f t="shared" si="5"/>
        <v>0</v>
      </c>
      <c r="V48" s="5"/>
      <c r="W48" s="6"/>
    </row>
    <row r="49" spans="1:23" x14ac:dyDescent="0.25">
      <c r="A49" s="4">
        <v>3</v>
      </c>
      <c r="B49" s="3" t="s">
        <v>29</v>
      </c>
      <c r="C49" s="9"/>
      <c r="D49" s="9"/>
      <c r="E49" s="9"/>
      <c r="F49" s="29">
        <f t="shared" si="6"/>
        <v>0</v>
      </c>
      <c r="G49" s="30"/>
      <c r="H49" s="30"/>
      <c r="I49" s="30"/>
      <c r="J49" s="30">
        <f t="shared" si="7"/>
        <v>0</v>
      </c>
      <c r="K49" s="31"/>
      <c r="L49" s="31"/>
      <c r="M49" s="31"/>
      <c r="N49" s="31">
        <f t="shared" si="8"/>
        <v>0</v>
      </c>
      <c r="O49" s="2"/>
      <c r="P49" s="2"/>
      <c r="Q49" s="2"/>
      <c r="R49" s="2"/>
      <c r="S49" s="2"/>
      <c r="T49" s="2"/>
      <c r="U49" s="32">
        <f t="shared" si="5"/>
        <v>0</v>
      </c>
      <c r="V49" s="5"/>
      <c r="W49" s="6"/>
    </row>
    <row r="50" spans="1:23" x14ac:dyDescent="0.25">
      <c r="A50" s="4">
        <v>4</v>
      </c>
      <c r="B50" s="3" t="s">
        <v>30</v>
      </c>
      <c r="C50" s="9"/>
      <c r="D50" s="9"/>
      <c r="E50" s="9"/>
      <c r="F50" s="29">
        <f t="shared" si="6"/>
        <v>0</v>
      </c>
      <c r="G50" s="30"/>
      <c r="H50" s="30"/>
      <c r="I50" s="30"/>
      <c r="J50" s="30">
        <f t="shared" si="7"/>
        <v>0</v>
      </c>
      <c r="K50" s="31"/>
      <c r="L50" s="31"/>
      <c r="M50" s="31"/>
      <c r="N50" s="31">
        <f t="shared" si="8"/>
        <v>0</v>
      </c>
      <c r="O50" s="2"/>
      <c r="P50" s="2"/>
      <c r="Q50" s="2"/>
      <c r="R50" s="2"/>
      <c r="S50" s="2"/>
      <c r="T50" s="2"/>
      <c r="U50" s="32">
        <f t="shared" si="5"/>
        <v>0</v>
      </c>
      <c r="V50" s="5"/>
      <c r="W50" s="6"/>
    </row>
    <row r="51" spans="1:23" x14ac:dyDescent="0.25">
      <c r="A51" s="4">
        <v>5</v>
      </c>
      <c r="B51" s="3" t="s">
        <v>31</v>
      </c>
      <c r="C51" s="9"/>
      <c r="D51" s="9"/>
      <c r="E51" s="9"/>
      <c r="F51" s="29">
        <f t="shared" si="6"/>
        <v>0</v>
      </c>
      <c r="G51" s="30"/>
      <c r="H51" s="30"/>
      <c r="I51" s="30"/>
      <c r="J51" s="30">
        <f t="shared" si="7"/>
        <v>0</v>
      </c>
      <c r="K51" s="31"/>
      <c r="L51" s="31"/>
      <c r="M51" s="31"/>
      <c r="N51" s="31">
        <f t="shared" si="8"/>
        <v>0</v>
      </c>
      <c r="O51" s="2"/>
      <c r="P51" s="2"/>
      <c r="Q51" s="2"/>
      <c r="R51" s="2"/>
      <c r="S51" s="2"/>
      <c r="T51" s="2"/>
      <c r="U51" s="32">
        <f t="shared" si="5"/>
        <v>0</v>
      </c>
      <c r="V51" s="5"/>
      <c r="W51" s="6"/>
    </row>
    <row r="52" spans="1:23" x14ac:dyDescent="0.25">
      <c r="A52" s="4">
        <v>6</v>
      </c>
      <c r="B52" s="3" t="s">
        <v>32</v>
      </c>
      <c r="C52" s="9"/>
      <c r="D52" s="9"/>
      <c r="E52" s="9"/>
      <c r="F52" s="29">
        <f t="shared" si="6"/>
        <v>0</v>
      </c>
      <c r="G52" s="30"/>
      <c r="H52" s="30"/>
      <c r="I52" s="30"/>
      <c r="J52" s="30">
        <f t="shared" si="7"/>
        <v>0</v>
      </c>
      <c r="K52" s="31"/>
      <c r="L52" s="31"/>
      <c r="M52" s="31"/>
      <c r="N52" s="31">
        <f t="shared" si="8"/>
        <v>0</v>
      </c>
      <c r="O52" s="2"/>
      <c r="P52" s="2"/>
      <c r="Q52" s="2"/>
      <c r="R52" s="2"/>
      <c r="S52" s="2"/>
      <c r="T52" s="2"/>
      <c r="U52" s="32">
        <f t="shared" si="5"/>
        <v>0</v>
      </c>
      <c r="V52" s="5"/>
      <c r="W52" s="6"/>
    </row>
    <row r="53" spans="1:23" x14ac:dyDescent="0.25">
      <c r="A53" s="4">
        <v>7</v>
      </c>
      <c r="B53" s="3" t="s">
        <v>33</v>
      </c>
      <c r="C53" s="9"/>
      <c r="D53" s="9"/>
      <c r="E53" s="9"/>
      <c r="F53" s="29">
        <f t="shared" si="6"/>
        <v>0</v>
      </c>
      <c r="G53" s="30"/>
      <c r="H53" s="30"/>
      <c r="I53" s="30"/>
      <c r="J53" s="30">
        <f t="shared" si="7"/>
        <v>0</v>
      </c>
      <c r="K53" s="31"/>
      <c r="L53" s="31"/>
      <c r="M53" s="31"/>
      <c r="N53" s="31">
        <f t="shared" si="8"/>
        <v>0</v>
      </c>
      <c r="O53" s="2"/>
      <c r="P53" s="2"/>
      <c r="Q53" s="2"/>
      <c r="R53" s="2"/>
      <c r="S53" s="2"/>
      <c r="T53" s="2"/>
      <c r="U53" s="32">
        <f t="shared" si="5"/>
        <v>0</v>
      </c>
      <c r="V53" s="5"/>
      <c r="W53" s="6"/>
    </row>
    <row r="54" spans="1:23" x14ac:dyDescent="0.25">
      <c r="A54" s="4">
        <v>8</v>
      </c>
      <c r="B54" s="3" t="s">
        <v>34</v>
      </c>
      <c r="C54" s="9"/>
      <c r="D54" s="9"/>
      <c r="E54" s="9"/>
      <c r="F54" s="29">
        <f t="shared" si="6"/>
        <v>0</v>
      </c>
      <c r="G54" s="30"/>
      <c r="H54" s="30"/>
      <c r="I54" s="30"/>
      <c r="J54" s="30">
        <f t="shared" si="7"/>
        <v>0</v>
      </c>
      <c r="K54" s="31"/>
      <c r="L54" s="31"/>
      <c r="M54" s="31"/>
      <c r="N54" s="31">
        <f t="shared" si="8"/>
        <v>0</v>
      </c>
      <c r="O54" s="2"/>
      <c r="P54" s="2"/>
      <c r="Q54" s="2"/>
      <c r="R54" s="2"/>
      <c r="S54" s="2"/>
      <c r="T54" s="2"/>
      <c r="U54" s="32">
        <f t="shared" si="5"/>
        <v>0</v>
      </c>
      <c r="V54" s="5"/>
      <c r="W54" s="6"/>
    </row>
    <row r="55" spans="1:23" x14ac:dyDescent="0.25">
      <c r="A55" s="4">
        <v>9</v>
      </c>
      <c r="B55" s="3" t="s">
        <v>35</v>
      </c>
      <c r="C55" s="9"/>
      <c r="D55" s="9"/>
      <c r="E55" s="9"/>
      <c r="F55" s="29">
        <f t="shared" si="6"/>
        <v>0</v>
      </c>
      <c r="G55" s="30"/>
      <c r="H55" s="30"/>
      <c r="I55" s="30"/>
      <c r="J55" s="30">
        <f t="shared" si="7"/>
        <v>0</v>
      </c>
      <c r="K55" s="31"/>
      <c r="L55" s="31"/>
      <c r="M55" s="31"/>
      <c r="N55" s="31">
        <f t="shared" si="8"/>
        <v>0</v>
      </c>
      <c r="O55" s="2"/>
      <c r="P55" s="2"/>
      <c r="Q55" s="2"/>
      <c r="R55" s="2"/>
      <c r="S55" s="2"/>
      <c r="T55" s="2"/>
      <c r="U55" s="32">
        <f t="shared" si="5"/>
        <v>0</v>
      </c>
      <c r="V55" s="5"/>
      <c r="W55" s="6"/>
    </row>
    <row r="56" spans="1:23" x14ac:dyDescent="0.25">
      <c r="A56" s="4">
        <v>10</v>
      </c>
      <c r="B56" s="3" t="s">
        <v>36</v>
      </c>
      <c r="C56" s="9"/>
      <c r="D56" s="9"/>
      <c r="E56" s="9"/>
      <c r="F56" s="29">
        <f t="shared" si="6"/>
        <v>0</v>
      </c>
      <c r="G56" s="30"/>
      <c r="H56" s="30"/>
      <c r="I56" s="30"/>
      <c r="J56" s="30">
        <f t="shared" si="7"/>
        <v>0</v>
      </c>
      <c r="K56" s="31"/>
      <c r="L56" s="31"/>
      <c r="M56" s="31"/>
      <c r="N56" s="31">
        <f t="shared" si="8"/>
        <v>0</v>
      </c>
      <c r="O56" s="2"/>
      <c r="P56" s="2"/>
      <c r="Q56" s="2"/>
      <c r="R56" s="2"/>
      <c r="S56" s="2"/>
      <c r="T56" s="2"/>
      <c r="U56" s="32">
        <f t="shared" si="5"/>
        <v>0</v>
      </c>
      <c r="V56" s="5"/>
      <c r="W56" s="6"/>
    </row>
    <row r="57" spans="1:23" x14ac:dyDescent="0.25">
      <c r="A57" s="4">
        <v>11</v>
      </c>
      <c r="B57" s="3" t="s">
        <v>37</v>
      </c>
      <c r="C57" s="9"/>
      <c r="D57" s="9"/>
      <c r="E57" s="9"/>
      <c r="F57" s="29">
        <f t="shared" si="6"/>
        <v>0</v>
      </c>
      <c r="G57" s="30"/>
      <c r="H57" s="30"/>
      <c r="I57" s="30"/>
      <c r="J57" s="30">
        <f t="shared" si="7"/>
        <v>0</v>
      </c>
      <c r="K57" s="31"/>
      <c r="L57" s="31"/>
      <c r="M57" s="31"/>
      <c r="N57" s="31">
        <f t="shared" si="8"/>
        <v>0</v>
      </c>
      <c r="O57" s="2"/>
      <c r="P57" s="2"/>
      <c r="Q57" s="2"/>
      <c r="R57" s="2"/>
      <c r="S57" s="2"/>
      <c r="T57" s="2"/>
      <c r="U57" s="32">
        <f t="shared" si="5"/>
        <v>0</v>
      </c>
      <c r="V57" s="5"/>
      <c r="W57" s="6"/>
    </row>
    <row r="58" spans="1:23" x14ac:dyDescent="0.25">
      <c r="A58" s="4">
        <v>12</v>
      </c>
      <c r="B58" s="3" t="s">
        <v>38</v>
      </c>
      <c r="C58" s="9"/>
      <c r="D58" s="9"/>
      <c r="E58" s="9"/>
      <c r="F58" s="29">
        <f t="shared" si="6"/>
        <v>0</v>
      </c>
      <c r="G58" s="30"/>
      <c r="H58" s="30"/>
      <c r="I58" s="30"/>
      <c r="J58" s="30">
        <f t="shared" si="7"/>
        <v>0</v>
      </c>
      <c r="K58" s="31"/>
      <c r="L58" s="31"/>
      <c r="M58" s="31"/>
      <c r="N58" s="31">
        <f t="shared" si="8"/>
        <v>0</v>
      </c>
      <c r="O58" s="2"/>
      <c r="P58" s="2"/>
      <c r="Q58" s="2"/>
      <c r="R58" s="2"/>
      <c r="S58" s="2"/>
      <c r="T58" s="2"/>
      <c r="U58" s="32">
        <f t="shared" si="5"/>
        <v>0</v>
      </c>
      <c r="V58" s="5"/>
      <c r="W58" s="6"/>
    </row>
    <row r="59" spans="1:23" x14ac:dyDescent="0.25">
      <c r="A59" s="4">
        <v>13</v>
      </c>
      <c r="B59" s="3" t="s">
        <v>39</v>
      </c>
      <c r="C59" s="9"/>
      <c r="D59" s="9"/>
      <c r="E59" s="9"/>
      <c r="F59" s="29">
        <f t="shared" si="6"/>
        <v>0</v>
      </c>
      <c r="G59" s="30"/>
      <c r="H59" s="30"/>
      <c r="I59" s="30"/>
      <c r="J59" s="30">
        <f t="shared" si="7"/>
        <v>0</v>
      </c>
      <c r="K59" s="31"/>
      <c r="L59" s="31"/>
      <c r="M59" s="31"/>
      <c r="N59" s="31">
        <f t="shared" si="8"/>
        <v>0</v>
      </c>
      <c r="O59" s="2"/>
      <c r="P59" s="2"/>
      <c r="Q59" s="2"/>
      <c r="R59" s="2"/>
      <c r="S59" s="2"/>
      <c r="T59" s="2"/>
      <c r="U59" s="32">
        <f t="shared" si="5"/>
        <v>0</v>
      </c>
      <c r="V59" s="5"/>
      <c r="W59" s="6"/>
    </row>
    <row r="60" spans="1:23" x14ac:dyDescent="0.25">
      <c r="A60" s="4">
        <v>14</v>
      </c>
      <c r="B60" s="3" t="s">
        <v>40</v>
      </c>
      <c r="C60" s="9"/>
      <c r="D60" s="9"/>
      <c r="E60" s="9"/>
      <c r="F60" s="29">
        <f t="shared" si="6"/>
        <v>0</v>
      </c>
      <c r="G60" s="30"/>
      <c r="H60" s="30"/>
      <c r="I60" s="30"/>
      <c r="J60" s="30">
        <f t="shared" si="7"/>
        <v>0</v>
      </c>
      <c r="K60" s="31"/>
      <c r="L60" s="31"/>
      <c r="M60" s="31"/>
      <c r="N60" s="31">
        <f t="shared" si="8"/>
        <v>0</v>
      </c>
      <c r="O60" s="2"/>
      <c r="P60" s="2"/>
      <c r="Q60" s="2"/>
      <c r="R60" s="2"/>
      <c r="S60" s="2"/>
      <c r="T60" s="2"/>
      <c r="U60" s="32">
        <f t="shared" si="5"/>
        <v>0</v>
      </c>
      <c r="V60" s="5"/>
      <c r="W60" s="6"/>
    </row>
    <row r="61" spans="1:23" x14ac:dyDescent="0.25">
      <c r="A61" s="4">
        <v>15</v>
      </c>
      <c r="B61" s="3" t="s">
        <v>41</v>
      </c>
      <c r="C61" s="9"/>
      <c r="D61" s="9"/>
      <c r="E61" s="9"/>
      <c r="F61" s="29">
        <f t="shared" si="6"/>
        <v>0</v>
      </c>
      <c r="G61" s="30"/>
      <c r="H61" s="30"/>
      <c r="I61" s="30"/>
      <c r="J61" s="30">
        <f t="shared" si="7"/>
        <v>0</v>
      </c>
      <c r="K61" s="31"/>
      <c r="L61" s="31"/>
      <c r="M61" s="31"/>
      <c r="N61" s="31">
        <f t="shared" si="8"/>
        <v>0</v>
      </c>
      <c r="O61" s="2"/>
      <c r="P61" s="2"/>
      <c r="Q61" s="2"/>
      <c r="R61" s="2"/>
      <c r="S61" s="2"/>
      <c r="T61" s="2"/>
      <c r="U61" s="32">
        <f t="shared" si="5"/>
        <v>0</v>
      </c>
      <c r="V61" s="5"/>
      <c r="W61" s="6"/>
    </row>
    <row r="62" spans="1:23" x14ac:dyDescent="0.25">
      <c r="A62" s="4">
        <v>16</v>
      </c>
      <c r="B62" s="3" t="s">
        <v>42</v>
      </c>
      <c r="C62" s="9"/>
      <c r="D62" s="9"/>
      <c r="E62" s="9"/>
      <c r="F62" s="29">
        <f t="shared" si="6"/>
        <v>0</v>
      </c>
      <c r="G62" s="30"/>
      <c r="H62" s="30"/>
      <c r="I62" s="30"/>
      <c r="J62" s="30">
        <f t="shared" si="7"/>
        <v>0</v>
      </c>
      <c r="K62" s="31"/>
      <c r="L62" s="31"/>
      <c r="M62" s="31"/>
      <c r="N62" s="31">
        <f t="shared" si="8"/>
        <v>0</v>
      </c>
      <c r="O62" s="2"/>
      <c r="P62" s="2"/>
      <c r="Q62" s="2"/>
      <c r="R62" s="2"/>
      <c r="S62" s="2"/>
      <c r="T62" s="2"/>
      <c r="U62" s="32">
        <f t="shared" si="5"/>
        <v>0</v>
      </c>
      <c r="V62" s="5"/>
      <c r="W62" s="6"/>
    </row>
    <row r="63" spans="1:23" x14ac:dyDescent="0.25">
      <c r="A63" s="4">
        <v>17</v>
      </c>
      <c r="B63" s="3" t="s">
        <v>43</v>
      </c>
      <c r="C63" s="9"/>
      <c r="D63" s="9"/>
      <c r="E63" s="9"/>
      <c r="F63" s="29">
        <f t="shared" si="6"/>
        <v>0</v>
      </c>
      <c r="G63" s="30"/>
      <c r="H63" s="30"/>
      <c r="I63" s="30"/>
      <c r="J63" s="30">
        <f t="shared" si="7"/>
        <v>0</v>
      </c>
      <c r="K63" s="31"/>
      <c r="L63" s="31"/>
      <c r="M63" s="31"/>
      <c r="N63" s="31">
        <f t="shared" si="8"/>
        <v>0</v>
      </c>
      <c r="O63" s="2"/>
      <c r="P63" s="2"/>
      <c r="Q63" s="2"/>
      <c r="R63" s="2"/>
      <c r="S63" s="2"/>
      <c r="T63" s="2"/>
      <c r="U63" s="32">
        <f t="shared" si="5"/>
        <v>0</v>
      </c>
      <c r="V63" s="5"/>
      <c r="W63" s="6"/>
    </row>
    <row r="64" spans="1:23" x14ac:dyDescent="0.25">
      <c r="A64" s="4">
        <v>18</v>
      </c>
      <c r="B64" s="3" t="s">
        <v>44</v>
      </c>
      <c r="C64" s="9"/>
      <c r="D64" s="9"/>
      <c r="E64" s="9"/>
      <c r="F64" s="29">
        <f t="shared" si="6"/>
        <v>0</v>
      </c>
      <c r="G64" s="30"/>
      <c r="H64" s="30"/>
      <c r="I64" s="30"/>
      <c r="J64" s="30">
        <f t="shared" si="7"/>
        <v>0</v>
      </c>
      <c r="K64" s="31"/>
      <c r="L64" s="31"/>
      <c r="M64" s="31"/>
      <c r="N64" s="31">
        <f t="shared" si="8"/>
        <v>0</v>
      </c>
      <c r="O64" s="2"/>
      <c r="P64" s="2"/>
      <c r="Q64" s="2"/>
      <c r="R64" s="2"/>
      <c r="S64" s="2"/>
      <c r="T64" s="2"/>
      <c r="U64" s="32">
        <f t="shared" si="5"/>
        <v>0</v>
      </c>
      <c r="V64" s="5"/>
      <c r="W64" s="6"/>
    </row>
    <row r="65" spans="1:23" x14ac:dyDescent="0.25">
      <c r="A65" s="4">
        <v>19</v>
      </c>
      <c r="B65" s="3" t="s">
        <v>45</v>
      </c>
      <c r="C65" s="9"/>
      <c r="D65" s="9"/>
      <c r="E65" s="9"/>
      <c r="F65" s="29">
        <f t="shared" si="6"/>
        <v>0</v>
      </c>
      <c r="G65" s="30"/>
      <c r="H65" s="30"/>
      <c r="I65" s="30"/>
      <c r="J65" s="30">
        <f t="shared" si="7"/>
        <v>0</v>
      </c>
      <c r="K65" s="31"/>
      <c r="L65" s="31"/>
      <c r="M65" s="31"/>
      <c r="N65" s="31">
        <f t="shared" si="8"/>
        <v>0</v>
      </c>
      <c r="O65" s="2"/>
      <c r="P65" s="2"/>
      <c r="Q65" s="2"/>
      <c r="R65" s="2"/>
      <c r="S65" s="2"/>
      <c r="T65" s="2"/>
      <c r="U65" s="32">
        <f t="shared" si="5"/>
        <v>0</v>
      </c>
      <c r="V65" s="5"/>
      <c r="W65" s="6"/>
    </row>
    <row r="66" spans="1:23" x14ac:dyDescent="0.25">
      <c r="A66" s="4">
        <v>20</v>
      </c>
      <c r="B66" s="3" t="s">
        <v>46</v>
      </c>
      <c r="C66" s="9"/>
      <c r="D66" s="9"/>
      <c r="E66" s="9"/>
      <c r="F66" s="29">
        <f t="shared" si="6"/>
        <v>0</v>
      </c>
      <c r="G66" s="30"/>
      <c r="H66" s="30"/>
      <c r="I66" s="30"/>
      <c r="J66" s="30">
        <f t="shared" si="7"/>
        <v>0</v>
      </c>
      <c r="K66" s="31"/>
      <c r="L66" s="31"/>
      <c r="M66" s="31"/>
      <c r="N66" s="31">
        <f t="shared" si="8"/>
        <v>0</v>
      </c>
      <c r="O66" s="2"/>
      <c r="P66" s="2"/>
      <c r="Q66" s="2"/>
      <c r="R66" s="2"/>
      <c r="S66" s="2"/>
      <c r="T66" s="2"/>
      <c r="U66" s="32">
        <f t="shared" si="5"/>
        <v>0</v>
      </c>
      <c r="V66" s="5"/>
      <c r="W66" s="6"/>
    </row>
    <row r="67" spans="1:23" x14ac:dyDescent="0.25">
      <c r="A67" s="4">
        <v>21</v>
      </c>
      <c r="B67" s="3" t="s">
        <v>47</v>
      </c>
      <c r="C67" s="9"/>
      <c r="D67" s="9"/>
      <c r="E67" s="9"/>
      <c r="F67" s="29">
        <f t="shared" si="6"/>
        <v>0</v>
      </c>
      <c r="G67" s="30"/>
      <c r="H67" s="30"/>
      <c r="I67" s="30"/>
      <c r="J67" s="30">
        <f t="shared" si="7"/>
        <v>0</v>
      </c>
      <c r="K67" s="31"/>
      <c r="L67" s="31"/>
      <c r="M67" s="31"/>
      <c r="N67" s="31">
        <f t="shared" si="8"/>
        <v>0</v>
      </c>
      <c r="O67" s="2"/>
      <c r="P67" s="2"/>
      <c r="Q67" s="2"/>
      <c r="R67" s="2"/>
      <c r="S67" s="2"/>
      <c r="T67" s="2"/>
      <c r="U67" s="32">
        <f t="shared" si="5"/>
        <v>0</v>
      </c>
      <c r="V67" s="5"/>
      <c r="W67" s="6"/>
    </row>
    <row r="68" spans="1:23" x14ac:dyDescent="0.25">
      <c r="A68" s="4">
        <v>22</v>
      </c>
      <c r="B68" s="3" t="s">
        <v>48</v>
      </c>
      <c r="C68" s="9"/>
      <c r="D68" s="9"/>
      <c r="E68" s="9"/>
      <c r="F68" s="29">
        <f t="shared" si="6"/>
        <v>0</v>
      </c>
      <c r="G68" s="30"/>
      <c r="H68" s="30"/>
      <c r="I68" s="30"/>
      <c r="J68" s="30">
        <f t="shared" si="7"/>
        <v>0</v>
      </c>
      <c r="K68" s="31"/>
      <c r="L68" s="31"/>
      <c r="M68" s="31"/>
      <c r="N68" s="31">
        <f t="shared" si="8"/>
        <v>0</v>
      </c>
      <c r="O68" s="2"/>
      <c r="P68" s="2"/>
      <c r="Q68" s="2"/>
      <c r="R68" s="2"/>
      <c r="S68" s="2"/>
      <c r="T68" s="2"/>
      <c r="U68" s="32">
        <f t="shared" si="5"/>
        <v>0</v>
      </c>
      <c r="V68" s="5"/>
      <c r="W68" s="6"/>
    </row>
    <row r="70" spans="1:23" x14ac:dyDescent="0.25">
      <c r="B70" s="14" t="s">
        <v>54</v>
      </c>
    </row>
    <row r="72" spans="1:23" x14ac:dyDescent="0.25">
      <c r="C72" s="15" t="s">
        <v>55</v>
      </c>
    </row>
    <row r="73" spans="1:23" x14ac:dyDescent="0.25">
      <c r="C73" t="s">
        <v>56</v>
      </c>
    </row>
    <row r="75" spans="1:23" x14ac:dyDescent="0.2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</row>
    <row r="76" spans="1:23" x14ac:dyDescent="0.2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</row>
    <row r="78" spans="1:23" x14ac:dyDescent="0.2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</row>
    <row r="79" spans="1:23" x14ac:dyDescent="0.2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</row>
  </sheetData>
  <mergeCells count="42">
    <mergeCell ref="A75:W75"/>
    <mergeCell ref="A76:W76"/>
    <mergeCell ref="A78:W78"/>
    <mergeCell ref="A79:W79"/>
    <mergeCell ref="C44:J44"/>
    <mergeCell ref="K44:U44"/>
    <mergeCell ref="W45:W46"/>
    <mergeCell ref="C45:E45"/>
    <mergeCell ref="G45:I45"/>
    <mergeCell ref="K45:M45"/>
    <mergeCell ref="O45:T45"/>
    <mergeCell ref="F45:F46"/>
    <mergeCell ref="J45:J46"/>
    <mergeCell ref="N45:N46"/>
    <mergeCell ref="U45:U46"/>
    <mergeCell ref="A1:W1"/>
    <mergeCell ref="A2:W2"/>
    <mergeCell ref="A4:W4"/>
    <mergeCell ref="A5:W5"/>
    <mergeCell ref="A7:A9"/>
    <mergeCell ref="B7:B9"/>
    <mergeCell ref="C7:I7"/>
    <mergeCell ref="K7:T7"/>
    <mergeCell ref="V7:W7"/>
    <mergeCell ref="C8:E8"/>
    <mergeCell ref="F8:F9"/>
    <mergeCell ref="G8:I8"/>
    <mergeCell ref="V8:V9"/>
    <mergeCell ref="W8:W9"/>
    <mergeCell ref="J8:J9"/>
    <mergeCell ref="K8:M8"/>
    <mergeCell ref="N8:N9"/>
    <mergeCell ref="O8:T8"/>
    <mergeCell ref="U8:U9"/>
    <mergeCell ref="A38:W38"/>
    <mergeCell ref="A39:W39"/>
    <mergeCell ref="A41:W41"/>
    <mergeCell ref="A42:W42"/>
    <mergeCell ref="A44:A46"/>
    <mergeCell ref="V44:W44"/>
    <mergeCell ref="V45:V46"/>
    <mergeCell ref="B44:B46"/>
  </mergeCells>
  <pageMargins left="0.5" right="1.5" top="0.5" bottom="0.25" header="0.3" footer="0.3"/>
  <pageSetup paperSize="5" orientation="landscape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6"/>
  <sheetViews>
    <sheetView topLeftCell="A44" workbookViewId="0">
      <selection activeCell="C50" sqref="C50"/>
    </sheetView>
  </sheetViews>
  <sheetFormatPr defaultRowHeight="15" x14ac:dyDescent="0.25"/>
  <cols>
    <col min="1" max="1" width="4.85546875" customWidth="1"/>
    <col min="2" max="2" width="19" customWidth="1"/>
    <col min="3" max="10" width="13.7109375" customWidth="1"/>
  </cols>
  <sheetData>
    <row r="1" spans="1:24" x14ac:dyDescent="0.2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</row>
    <row r="2" spans="1:24" x14ac:dyDescent="0.25">
      <c r="A2" s="55" t="s">
        <v>53</v>
      </c>
      <c r="B2" s="55"/>
      <c r="C2" s="55"/>
      <c r="D2" s="55"/>
      <c r="E2" s="55"/>
      <c r="F2" s="55"/>
      <c r="G2" s="55"/>
      <c r="H2" s="55"/>
      <c r="I2" s="55"/>
      <c r="J2" s="55"/>
    </row>
    <row r="3" spans="1:24" x14ac:dyDescent="0.25">
      <c r="A3" s="54" t="s">
        <v>59</v>
      </c>
      <c r="B3" s="54"/>
      <c r="C3" s="54"/>
      <c r="D3" s="54"/>
      <c r="E3" s="54"/>
      <c r="F3" s="54"/>
      <c r="G3" s="54"/>
      <c r="H3" s="54"/>
      <c r="I3" s="54"/>
      <c r="J3" s="54"/>
    </row>
    <row r="5" spans="1:24" x14ac:dyDescent="0.25">
      <c r="A5" s="54" t="s">
        <v>71</v>
      </c>
      <c r="B5" s="54"/>
      <c r="C5" s="54"/>
      <c r="D5" s="54"/>
      <c r="E5" s="54"/>
      <c r="F5" s="54"/>
      <c r="G5" s="54"/>
      <c r="H5" s="54"/>
      <c r="I5" s="54"/>
      <c r="J5" s="54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</row>
    <row r="6" spans="1:24" x14ac:dyDescent="0.25">
      <c r="A6" s="55" t="s">
        <v>49</v>
      </c>
      <c r="B6" s="55"/>
      <c r="C6" s="55"/>
      <c r="D6" s="55"/>
      <c r="E6" s="55"/>
      <c r="F6" s="55"/>
      <c r="G6" s="55"/>
      <c r="H6" s="55"/>
      <c r="I6" s="55"/>
      <c r="J6" s="55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</row>
    <row r="8" spans="1:24" x14ac:dyDescent="0.25">
      <c r="A8" s="58" t="s">
        <v>3</v>
      </c>
      <c r="B8" s="57" t="s">
        <v>2</v>
      </c>
      <c r="C8" s="59" t="s">
        <v>60</v>
      </c>
      <c r="D8" s="59"/>
      <c r="E8" s="53" t="s">
        <v>65</v>
      </c>
      <c r="F8" s="53"/>
      <c r="G8" s="56" t="s">
        <v>66</v>
      </c>
      <c r="H8" s="56"/>
      <c r="I8" s="57" t="s">
        <v>50</v>
      </c>
      <c r="J8" s="23" t="s">
        <v>69</v>
      </c>
    </row>
    <row r="9" spans="1:24" x14ac:dyDescent="0.25">
      <c r="A9" s="58"/>
      <c r="B9" s="57"/>
      <c r="C9" s="9" t="s">
        <v>61</v>
      </c>
      <c r="D9" s="12" t="s">
        <v>62</v>
      </c>
      <c r="E9" s="1" t="s">
        <v>63</v>
      </c>
      <c r="F9" s="2" t="s">
        <v>64</v>
      </c>
      <c r="G9" s="7" t="s">
        <v>68</v>
      </c>
      <c r="H9" s="8" t="s">
        <v>67</v>
      </c>
      <c r="I9" s="57"/>
      <c r="J9" s="24" t="s">
        <v>70</v>
      </c>
    </row>
    <row r="10" spans="1:24" x14ac:dyDescent="0.25">
      <c r="A10" s="58"/>
      <c r="B10" s="57"/>
      <c r="C10" s="17">
        <v>0.2</v>
      </c>
      <c r="D10" s="18">
        <v>0.1</v>
      </c>
      <c r="E10" s="19">
        <v>0.1</v>
      </c>
      <c r="F10" s="20">
        <v>0.3</v>
      </c>
      <c r="G10" s="21">
        <v>0.1</v>
      </c>
      <c r="H10" s="22">
        <v>0.2</v>
      </c>
      <c r="I10" s="57"/>
      <c r="J10" s="25"/>
    </row>
    <row r="11" spans="1:24" x14ac:dyDescent="0.25">
      <c r="A11" s="4">
        <v>1</v>
      </c>
      <c r="B11" s="3" t="s">
        <v>27</v>
      </c>
      <c r="C11" s="29">
        <f>0.2*'class record'!F10</f>
        <v>0.21999999999999997</v>
      </c>
      <c r="D11" s="33">
        <f>0.1*'class record'!J10</f>
        <v>0.11000000000000001</v>
      </c>
      <c r="E11" s="31">
        <f>0.1*'class record'!N10</f>
        <v>0.13999999999999999</v>
      </c>
      <c r="F11" s="32">
        <f>0.3*'class record'!U10</f>
        <v>0.33999999999999991</v>
      </c>
      <c r="G11" s="34">
        <f>0.1*'class record'!V10</f>
        <v>0.12</v>
      </c>
      <c r="H11" s="35">
        <f>0.2*'class record'!W10</f>
        <v>0.27999999999999997</v>
      </c>
      <c r="I11" s="36">
        <f t="shared" ref="I11:I32" si="0">SUM(C11:H11)</f>
        <v>1.2099999999999997</v>
      </c>
      <c r="J11" s="37">
        <f>I11*1</f>
        <v>1.2099999999999997</v>
      </c>
    </row>
    <row r="12" spans="1:24" x14ac:dyDescent="0.25">
      <c r="A12" s="4">
        <v>2</v>
      </c>
      <c r="B12" s="3" t="s">
        <v>28</v>
      </c>
      <c r="C12" s="29">
        <f>0.2*'class record'!F11</f>
        <v>0.23333333333333336</v>
      </c>
      <c r="D12" s="33">
        <f>0.1*'class record'!J11</f>
        <v>0.12</v>
      </c>
      <c r="E12" s="31">
        <f>0.1*'class record'!N11</f>
        <v>0.13</v>
      </c>
      <c r="F12" s="32">
        <f>0.3*'class record'!U11</f>
        <v>0.38399999999999995</v>
      </c>
      <c r="G12" s="34">
        <f>0.1*'class record'!V11</f>
        <v>0.12</v>
      </c>
      <c r="H12" s="35">
        <f>0.2*'class record'!W11</f>
        <v>0.30000000000000004</v>
      </c>
      <c r="I12" s="36">
        <f t="shared" si="0"/>
        <v>1.2873333333333332</v>
      </c>
      <c r="J12" s="37">
        <f t="shared" ref="J12:J32" si="1">I12*1</f>
        <v>1.2873333333333332</v>
      </c>
    </row>
    <row r="13" spans="1:24" x14ac:dyDescent="0.25">
      <c r="A13" s="4">
        <v>3</v>
      </c>
      <c r="B13" s="3" t="s">
        <v>29</v>
      </c>
      <c r="C13" s="29">
        <f>0.2*'class record'!F12</f>
        <v>0.30666666666666664</v>
      </c>
      <c r="D13" s="33">
        <f>0.1*'class record'!J12</f>
        <v>0.12</v>
      </c>
      <c r="E13" s="31">
        <f>0.1*'class record'!N12</f>
        <v>0.13999999999999999</v>
      </c>
      <c r="F13" s="32" t="e">
        <f>0.3*'class record'!U12</f>
        <v>#VALUE!</v>
      </c>
      <c r="G13" s="34">
        <f>0.1*'class record'!V12</f>
        <v>0.12</v>
      </c>
      <c r="H13" s="35">
        <f>0.2*'class record'!W12</f>
        <v>0.32000000000000006</v>
      </c>
      <c r="I13" s="36" t="e">
        <f t="shared" si="0"/>
        <v>#VALUE!</v>
      </c>
      <c r="J13" s="37" t="e">
        <f t="shared" si="1"/>
        <v>#VALUE!</v>
      </c>
    </row>
    <row r="14" spans="1:24" x14ac:dyDescent="0.25">
      <c r="A14" s="4">
        <v>4</v>
      </c>
      <c r="B14" s="3" t="s">
        <v>30</v>
      </c>
      <c r="C14" s="29">
        <f>0.2*'class record'!F13</f>
        <v>0.22666666666666668</v>
      </c>
      <c r="D14" s="33">
        <f>0.1*'class record'!J13</f>
        <v>0.11000000000000001</v>
      </c>
      <c r="E14" s="31">
        <f>0.1*'class record'!N13</f>
        <v>0.17</v>
      </c>
      <c r="F14" s="32">
        <f>0.3*'class record'!U13</f>
        <v>0.37</v>
      </c>
      <c r="G14" s="34">
        <f>0.1*'class record'!V13</f>
        <v>0.12</v>
      </c>
      <c r="H14" s="35">
        <f>0.2*'class record'!W13</f>
        <v>0.30000000000000004</v>
      </c>
      <c r="I14" s="36">
        <f t="shared" si="0"/>
        <v>1.2966666666666669</v>
      </c>
      <c r="J14" s="37">
        <f t="shared" si="1"/>
        <v>1.2966666666666669</v>
      </c>
    </row>
    <row r="15" spans="1:24" x14ac:dyDescent="0.25">
      <c r="A15" s="4">
        <v>5</v>
      </c>
      <c r="B15" s="3" t="s">
        <v>31</v>
      </c>
      <c r="C15" s="29">
        <f>0.2*'class record'!F14</f>
        <v>0.2466666666666667</v>
      </c>
      <c r="D15" s="33">
        <f>0.1*'class record'!J14</f>
        <v>0.12</v>
      </c>
      <c r="E15" s="31">
        <f>0.1*'class record'!N14</f>
        <v>0.18000000000000002</v>
      </c>
      <c r="F15" s="32">
        <f>0.3*'class record'!U14</f>
        <v>0.36499999999999994</v>
      </c>
      <c r="G15" s="34">
        <f>0.1*'class record'!V14</f>
        <v>0.12</v>
      </c>
      <c r="H15" s="35">
        <f>0.2*'class record'!W14</f>
        <v>0.44000000000000006</v>
      </c>
      <c r="I15" s="36">
        <f t="shared" si="0"/>
        <v>1.4716666666666667</v>
      </c>
      <c r="J15" s="37">
        <f t="shared" si="1"/>
        <v>1.4716666666666667</v>
      </c>
    </row>
    <row r="16" spans="1:24" x14ac:dyDescent="0.25">
      <c r="A16" s="4">
        <v>6</v>
      </c>
      <c r="B16" s="3" t="s">
        <v>32</v>
      </c>
      <c r="C16" s="29">
        <f>0.2*'class record'!F15</f>
        <v>0.22666666666666671</v>
      </c>
      <c r="D16" s="33">
        <f>0.1*'class record'!J15</f>
        <v>0.12</v>
      </c>
      <c r="E16" s="31">
        <f>0.1*'class record'!N15</f>
        <v>0.15000000000000002</v>
      </c>
      <c r="F16" s="32">
        <f>0.3*'class record'!U15</f>
        <v>0.34499999999999997</v>
      </c>
      <c r="G16" s="34">
        <f>0.1*'class record'!V15</f>
        <v>0.12</v>
      </c>
      <c r="H16" s="35">
        <f>0.2*'class record'!W15</f>
        <v>0.32000000000000006</v>
      </c>
      <c r="I16" s="36">
        <f t="shared" si="0"/>
        <v>1.2816666666666667</v>
      </c>
      <c r="J16" s="37">
        <f t="shared" si="1"/>
        <v>1.2816666666666667</v>
      </c>
    </row>
    <row r="17" spans="1:10" x14ac:dyDescent="0.25">
      <c r="A17" s="4">
        <v>7</v>
      </c>
      <c r="B17" s="3" t="s">
        <v>33</v>
      </c>
      <c r="C17" s="29">
        <f>0.2*'class record'!F16</f>
        <v>0.30000000000000004</v>
      </c>
      <c r="D17" s="33">
        <f>0.1*'class record'!J16</f>
        <v>0.12</v>
      </c>
      <c r="E17" s="31">
        <f>0.1*'class record'!N16</f>
        <v>0.15000000000000002</v>
      </c>
      <c r="F17" s="32">
        <f>0.3*'class record'!U16</f>
        <v>0.34500000000000003</v>
      </c>
      <c r="G17" s="34">
        <f>0.1*'class record'!V16</f>
        <v>0.12</v>
      </c>
      <c r="H17" s="35">
        <f>0.2*'class record'!W16</f>
        <v>0.36000000000000004</v>
      </c>
      <c r="I17" s="36">
        <f t="shared" si="0"/>
        <v>1.3950000000000002</v>
      </c>
      <c r="J17" s="37">
        <f t="shared" si="1"/>
        <v>1.3950000000000002</v>
      </c>
    </row>
    <row r="18" spans="1:10" x14ac:dyDescent="0.25">
      <c r="A18" s="4">
        <v>8</v>
      </c>
      <c r="B18" s="3" t="s">
        <v>34</v>
      </c>
      <c r="C18" s="29">
        <f>0.2*'class record'!F17</f>
        <v>0.22666666666666668</v>
      </c>
      <c r="D18" s="33">
        <f>0.1*'class record'!J17</f>
        <v>0.1</v>
      </c>
      <c r="E18" s="31">
        <f>0.1*'class record'!N17</f>
        <v>0.17</v>
      </c>
      <c r="F18" s="32">
        <f>0.3*'class record'!U17</f>
        <v>0.3</v>
      </c>
      <c r="G18" s="34">
        <f>0.1*'class record'!V17</f>
        <v>0.12</v>
      </c>
      <c r="H18" s="35">
        <f>0.2*'class record'!W17</f>
        <v>0.27999999999999997</v>
      </c>
      <c r="I18" s="36">
        <f t="shared" si="0"/>
        <v>1.1966666666666665</v>
      </c>
      <c r="J18" s="37">
        <f t="shared" si="1"/>
        <v>1.1966666666666665</v>
      </c>
    </row>
    <row r="19" spans="1:10" x14ac:dyDescent="0.25">
      <c r="A19" s="4">
        <v>9</v>
      </c>
      <c r="B19" s="3" t="s">
        <v>35</v>
      </c>
      <c r="C19" s="29">
        <f>0.2*'class record'!F18</f>
        <v>0.23333333333333336</v>
      </c>
      <c r="D19" s="33">
        <f>0.1*'class record'!J18</f>
        <v>0.11000000000000001</v>
      </c>
      <c r="E19" s="31">
        <f>0.1*'class record'!N18</f>
        <v>0.13999999999999999</v>
      </c>
      <c r="F19" s="32">
        <f>0.3*'class record'!U18</f>
        <v>0.33999999999999997</v>
      </c>
      <c r="G19" s="34">
        <f>0.1*'class record'!V18</f>
        <v>0.12</v>
      </c>
      <c r="H19" s="35">
        <f>0.2*'class record'!W18</f>
        <v>0.27999999999999997</v>
      </c>
      <c r="I19" s="36">
        <f t="shared" si="0"/>
        <v>1.2233333333333334</v>
      </c>
      <c r="J19" s="37">
        <f t="shared" si="1"/>
        <v>1.2233333333333334</v>
      </c>
    </row>
    <row r="20" spans="1:10" x14ac:dyDescent="0.25">
      <c r="A20" s="4">
        <v>10</v>
      </c>
      <c r="B20" s="3" t="s">
        <v>36</v>
      </c>
      <c r="C20" s="29">
        <f>0.2*'class record'!F19</f>
        <v>0.2466666666666667</v>
      </c>
      <c r="D20" s="33">
        <f>0.1*'class record'!J19</f>
        <v>0.13</v>
      </c>
      <c r="E20" s="31">
        <f>0.1*'class record'!N19</f>
        <v>0.15000000000000002</v>
      </c>
      <c r="F20" s="32">
        <f>0.3*'class record'!U19</f>
        <v>0.36500000000000005</v>
      </c>
      <c r="G20" s="34">
        <f>0.1*'class record'!V19</f>
        <v>0.12</v>
      </c>
      <c r="H20" s="35">
        <f>0.2*'class record'!W19</f>
        <v>0.27999999999999997</v>
      </c>
      <c r="I20" s="36">
        <f t="shared" si="0"/>
        <v>1.2916666666666667</v>
      </c>
      <c r="J20" s="37">
        <f t="shared" si="1"/>
        <v>1.2916666666666667</v>
      </c>
    </row>
    <row r="21" spans="1:10" x14ac:dyDescent="0.25">
      <c r="A21" s="4">
        <v>11</v>
      </c>
      <c r="B21" s="3" t="s">
        <v>37</v>
      </c>
      <c r="C21" s="29">
        <f>0.2*'class record'!F20</f>
        <v>0.2466666666666667</v>
      </c>
      <c r="D21" s="33">
        <f>0.1*'class record'!J20</f>
        <v>0.1</v>
      </c>
      <c r="E21" s="31">
        <f>0.1*'class record'!N20</f>
        <v>0.11000000000000001</v>
      </c>
      <c r="F21" s="32">
        <f>0.3*'class record'!U20</f>
        <v>0.35000000000000003</v>
      </c>
      <c r="G21" s="34">
        <f>0.1*'class record'!V20</f>
        <v>0.12</v>
      </c>
      <c r="H21" s="35">
        <f>0.2*'class record'!W20</f>
        <v>0.44000000000000006</v>
      </c>
      <c r="I21" s="36">
        <f t="shared" si="0"/>
        <v>1.3666666666666667</v>
      </c>
      <c r="J21" s="37">
        <f t="shared" si="1"/>
        <v>1.3666666666666667</v>
      </c>
    </row>
    <row r="22" spans="1:10" x14ac:dyDescent="0.25">
      <c r="A22" s="4">
        <v>12</v>
      </c>
      <c r="B22" s="3" t="s">
        <v>38</v>
      </c>
      <c r="C22" s="29">
        <f>0.2*'class record'!F21</f>
        <v>0.22666666666666671</v>
      </c>
      <c r="D22" s="33">
        <f>0.1*'class record'!J21</f>
        <v>0.12</v>
      </c>
      <c r="E22" s="31">
        <f>0.1*'class record'!N21</f>
        <v>0.15000000000000002</v>
      </c>
      <c r="F22" s="32" t="e">
        <f>0.3*'class record'!U21</f>
        <v>#VALUE!</v>
      </c>
      <c r="G22" s="34">
        <f>0.1*'class record'!V21</f>
        <v>0.12</v>
      </c>
      <c r="H22" s="35">
        <f>0.2*'class record'!W21</f>
        <v>0.36000000000000004</v>
      </c>
      <c r="I22" s="36" t="e">
        <f t="shared" si="0"/>
        <v>#VALUE!</v>
      </c>
      <c r="J22" s="37" t="e">
        <f t="shared" si="1"/>
        <v>#VALUE!</v>
      </c>
    </row>
    <row r="23" spans="1:10" x14ac:dyDescent="0.25">
      <c r="A23" s="4">
        <v>13</v>
      </c>
      <c r="B23" s="3" t="s">
        <v>39</v>
      </c>
      <c r="C23" s="29">
        <f>0.2*'class record'!F22</f>
        <v>0.28666666666666668</v>
      </c>
      <c r="D23" s="33">
        <f>0.1*'class record'!J22</f>
        <v>0.12</v>
      </c>
      <c r="E23" s="31">
        <f>0.1*'class record'!N22</f>
        <v>0.18000000000000002</v>
      </c>
      <c r="F23" s="32">
        <f>0.3*'class record'!U22</f>
        <v>0.36499999999999994</v>
      </c>
      <c r="G23" s="34">
        <f>0.1*'class record'!V22</f>
        <v>0.12</v>
      </c>
      <c r="H23" s="35">
        <f>0.2*'class record'!W22</f>
        <v>0.26</v>
      </c>
      <c r="I23" s="36">
        <f t="shared" si="0"/>
        <v>1.3316666666666668</v>
      </c>
      <c r="J23" s="37">
        <f t="shared" si="1"/>
        <v>1.3316666666666668</v>
      </c>
    </row>
    <row r="24" spans="1:10" x14ac:dyDescent="0.25">
      <c r="A24" s="4">
        <v>14</v>
      </c>
      <c r="B24" s="3" t="s">
        <v>40</v>
      </c>
      <c r="C24" s="29">
        <f>0.2*'class record'!F23</f>
        <v>0.24</v>
      </c>
      <c r="D24" s="33">
        <f>0.1*'class record'!J23</f>
        <v>0.1</v>
      </c>
      <c r="E24" s="31">
        <f>0.1*'class record'!N23</f>
        <v>0.11000000000000001</v>
      </c>
      <c r="F24" s="32">
        <f>0.3*'class record'!U23</f>
        <v>0.315</v>
      </c>
      <c r="G24" s="34">
        <f>0.1*'class record'!V23</f>
        <v>0.12</v>
      </c>
      <c r="H24" s="35">
        <f>0.2*'class record'!W23</f>
        <v>0.24</v>
      </c>
      <c r="I24" s="36">
        <f t="shared" si="0"/>
        <v>1.125</v>
      </c>
      <c r="J24" s="37">
        <f t="shared" si="1"/>
        <v>1.125</v>
      </c>
    </row>
    <row r="25" spans="1:10" x14ac:dyDescent="0.25">
      <c r="A25" s="4">
        <v>15</v>
      </c>
      <c r="B25" s="3" t="s">
        <v>41</v>
      </c>
      <c r="C25" s="29">
        <f>0.2*'class record'!F24</f>
        <v>0.24</v>
      </c>
      <c r="D25" s="33">
        <f>0.1*'class record'!J24</f>
        <v>0.13</v>
      </c>
      <c r="E25" s="31">
        <f>0.1*'class record'!N24</f>
        <v>0.15000000000000002</v>
      </c>
      <c r="F25" s="32" t="e">
        <f>0.3*'class record'!U24</f>
        <v>#VALUE!</v>
      </c>
      <c r="G25" s="34">
        <f>0.1*'class record'!V24</f>
        <v>0.12</v>
      </c>
      <c r="H25" s="35">
        <f>0.2*'class record'!W24</f>
        <v>0.27999999999999997</v>
      </c>
      <c r="I25" s="36" t="e">
        <f t="shared" si="0"/>
        <v>#VALUE!</v>
      </c>
      <c r="J25" s="37" t="e">
        <f t="shared" si="1"/>
        <v>#VALUE!</v>
      </c>
    </row>
    <row r="26" spans="1:10" x14ac:dyDescent="0.25">
      <c r="A26" s="4">
        <v>16</v>
      </c>
      <c r="B26" s="3" t="s">
        <v>42</v>
      </c>
      <c r="C26" s="29">
        <f>0.2*'class record'!F25</f>
        <v>0.24</v>
      </c>
      <c r="D26" s="33">
        <f>0.1*'class record'!J25</f>
        <v>0.12</v>
      </c>
      <c r="E26" s="31">
        <f>0.1*'class record'!N25</f>
        <v>0.13999999999999999</v>
      </c>
      <c r="F26" s="32">
        <f>0.3*'class record'!U25</f>
        <v>0.37</v>
      </c>
      <c r="G26" s="34">
        <f>0.1*'class record'!V25</f>
        <v>0.12</v>
      </c>
      <c r="H26" s="35">
        <f>0.2*'class record'!W25</f>
        <v>0.27999999999999997</v>
      </c>
      <c r="I26" s="36">
        <f t="shared" si="0"/>
        <v>1.27</v>
      </c>
      <c r="J26" s="37">
        <f t="shared" si="1"/>
        <v>1.27</v>
      </c>
    </row>
    <row r="27" spans="1:10" x14ac:dyDescent="0.25">
      <c r="A27" s="4">
        <v>17</v>
      </c>
      <c r="B27" s="3" t="s">
        <v>43</v>
      </c>
      <c r="C27" s="29">
        <f>0.2*'class record'!F26</f>
        <v>0.28000000000000003</v>
      </c>
      <c r="D27" s="33">
        <f>0.1*'class record'!J26</f>
        <v>0.1</v>
      </c>
      <c r="E27" s="31">
        <f>0.1*'class record'!N26</f>
        <v>0.16000000000000003</v>
      </c>
      <c r="F27" s="32" t="e">
        <f>0.3*'class record'!U26</f>
        <v>#VALUE!</v>
      </c>
      <c r="G27" s="34">
        <f>0.1*'class record'!V26</f>
        <v>0.12</v>
      </c>
      <c r="H27" s="35">
        <f>0.2*'class record'!W26</f>
        <v>0.27999999999999997</v>
      </c>
      <c r="I27" s="36" t="e">
        <f t="shared" si="0"/>
        <v>#VALUE!</v>
      </c>
      <c r="J27" s="37" t="e">
        <f t="shared" si="1"/>
        <v>#VALUE!</v>
      </c>
    </row>
    <row r="28" spans="1:10" x14ac:dyDescent="0.25">
      <c r="A28" s="4">
        <v>18</v>
      </c>
      <c r="B28" s="3" t="s">
        <v>44</v>
      </c>
      <c r="C28" s="29">
        <f>0.2*'class record'!F27</f>
        <v>0.29333333333333339</v>
      </c>
      <c r="D28" s="33">
        <f>0.1*'class record'!J27</f>
        <v>0.12</v>
      </c>
      <c r="E28" s="31">
        <f>0.1*'class record'!N27</f>
        <v>0.17</v>
      </c>
      <c r="F28" s="32">
        <f>0.3*'class record'!U27</f>
        <v>0.33500000000000008</v>
      </c>
      <c r="G28" s="34">
        <f>0.1*'class record'!V27</f>
        <v>0.12</v>
      </c>
      <c r="H28" s="35">
        <f>0.2*'class record'!W27</f>
        <v>0.24</v>
      </c>
      <c r="I28" s="36">
        <f t="shared" si="0"/>
        <v>1.2783333333333335</v>
      </c>
      <c r="J28" s="37">
        <f t="shared" si="1"/>
        <v>1.2783333333333335</v>
      </c>
    </row>
    <row r="29" spans="1:10" x14ac:dyDescent="0.25">
      <c r="A29" s="4">
        <v>19</v>
      </c>
      <c r="B29" s="3" t="s">
        <v>45</v>
      </c>
      <c r="C29" s="29">
        <f>0.2*'class record'!F28</f>
        <v>0.31333333333333335</v>
      </c>
      <c r="D29" s="33">
        <f>0.1*'class record'!J28</f>
        <v>0.1</v>
      </c>
      <c r="E29" s="31">
        <f>0.1*'class record'!N28</f>
        <v>0.13999999999999999</v>
      </c>
      <c r="F29" s="32">
        <f>0.3*'class record'!U28</f>
        <v>0.37</v>
      </c>
      <c r="G29" s="34">
        <f>0.1*'class record'!V28</f>
        <v>0.12</v>
      </c>
      <c r="H29" s="35">
        <f>0.2*'class record'!W28</f>
        <v>0.24</v>
      </c>
      <c r="I29" s="36">
        <f t="shared" si="0"/>
        <v>1.2833333333333334</v>
      </c>
      <c r="J29" s="37">
        <f t="shared" si="1"/>
        <v>1.2833333333333334</v>
      </c>
    </row>
    <row r="30" spans="1:10" x14ac:dyDescent="0.25">
      <c r="A30" s="4">
        <v>20</v>
      </c>
      <c r="B30" s="3" t="s">
        <v>46</v>
      </c>
      <c r="C30" s="29">
        <f>0.2*'class record'!F29</f>
        <v>0.24</v>
      </c>
      <c r="D30" s="33">
        <f>0.1*'class record'!J29</f>
        <v>0.13</v>
      </c>
      <c r="E30" s="31">
        <f>0.1*'class record'!N29</f>
        <v>0.15000000000000002</v>
      </c>
      <c r="F30" s="32">
        <f>0.3*'class record'!U29</f>
        <v>0.36049999999999999</v>
      </c>
      <c r="G30" s="34">
        <f>0.1*'class record'!V29</f>
        <v>0.12</v>
      </c>
      <c r="H30" s="35">
        <f>0.2*'class record'!W29</f>
        <v>0.44000000000000006</v>
      </c>
      <c r="I30" s="36">
        <f t="shared" si="0"/>
        <v>1.4405000000000001</v>
      </c>
      <c r="J30" s="37">
        <f t="shared" si="1"/>
        <v>1.4405000000000001</v>
      </c>
    </row>
    <row r="31" spans="1:10" x14ac:dyDescent="0.25">
      <c r="A31" s="4">
        <v>21</v>
      </c>
      <c r="B31" s="3" t="s">
        <v>47</v>
      </c>
      <c r="C31" s="29">
        <f>0.2*'class record'!F30</f>
        <v>0.28000000000000003</v>
      </c>
      <c r="D31" s="33">
        <f>0.1*'class record'!J30</f>
        <v>0.13</v>
      </c>
      <c r="E31" s="31">
        <f>0.1*'class record'!N30</f>
        <v>0.11000000000000001</v>
      </c>
      <c r="F31" s="32" t="e">
        <f>0.3*'class record'!U30</f>
        <v>#VALUE!</v>
      </c>
      <c r="G31" s="34">
        <f>0.1*'class record'!V30</f>
        <v>0.12</v>
      </c>
      <c r="H31" s="35">
        <f>0.2*'class record'!W30</f>
        <v>0.32000000000000006</v>
      </c>
      <c r="I31" s="36" t="e">
        <f t="shared" si="0"/>
        <v>#VALUE!</v>
      </c>
      <c r="J31" s="37" t="e">
        <f t="shared" si="1"/>
        <v>#VALUE!</v>
      </c>
    </row>
    <row r="32" spans="1:10" x14ac:dyDescent="0.25">
      <c r="A32" s="4">
        <v>22</v>
      </c>
      <c r="B32" s="3" t="s">
        <v>48</v>
      </c>
      <c r="C32" s="29">
        <f>0.2*'class record'!F31</f>
        <v>0.34666666666666668</v>
      </c>
      <c r="D32" s="33">
        <f>0.1*'class record'!J31</f>
        <v>0.11000000000000001</v>
      </c>
      <c r="E32" s="31">
        <f>0.1*'class record'!N31</f>
        <v>0.16000000000000003</v>
      </c>
      <c r="F32" s="32">
        <f>0.3*'class record'!U31</f>
        <v>0.38500000000000001</v>
      </c>
      <c r="G32" s="34">
        <f>0.1*'class record'!V31</f>
        <v>0.12</v>
      </c>
      <c r="H32" s="35">
        <f>0.2*'class record'!W31</f>
        <v>0.27999999999999997</v>
      </c>
      <c r="I32" s="36">
        <f t="shared" si="0"/>
        <v>1.4016666666666666</v>
      </c>
      <c r="J32" s="37">
        <f t="shared" si="1"/>
        <v>1.4016666666666666</v>
      </c>
    </row>
    <row r="33" spans="1:10" x14ac:dyDescent="0.25">
      <c r="A33" t="s">
        <v>54</v>
      </c>
    </row>
    <row r="34" spans="1:10" x14ac:dyDescent="0.25">
      <c r="B34" s="27" t="s">
        <v>72</v>
      </c>
    </row>
    <row r="35" spans="1:10" x14ac:dyDescent="0.25">
      <c r="B35" s="26" t="s">
        <v>73</v>
      </c>
    </row>
    <row r="36" spans="1:10" x14ac:dyDescent="0.25">
      <c r="A36" s="54" t="s">
        <v>0</v>
      </c>
      <c r="B36" s="54"/>
      <c r="C36" s="54"/>
      <c r="D36" s="54"/>
      <c r="E36" s="54"/>
      <c r="F36" s="54"/>
      <c r="G36" s="54"/>
      <c r="H36" s="54"/>
      <c r="I36" s="54"/>
      <c r="J36" s="54"/>
    </row>
    <row r="37" spans="1:10" x14ac:dyDescent="0.25">
      <c r="A37" s="55" t="s">
        <v>53</v>
      </c>
      <c r="B37" s="55"/>
      <c r="C37" s="55"/>
      <c r="D37" s="55"/>
      <c r="E37" s="55"/>
      <c r="F37" s="55"/>
      <c r="G37" s="55"/>
      <c r="H37" s="55"/>
      <c r="I37" s="55"/>
      <c r="J37" s="55"/>
    </row>
    <row r="38" spans="1:10" x14ac:dyDescent="0.25">
      <c r="A38" s="54" t="s">
        <v>59</v>
      </c>
      <c r="B38" s="54"/>
      <c r="C38" s="54"/>
      <c r="D38" s="54"/>
      <c r="E38" s="54"/>
      <c r="F38" s="54"/>
      <c r="G38" s="54"/>
      <c r="H38" s="54"/>
      <c r="I38" s="54"/>
      <c r="J38" s="54"/>
    </row>
    <row r="40" spans="1:10" x14ac:dyDescent="0.25">
      <c r="A40" s="54" t="s">
        <v>74</v>
      </c>
      <c r="B40" s="54"/>
      <c r="C40" s="54"/>
      <c r="D40" s="54"/>
      <c r="E40" s="54"/>
      <c r="F40" s="54"/>
      <c r="G40" s="54"/>
      <c r="H40" s="54"/>
      <c r="I40" s="54"/>
      <c r="J40" s="54"/>
    </row>
    <row r="41" spans="1:10" x14ac:dyDescent="0.25">
      <c r="A41" s="55" t="s">
        <v>49</v>
      </c>
      <c r="B41" s="55"/>
      <c r="C41" s="55"/>
      <c r="D41" s="55"/>
      <c r="E41" s="55"/>
      <c r="F41" s="55"/>
      <c r="G41" s="55"/>
      <c r="H41" s="55"/>
      <c r="I41" s="55"/>
      <c r="J41" s="55"/>
    </row>
    <row r="43" spans="1:10" x14ac:dyDescent="0.25">
      <c r="A43" s="58" t="s">
        <v>3</v>
      </c>
      <c r="B43" s="57" t="s">
        <v>2</v>
      </c>
      <c r="C43" s="59" t="s">
        <v>60</v>
      </c>
      <c r="D43" s="59"/>
      <c r="E43" s="53" t="s">
        <v>65</v>
      </c>
      <c r="F43" s="53"/>
      <c r="G43" s="56" t="s">
        <v>86</v>
      </c>
      <c r="H43" s="56"/>
      <c r="I43" s="57" t="s">
        <v>50</v>
      </c>
      <c r="J43" s="23" t="s">
        <v>69</v>
      </c>
    </row>
    <row r="44" spans="1:10" x14ac:dyDescent="0.25">
      <c r="A44" s="58"/>
      <c r="B44" s="57"/>
      <c r="C44" s="9" t="s">
        <v>61</v>
      </c>
      <c r="D44" s="12" t="s">
        <v>62</v>
      </c>
      <c r="E44" s="1" t="s">
        <v>63</v>
      </c>
      <c r="F44" s="2" t="s">
        <v>64</v>
      </c>
      <c r="G44" s="7" t="s">
        <v>75</v>
      </c>
      <c r="H44" s="8" t="s">
        <v>26</v>
      </c>
      <c r="I44" s="57"/>
      <c r="J44" s="24" t="s">
        <v>70</v>
      </c>
    </row>
    <row r="45" spans="1:10" x14ac:dyDescent="0.25">
      <c r="A45" s="58"/>
      <c r="B45" s="57"/>
      <c r="C45" s="17">
        <v>0.2</v>
      </c>
      <c r="D45" s="18">
        <v>0.1</v>
      </c>
      <c r="E45" s="19">
        <v>0.1</v>
      </c>
      <c r="F45" s="20">
        <v>0.3</v>
      </c>
      <c r="G45" s="21">
        <v>0.1</v>
      </c>
      <c r="H45" s="22">
        <v>0.2</v>
      </c>
      <c r="I45" s="57"/>
      <c r="J45" s="25"/>
    </row>
    <row r="46" spans="1:10" x14ac:dyDescent="0.25">
      <c r="A46" s="4">
        <v>1</v>
      </c>
      <c r="B46" s="3" t="s">
        <v>27</v>
      </c>
      <c r="C46" s="29" t="s">
        <v>85</v>
      </c>
      <c r="D46" s="33">
        <v>1.1000000000000001</v>
      </c>
      <c r="E46" s="31">
        <v>1.4</v>
      </c>
      <c r="F46" s="32">
        <v>1.1000000000000001</v>
      </c>
      <c r="G46" s="34">
        <v>1.2</v>
      </c>
      <c r="H46" s="35">
        <v>1.4</v>
      </c>
      <c r="I46" s="36">
        <f t="shared" ref="I46:I67" si="2">SUM(D46:H46)</f>
        <v>6.1999999999999993</v>
      </c>
      <c r="J46" s="37">
        <f>I46*1</f>
        <v>6.1999999999999993</v>
      </c>
    </row>
    <row r="47" spans="1:10" x14ac:dyDescent="0.25">
      <c r="A47" s="4">
        <v>2</v>
      </c>
      <c r="B47" s="3" t="s">
        <v>28</v>
      </c>
      <c r="C47" s="43">
        <v>1.2</v>
      </c>
      <c r="D47" s="33">
        <v>1.2</v>
      </c>
      <c r="E47" s="31">
        <v>1.3</v>
      </c>
      <c r="F47" s="32">
        <v>1.5</v>
      </c>
      <c r="G47" s="34">
        <v>1.2</v>
      </c>
      <c r="H47" s="35">
        <v>1.5</v>
      </c>
      <c r="I47" s="36">
        <f t="shared" si="2"/>
        <v>6.7</v>
      </c>
      <c r="J47" s="37">
        <f t="shared" ref="J47:J67" si="3">I47*1</f>
        <v>6.7</v>
      </c>
    </row>
    <row r="48" spans="1:10" x14ac:dyDescent="0.25">
      <c r="A48" s="4">
        <v>3</v>
      </c>
      <c r="B48" s="3" t="s">
        <v>29</v>
      </c>
      <c r="C48" s="43">
        <v>1.5</v>
      </c>
      <c r="D48" s="33">
        <v>1.2</v>
      </c>
      <c r="E48" s="31">
        <v>1.4</v>
      </c>
      <c r="F48" s="32">
        <f>0.3*'class record'!U49</f>
        <v>0</v>
      </c>
      <c r="G48" s="34">
        <v>1.2</v>
      </c>
      <c r="H48" s="35">
        <v>1.6</v>
      </c>
      <c r="I48" s="36">
        <f t="shared" si="2"/>
        <v>5.4</v>
      </c>
      <c r="J48" s="37">
        <f t="shared" si="3"/>
        <v>5.4</v>
      </c>
    </row>
    <row r="49" spans="1:10" x14ac:dyDescent="0.25">
      <c r="A49" s="4">
        <v>4</v>
      </c>
      <c r="B49" s="3" t="s">
        <v>30</v>
      </c>
      <c r="C49" s="43">
        <v>1.1000000000000001</v>
      </c>
      <c r="D49" s="33">
        <v>1.1000000000000001</v>
      </c>
      <c r="E49" s="31">
        <v>1.7</v>
      </c>
      <c r="F49" s="32">
        <v>1.6</v>
      </c>
      <c r="G49" s="34">
        <v>1.2</v>
      </c>
      <c r="H49" s="35">
        <v>1.5</v>
      </c>
      <c r="I49" s="36">
        <f t="shared" si="2"/>
        <v>7.1000000000000005</v>
      </c>
      <c r="J49" s="37">
        <f t="shared" si="3"/>
        <v>7.1000000000000005</v>
      </c>
    </row>
    <row r="50" spans="1:10" x14ac:dyDescent="0.25">
      <c r="A50" s="4">
        <v>5</v>
      </c>
      <c r="B50" s="3" t="s">
        <v>31</v>
      </c>
      <c r="C50" s="43">
        <v>1.2</v>
      </c>
      <c r="D50" s="33">
        <v>1.2</v>
      </c>
      <c r="E50" s="31">
        <v>1.8</v>
      </c>
      <c r="F50" s="32">
        <f>0.3*'class record'!U51</f>
        <v>0</v>
      </c>
      <c r="G50" s="34">
        <v>1.2</v>
      </c>
      <c r="H50" s="35">
        <v>2.2000000000000002</v>
      </c>
      <c r="I50" s="36">
        <f t="shared" si="2"/>
        <v>6.4</v>
      </c>
      <c r="J50" s="37">
        <f t="shared" si="3"/>
        <v>6.4</v>
      </c>
    </row>
    <row r="51" spans="1:10" x14ac:dyDescent="0.25">
      <c r="A51" s="4">
        <v>6</v>
      </c>
      <c r="B51" s="3" t="s">
        <v>32</v>
      </c>
      <c r="C51" s="43">
        <v>1.1000000000000001</v>
      </c>
      <c r="D51" s="33">
        <v>1.2</v>
      </c>
      <c r="E51" s="31">
        <v>1.5</v>
      </c>
      <c r="F51" s="32">
        <v>1.2</v>
      </c>
      <c r="G51" s="34">
        <v>1.2</v>
      </c>
      <c r="H51" s="35">
        <v>1.6</v>
      </c>
      <c r="I51" s="36">
        <f t="shared" si="2"/>
        <v>6.7000000000000011</v>
      </c>
      <c r="J51" s="37">
        <f t="shared" si="3"/>
        <v>6.7000000000000011</v>
      </c>
    </row>
    <row r="52" spans="1:10" x14ac:dyDescent="0.25">
      <c r="A52" s="4">
        <v>7</v>
      </c>
      <c r="B52" s="3" t="s">
        <v>33</v>
      </c>
      <c r="C52" s="43">
        <v>1.5</v>
      </c>
      <c r="D52" s="33">
        <v>1.2</v>
      </c>
      <c r="E52" s="31">
        <v>1.5</v>
      </c>
      <c r="F52" s="32">
        <v>1.2</v>
      </c>
      <c r="G52" s="34">
        <v>1.2</v>
      </c>
      <c r="H52" s="35">
        <v>1.8</v>
      </c>
      <c r="I52" s="36">
        <f t="shared" si="2"/>
        <v>6.9</v>
      </c>
      <c r="J52" s="37">
        <f t="shared" si="3"/>
        <v>6.9</v>
      </c>
    </row>
    <row r="53" spans="1:10" x14ac:dyDescent="0.25">
      <c r="A53" s="4">
        <v>8</v>
      </c>
      <c r="B53" s="3" t="s">
        <v>34</v>
      </c>
      <c r="C53" s="43">
        <v>1.1000000000000001</v>
      </c>
      <c r="D53" s="33">
        <v>1</v>
      </c>
      <c r="E53" s="31">
        <v>1.7</v>
      </c>
      <c r="F53" s="32">
        <v>1.1000000000000001</v>
      </c>
      <c r="G53" s="34">
        <v>1.2</v>
      </c>
      <c r="H53" s="35">
        <v>1.4</v>
      </c>
      <c r="I53" s="36">
        <f t="shared" si="2"/>
        <v>6.4</v>
      </c>
      <c r="J53" s="37">
        <f t="shared" si="3"/>
        <v>6.4</v>
      </c>
    </row>
    <row r="54" spans="1:10" x14ac:dyDescent="0.25">
      <c r="A54" s="4">
        <v>9</v>
      </c>
      <c r="B54" s="3" t="s">
        <v>35</v>
      </c>
      <c r="C54" s="43">
        <v>1.2</v>
      </c>
      <c r="D54" s="33">
        <v>1.1000000000000001</v>
      </c>
      <c r="E54" s="31">
        <v>1.4</v>
      </c>
      <c r="F54" s="32">
        <v>1.1000000000000001</v>
      </c>
      <c r="G54" s="34">
        <v>1.2</v>
      </c>
      <c r="H54" s="35">
        <v>1.4</v>
      </c>
      <c r="I54" s="36">
        <f t="shared" si="2"/>
        <v>6.1999999999999993</v>
      </c>
      <c r="J54" s="37">
        <f t="shared" si="3"/>
        <v>6.1999999999999993</v>
      </c>
    </row>
    <row r="55" spans="1:10" x14ac:dyDescent="0.25">
      <c r="A55" s="4">
        <v>10</v>
      </c>
      <c r="B55" s="3" t="s">
        <v>36</v>
      </c>
      <c r="C55" s="43">
        <v>1.2</v>
      </c>
      <c r="D55" s="33">
        <v>1.3</v>
      </c>
      <c r="E55" s="31">
        <v>1.5</v>
      </c>
      <c r="F55" s="32">
        <v>1.2</v>
      </c>
      <c r="G55" s="34">
        <v>1.2</v>
      </c>
      <c r="H55" s="35">
        <v>1.4</v>
      </c>
      <c r="I55" s="36">
        <f t="shared" si="2"/>
        <v>6.6</v>
      </c>
      <c r="J55" s="37">
        <f t="shared" si="3"/>
        <v>6.6</v>
      </c>
    </row>
    <row r="56" spans="1:10" x14ac:dyDescent="0.25">
      <c r="A56" s="4">
        <v>11</v>
      </c>
      <c r="B56" s="3" t="s">
        <v>37</v>
      </c>
      <c r="C56" s="43">
        <v>1.2</v>
      </c>
      <c r="D56" s="33">
        <v>1</v>
      </c>
      <c r="E56" s="31">
        <v>1.2</v>
      </c>
      <c r="F56" s="32">
        <v>1.2</v>
      </c>
      <c r="G56" s="34">
        <v>1.2</v>
      </c>
      <c r="H56" s="35">
        <v>2.2000000000000002</v>
      </c>
      <c r="I56" s="36">
        <f t="shared" si="2"/>
        <v>6.8000000000000007</v>
      </c>
      <c r="J56" s="37">
        <f t="shared" si="3"/>
        <v>6.8000000000000007</v>
      </c>
    </row>
    <row r="57" spans="1:10" x14ac:dyDescent="0.25">
      <c r="A57" s="4">
        <v>12</v>
      </c>
      <c r="B57" s="3" t="s">
        <v>38</v>
      </c>
      <c r="C57" s="43">
        <v>1.1000000000000001</v>
      </c>
      <c r="D57" s="33">
        <v>1.2</v>
      </c>
      <c r="E57" s="31">
        <v>1.5</v>
      </c>
      <c r="F57" s="32">
        <f>0.3*'class record'!U58</f>
        <v>0</v>
      </c>
      <c r="G57" s="34">
        <v>1.2</v>
      </c>
      <c r="H57" s="35">
        <v>1.8</v>
      </c>
      <c r="I57" s="36">
        <f t="shared" si="2"/>
        <v>5.7</v>
      </c>
      <c r="J57" s="37">
        <f t="shared" si="3"/>
        <v>5.7</v>
      </c>
    </row>
    <row r="58" spans="1:10" x14ac:dyDescent="0.25">
      <c r="A58" s="4">
        <v>13</v>
      </c>
      <c r="B58" s="3" t="s">
        <v>39</v>
      </c>
      <c r="C58" s="43">
        <v>1.4</v>
      </c>
      <c r="D58" s="33">
        <v>1.2</v>
      </c>
      <c r="E58" s="31">
        <v>1.8</v>
      </c>
      <c r="F58" s="32">
        <v>1.5</v>
      </c>
      <c r="G58" s="34">
        <v>1.2</v>
      </c>
      <c r="H58" s="35">
        <v>1.3</v>
      </c>
      <c r="I58" s="36">
        <f t="shared" si="2"/>
        <v>7</v>
      </c>
      <c r="J58" s="37">
        <f t="shared" si="3"/>
        <v>7</v>
      </c>
    </row>
    <row r="59" spans="1:10" x14ac:dyDescent="0.25">
      <c r="A59" s="4">
        <v>14</v>
      </c>
      <c r="B59" s="3" t="s">
        <v>40</v>
      </c>
      <c r="C59" s="43">
        <v>1.2</v>
      </c>
      <c r="D59" s="33">
        <v>1.2</v>
      </c>
      <c r="E59" s="31">
        <v>1.2</v>
      </c>
      <c r="F59" s="32">
        <v>1</v>
      </c>
      <c r="G59" s="34">
        <v>1.2</v>
      </c>
      <c r="H59" s="35">
        <v>1.2</v>
      </c>
      <c r="I59" s="36">
        <f t="shared" si="2"/>
        <v>5.8</v>
      </c>
      <c r="J59" s="37">
        <f t="shared" si="3"/>
        <v>5.8</v>
      </c>
    </row>
    <row r="60" spans="1:10" x14ac:dyDescent="0.25">
      <c r="A60" s="4">
        <v>15</v>
      </c>
      <c r="B60" s="3" t="s">
        <v>41</v>
      </c>
      <c r="C60" s="43">
        <v>1.2</v>
      </c>
      <c r="D60" s="33">
        <v>1.3</v>
      </c>
      <c r="E60" s="31">
        <v>1.5</v>
      </c>
      <c r="F60" s="32">
        <v>1.8</v>
      </c>
      <c r="G60" s="34">
        <v>1.2</v>
      </c>
      <c r="H60" s="35">
        <v>1.4</v>
      </c>
      <c r="I60" s="36">
        <f t="shared" si="2"/>
        <v>7.1999999999999993</v>
      </c>
      <c r="J60" s="37">
        <f t="shared" si="3"/>
        <v>7.1999999999999993</v>
      </c>
    </row>
    <row r="61" spans="1:10" x14ac:dyDescent="0.25">
      <c r="A61" s="4">
        <v>16</v>
      </c>
      <c r="B61" s="3" t="s">
        <v>42</v>
      </c>
      <c r="C61" s="43">
        <v>1.2</v>
      </c>
      <c r="D61" s="33">
        <v>1.2</v>
      </c>
      <c r="E61" s="31">
        <v>1.4</v>
      </c>
      <c r="F61" s="32">
        <v>1.2</v>
      </c>
      <c r="G61" s="34">
        <v>1.2</v>
      </c>
      <c r="H61" s="35">
        <v>1.4</v>
      </c>
      <c r="I61" s="36">
        <f t="shared" si="2"/>
        <v>6.4</v>
      </c>
      <c r="J61" s="37">
        <f t="shared" si="3"/>
        <v>6.4</v>
      </c>
    </row>
    <row r="62" spans="1:10" x14ac:dyDescent="0.25">
      <c r="A62" s="4">
        <v>17</v>
      </c>
      <c r="B62" s="3" t="s">
        <v>43</v>
      </c>
      <c r="C62" s="43">
        <v>1.4</v>
      </c>
      <c r="D62" s="33">
        <v>1</v>
      </c>
      <c r="E62" s="31">
        <v>1.6</v>
      </c>
      <c r="F62" s="32">
        <v>1.4</v>
      </c>
      <c r="G62" s="34">
        <v>1.2</v>
      </c>
      <c r="H62" s="35">
        <v>1.4</v>
      </c>
      <c r="I62" s="36">
        <f t="shared" si="2"/>
        <v>6.6</v>
      </c>
      <c r="J62" s="37">
        <f t="shared" si="3"/>
        <v>6.6</v>
      </c>
    </row>
    <row r="63" spans="1:10" x14ac:dyDescent="0.25">
      <c r="A63" s="4">
        <v>18</v>
      </c>
      <c r="B63" s="3" t="s">
        <v>44</v>
      </c>
      <c r="C63" s="43">
        <v>1.5</v>
      </c>
      <c r="D63" s="33">
        <v>1.2</v>
      </c>
      <c r="E63" s="31">
        <v>1.7</v>
      </c>
      <c r="F63" s="32">
        <v>1.2</v>
      </c>
      <c r="G63" s="34">
        <v>1.2</v>
      </c>
      <c r="H63" s="35">
        <v>1.2</v>
      </c>
      <c r="I63" s="36">
        <f t="shared" si="2"/>
        <v>6.5</v>
      </c>
      <c r="J63" s="37">
        <f t="shared" si="3"/>
        <v>6.5</v>
      </c>
    </row>
    <row r="64" spans="1:10" x14ac:dyDescent="0.25">
      <c r="A64" s="4">
        <v>19</v>
      </c>
      <c r="B64" s="3" t="s">
        <v>45</v>
      </c>
      <c r="C64" s="43">
        <v>1.6</v>
      </c>
      <c r="D64" s="33">
        <v>1</v>
      </c>
      <c r="E64" s="31">
        <v>1.4</v>
      </c>
      <c r="F64" s="32">
        <v>1.3</v>
      </c>
      <c r="G64" s="34">
        <v>1.2</v>
      </c>
      <c r="H64" s="35">
        <v>1.2</v>
      </c>
      <c r="I64" s="36">
        <f t="shared" si="2"/>
        <v>6.1000000000000005</v>
      </c>
      <c r="J64" s="37">
        <f t="shared" si="3"/>
        <v>6.1000000000000005</v>
      </c>
    </row>
    <row r="65" spans="1:10" x14ac:dyDescent="0.25">
      <c r="A65" s="4">
        <v>20</v>
      </c>
      <c r="B65" s="3" t="s">
        <v>46</v>
      </c>
      <c r="C65" s="43">
        <v>1.2</v>
      </c>
      <c r="D65" s="33">
        <v>1.3</v>
      </c>
      <c r="E65" s="31">
        <v>1.5</v>
      </c>
      <c r="F65" s="32">
        <v>1.2</v>
      </c>
      <c r="G65" s="34">
        <v>1.2</v>
      </c>
      <c r="H65" s="35">
        <v>2.2000000000000002</v>
      </c>
      <c r="I65" s="36">
        <f t="shared" si="2"/>
        <v>7.4</v>
      </c>
      <c r="J65" s="37">
        <f t="shared" si="3"/>
        <v>7.4</v>
      </c>
    </row>
    <row r="66" spans="1:10" x14ac:dyDescent="0.25">
      <c r="A66" s="4">
        <v>21</v>
      </c>
      <c r="B66" s="3" t="s">
        <v>47</v>
      </c>
      <c r="C66" s="43">
        <v>1.4</v>
      </c>
      <c r="D66" s="33">
        <v>1.3</v>
      </c>
      <c r="E66" s="31">
        <v>1.2</v>
      </c>
      <c r="F66" s="32">
        <f>0.3*'class record'!U67</f>
        <v>0</v>
      </c>
      <c r="G66" s="34">
        <v>1.2</v>
      </c>
      <c r="H66" s="35">
        <v>1.6</v>
      </c>
      <c r="I66" s="36">
        <f t="shared" si="2"/>
        <v>5.3000000000000007</v>
      </c>
      <c r="J66" s="37">
        <f t="shared" si="3"/>
        <v>5.3000000000000007</v>
      </c>
    </row>
    <row r="67" spans="1:10" x14ac:dyDescent="0.25">
      <c r="A67" s="4">
        <v>22</v>
      </c>
      <c r="B67" s="3" t="s">
        <v>48</v>
      </c>
      <c r="C67" s="43">
        <v>1.7</v>
      </c>
      <c r="D67" s="33">
        <v>1.1000000000000001</v>
      </c>
      <c r="E67" s="31">
        <v>1.6</v>
      </c>
      <c r="F67" s="32">
        <v>1.3</v>
      </c>
      <c r="G67" s="34">
        <v>1.2</v>
      </c>
      <c r="H67" s="35">
        <v>1.4</v>
      </c>
      <c r="I67" s="36">
        <f t="shared" si="2"/>
        <v>6.6</v>
      </c>
      <c r="J67" s="37">
        <f t="shared" si="3"/>
        <v>6.6</v>
      </c>
    </row>
    <row r="68" spans="1:10" x14ac:dyDescent="0.25">
      <c r="A68" t="s">
        <v>54</v>
      </c>
      <c r="C68" s="43"/>
    </row>
    <row r="69" spans="1:10" x14ac:dyDescent="0.25">
      <c r="B69" s="27" t="s">
        <v>72</v>
      </c>
    </row>
    <row r="70" spans="1:10" x14ac:dyDescent="0.25">
      <c r="B70" s="26" t="s">
        <v>73</v>
      </c>
    </row>
    <row r="71" spans="1:10" x14ac:dyDescent="0.25">
      <c r="F71" s="28"/>
      <c r="G71" s="28"/>
      <c r="H71" s="28"/>
      <c r="I71" s="28"/>
      <c r="J71" s="28"/>
    </row>
    <row r="72" spans="1:10" x14ac:dyDescent="0.25">
      <c r="F72" s="16"/>
      <c r="G72" s="16"/>
      <c r="H72" s="16"/>
      <c r="I72" s="16"/>
      <c r="J72" s="16"/>
    </row>
    <row r="73" spans="1:10" x14ac:dyDescent="0.25">
      <c r="F73" s="28"/>
      <c r="G73" s="28"/>
      <c r="H73" s="28"/>
      <c r="I73" s="28"/>
      <c r="J73" s="28"/>
    </row>
    <row r="75" spans="1:10" x14ac:dyDescent="0.25">
      <c r="F75" s="28"/>
      <c r="G75" s="28"/>
      <c r="H75" s="28"/>
      <c r="I75" s="28"/>
      <c r="J75" s="28"/>
    </row>
    <row r="76" spans="1:10" x14ac:dyDescent="0.25">
      <c r="F76" s="16"/>
      <c r="G76" s="16"/>
      <c r="H76" s="16"/>
      <c r="I76" s="16"/>
      <c r="J76" s="16"/>
    </row>
  </sheetData>
  <mergeCells count="22">
    <mergeCell ref="I8:I10"/>
    <mergeCell ref="A8:A10"/>
    <mergeCell ref="B8:B10"/>
    <mergeCell ref="C8:D8"/>
    <mergeCell ref="G8:H8"/>
    <mergeCell ref="E8:F8"/>
    <mergeCell ref="A1:J1"/>
    <mergeCell ref="A2:J2"/>
    <mergeCell ref="A3:J3"/>
    <mergeCell ref="A5:J5"/>
    <mergeCell ref="A6:J6"/>
    <mergeCell ref="I43:I45"/>
    <mergeCell ref="A36:J36"/>
    <mergeCell ref="A37:J37"/>
    <mergeCell ref="A38:J38"/>
    <mergeCell ref="A40:J40"/>
    <mergeCell ref="A41:J41"/>
    <mergeCell ref="A43:A45"/>
    <mergeCell ref="B43:B45"/>
    <mergeCell ref="C43:D43"/>
    <mergeCell ref="E43:F43"/>
    <mergeCell ref="G43:H43"/>
  </mergeCells>
  <pageMargins left="0.45" right="0.2" top="0.75" bottom="0.25" header="0.3" footer="0.3"/>
  <pageSetup paperSize="9" orientation="landscape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7" workbookViewId="0">
      <selection activeCell="E11" sqref="E11"/>
    </sheetView>
  </sheetViews>
  <sheetFormatPr defaultRowHeight="15" x14ac:dyDescent="0.25"/>
  <cols>
    <col min="1" max="1" width="6" customWidth="1"/>
    <col min="2" max="2" width="22.28515625" customWidth="1"/>
    <col min="3" max="3" width="18.42578125" customWidth="1"/>
    <col min="4" max="4" width="18.140625" customWidth="1"/>
    <col min="5" max="5" width="16" customWidth="1"/>
  </cols>
  <sheetData>
    <row r="1" spans="1:5" x14ac:dyDescent="0.25">
      <c r="A1" s="54" t="s">
        <v>0</v>
      </c>
      <c r="B1" s="54"/>
      <c r="C1" s="54"/>
      <c r="D1" s="54"/>
      <c r="E1" s="54"/>
    </row>
    <row r="2" spans="1:5" x14ac:dyDescent="0.25">
      <c r="A2" s="55" t="s">
        <v>53</v>
      </c>
      <c r="B2" s="55"/>
      <c r="C2" s="55"/>
      <c r="D2" s="55"/>
      <c r="E2" s="55"/>
    </row>
    <row r="3" spans="1:5" x14ac:dyDescent="0.25">
      <c r="A3" s="54" t="s">
        <v>59</v>
      </c>
      <c r="B3" s="54"/>
      <c r="C3" s="54"/>
      <c r="D3" s="54"/>
      <c r="E3" s="54"/>
    </row>
    <row r="5" spans="1:5" x14ac:dyDescent="0.25">
      <c r="A5" s="54" t="s">
        <v>79</v>
      </c>
      <c r="B5" s="54"/>
      <c r="C5" s="54"/>
      <c r="D5" s="54"/>
      <c r="E5" s="54"/>
    </row>
    <row r="6" spans="1:5" x14ac:dyDescent="0.25">
      <c r="A6" s="55" t="s">
        <v>49</v>
      </c>
      <c r="B6" s="55"/>
      <c r="C6" s="55"/>
      <c r="D6" s="55"/>
      <c r="E6" s="55"/>
    </row>
    <row r="8" spans="1:5" x14ac:dyDescent="0.25">
      <c r="A8" s="87" t="s">
        <v>3</v>
      </c>
      <c r="B8" s="89" t="s">
        <v>2</v>
      </c>
      <c r="C8" s="53" t="s">
        <v>76</v>
      </c>
      <c r="D8" s="91" t="s">
        <v>77</v>
      </c>
      <c r="E8" s="86" t="s">
        <v>78</v>
      </c>
    </row>
    <row r="9" spans="1:5" x14ac:dyDescent="0.25">
      <c r="A9" s="88"/>
      <c r="B9" s="90"/>
      <c r="C9" s="53"/>
      <c r="D9" s="91"/>
      <c r="E9" s="86"/>
    </row>
    <row r="10" spans="1:5" x14ac:dyDescent="0.25">
      <c r="A10" s="4">
        <v>1</v>
      </c>
      <c r="B10" s="3" t="s">
        <v>27</v>
      </c>
      <c r="C10" s="41">
        <f>'summary (2)'!J11</f>
        <v>1.2099999999999997</v>
      </c>
      <c r="D10" s="40">
        <f>'summary (2)'!I46</f>
        <v>1.26</v>
      </c>
      <c r="E10" s="43">
        <f>(C10+D10)/2</f>
        <v>1.2349999999999999</v>
      </c>
    </row>
    <row r="11" spans="1:5" x14ac:dyDescent="0.25">
      <c r="A11" s="4">
        <v>2</v>
      </c>
      <c r="B11" s="3" t="s">
        <v>28</v>
      </c>
      <c r="C11" s="41">
        <f>'summary (2)'!J12</f>
        <v>1.2873333333333332</v>
      </c>
      <c r="D11" s="40">
        <f>'summary (2)'!I47</f>
        <v>1.2833333333333334</v>
      </c>
      <c r="E11" s="43">
        <f t="shared" ref="E11:E31" si="0">(C11+D11)/2</f>
        <v>1.2853333333333334</v>
      </c>
    </row>
    <row r="12" spans="1:5" x14ac:dyDescent="0.25">
      <c r="A12" s="4">
        <v>3</v>
      </c>
      <c r="B12" s="3" t="s">
        <v>29</v>
      </c>
      <c r="C12" s="41" t="e">
        <f>'summary (2)'!J13</f>
        <v>#VALUE!</v>
      </c>
      <c r="D12" s="40">
        <f>'summary (2)'!I48</f>
        <v>1.4066666666666665</v>
      </c>
      <c r="E12" s="43" t="e">
        <f t="shared" si="0"/>
        <v>#VALUE!</v>
      </c>
    </row>
    <row r="13" spans="1:5" x14ac:dyDescent="0.25">
      <c r="A13" s="4">
        <v>4</v>
      </c>
      <c r="B13" s="3" t="s">
        <v>30</v>
      </c>
      <c r="C13" s="41">
        <f>'summary (2)'!J14</f>
        <v>1.2966666666666669</v>
      </c>
      <c r="D13" s="40">
        <f>'summary (2)'!I49</f>
        <v>1.3766666666666667</v>
      </c>
      <c r="E13" s="43">
        <f t="shared" si="0"/>
        <v>1.3366666666666669</v>
      </c>
    </row>
    <row r="14" spans="1:5" x14ac:dyDescent="0.25">
      <c r="A14" s="4">
        <v>5</v>
      </c>
      <c r="B14" s="3" t="s">
        <v>31</v>
      </c>
      <c r="C14" s="41">
        <f>'summary (2)'!J15</f>
        <v>1.4716666666666667</v>
      </c>
      <c r="D14" s="40">
        <f>'summary (2)'!I50</f>
        <v>1.5866666666666669</v>
      </c>
      <c r="E14" s="43">
        <f t="shared" si="0"/>
        <v>1.5291666666666668</v>
      </c>
    </row>
    <row r="15" spans="1:5" x14ac:dyDescent="0.25">
      <c r="A15" s="4">
        <v>6</v>
      </c>
      <c r="B15" s="3" t="s">
        <v>32</v>
      </c>
      <c r="C15" s="41">
        <f>'summary (2)'!J16</f>
        <v>1.2816666666666667</v>
      </c>
      <c r="D15" s="40">
        <f>'summary (2)'!I51</f>
        <v>1.3566666666666667</v>
      </c>
      <c r="E15" s="43">
        <f t="shared" si="0"/>
        <v>1.3191666666666668</v>
      </c>
    </row>
    <row r="16" spans="1:5" x14ac:dyDescent="0.25">
      <c r="A16" s="4">
        <v>7</v>
      </c>
      <c r="B16" s="3" t="s">
        <v>33</v>
      </c>
      <c r="C16" s="41">
        <f>'summary (2)'!J17</f>
        <v>1.3950000000000002</v>
      </c>
      <c r="D16" s="40">
        <f>'summary (2)'!I52</f>
        <v>1.47</v>
      </c>
      <c r="E16" s="43">
        <f t="shared" si="0"/>
        <v>1.4325000000000001</v>
      </c>
    </row>
    <row r="17" spans="1:5" x14ac:dyDescent="0.25">
      <c r="A17" s="4">
        <v>8</v>
      </c>
      <c r="B17" s="3" t="s">
        <v>34</v>
      </c>
      <c r="C17" s="41">
        <f>'summary (2)'!J18</f>
        <v>1.1966666666666665</v>
      </c>
      <c r="D17" s="40">
        <f>'summary (2)'!I53</f>
        <v>1.3366666666666667</v>
      </c>
      <c r="E17" s="43">
        <f t="shared" si="0"/>
        <v>1.2666666666666666</v>
      </c>
    </row>
    <row r="18" spans="1:5" x14ac:dyDescent="0.25">
      <c r="A18" s="4">
        <v>9</v>
      </c>
      <c r="B18" s="3" t="s">
        <v>35</v>
      </c>
      <c r="C18" s="41">
        <f>'summary (2)'!J19</f>
        <v>1.2233333333333334</v>
      </c>
      <c r="D18" s="40">
        <f>'summary (2)'!I54</f>
        <v>1.2733333333333332</v>
      </c>
      <c r="E18" s="43">
        <f t="shared" si="0"/>
        <v>1.2483333333333333</v>
      </c>
    </row>
    <row r="19" spans="1:5" x14ac:dyDescent="0.25">
      <c r="A19" s="4">
        <v>10</v>
      </c>
      <c r="B19" s="3" t="s">
        <v>36</v>
      </c>
      <c r="C19" s="41">
        <f>'summary (2)'!J20</f>
        <v>1.2916666666666667</v>
      </c>
      <c r="D19" s="40">
        <f>'summary (2)'!I55</f>
        <v>1.3566666666666667</v>
      </c>
      <c r="E19" s="43">
        <f t="shared" si="0"/>
        <v>1.3241666666666667</v>
      </c>
    </row>
    <row r="20" spans="1:5" x14ac:dyDescent="0.25">
      <c r="A20" s="4">
        <v>11</v>
      </c>
      <c r="B20" s="3" t="s">
        <v>37</v>
      </c>
      <c r="C20" s="41">
        <f>'summary (2)'!J21</f>
        <v>1.3666666666666667</v>
      </c>
      <c r="D20" s="40">
        <f>'summary (2)'!I56</f>
        <v>1.3366666666666669</v>
      </c>
      <c r="E20" s="43">
        <f t="shared" si="0"/>
        <v>1.3516666666666668</v>
      </c>
    </row>
    <row r="21" spans="1:5" x14ac:dyDescent="0.25">
      <c r="A21" s="4">
        <v>12</v>
      </c>
      <c r="B21" s="3" t="s">
        <v>38</v>
      </c>
      <c r="C21" s="41" t="e">
        <f>'summary (2)'!J22</f>
        <v>#VALUE!</v>
      </c>
      <c r="D21" s="40">
        <f>'summary (2)'!I57</f>
        <v>1.3966666666666667</v>
      </c>
      <c r="E21" s="43" t="e">
        <f t="shared" si="0"/>
        <v>#VALUE!</v>
      </c>
    </row>
    <row r="22" spans="1:5" x14ac:dyDescent="0.25">
      <c r="A22" s="4">
        <v>13</v>
      </c>
      <c r="B22" s="3" t="s">
        <v>39</v>
      </c>
      <c r="C22" s="41">
        <f>'summary (2)'!J23</f>
        <v>1.3316666666666668</v>
      </c>
      <c r="D22" s="40">
        <f>'summary (2)'!I58</f>
        <v>1.4466666666666665</v>
      </c>
      <c r="E22" s="43">
        <f t="shared" si="0"/>
        <v>1.3891666666666667</v>
      </c>
    </row>
    <row r="23" spans="1:5" x14ac:dyDescent="0.25">
      <c r="A23" s="4">
        <v>14</v>
      </c>
      <c r="B23" s="3" t="s">
        <v>40</v>
      </c>
      <c r="C23" s="41">
        <f>'summary (2)'!J24</f>
        <v>1.125</v>
      </c>
      <c r="D23" s="40">
        <f>'summary (2)'!I59</f>
        <v>1.1299999999999999</v>
      </c>
      <c r="E23" s="43">
        <f t="shared" si="0"/>
        <v>1.1274999999999999</v>
      </c>
    </row>
    <row r="24" spans="1:5" x14ac:dyDescent="0.25">
      <c r="A24" s="4">
        <v>15</v>
      </c>
      <c r="B24" s="3" t="s">
        <v>41</v>
      </c>
      <c r="C24" s="41" t="e">
        <f>'summary (2)'!J25</f>
        <v>#VALUE!</v>
      </c>
      <c r="D24" s="40">
        <f>'summary (2)'!I60</f>
        <v>1.3499999999999999</v>
      </c>
      <c r="E24" s="43" t="e">
        <f t="shared" si="0"/>
        <v>#VALUE!</v>
      </c>
    </row>
    <row r="25" spans="1:5" x14ac:dyDescent="0.25">
      <c r="A25" s="4">
        <v>16</v>
      </c>
      <c r="B25" s="3" t="s">
        <v>42</v>
      </c>
      <c r="C25" s="41">
        <f>'summary (2)'!J26</f>
        <v>1.27</v>
      </c>
      <c r="D25" s="40">
        <f>'summary (2)'!I61</f>
        <v>1.3</v>
      </c>
      <c r="E25" s="43">
        <f t="shared" si="0"/>
        <v>1.2850000000000001</v>
      </c>
    </row>
    <row r="26" spans="1:5" x14ac:dyDescent="0.25">
      <c r="A26" s="4">
        <v>17</v>
      </c>
      <c r="B26" s="3" t="s">
        <v>43</v>
      </c>
      <c r="C26" s="41" t="e">
        <f>'summary (2)'!J27</f>
        <v>#VALUE!</v>
      </c>
      <c r="D26" s="40">
        <f>'summary (2)'!I62</f>
        <v>1.36</v>
      </c>
      <c r="E26" s="43" t="e">
        <f t="shared" si="0"/>
        <v>#VALUE!</v>
      </c>
    </row>
    <row r="27" spans="1:5" x14ac:dyDescent="0.25">
      <c r="A27" s="4">
        <v>18</v>
      </c>
      <c r="B27" s="3" t="s">
        <v>44</v>
      </c>
      <c r="C27" s="41">
        <f>'summary (2)'!J28</f>
        <v>1.2783333333333335</v>
      </c>
      <c r="D27" s="40">
        <f>'summary (2)'!I63</f>
        <v>1.4033333333333335</v>
      </c>
      <c r="E27" s="43">
        <f t="shared" si="0"/>
        <v>1.3408333333333335</v>
      </c>
    </row>
    <row r="28" spans="1:5" x14ac:dyDescent="0.25">
      <c r="A28" s="4">
        <v>19</v>
      </c>
      <c r="B28" s="3" t="s">
        <v>45</v>
      </c>
      <c r="C28" s="41">
        <f>'summary (2)'!J29</f>
        <v>1.2833333333333334</v>
      </c>
      <c r="D28" s="40">
        <f>'summary (2)'!I64</f>
        <v>1.2933333333333332</v>
      </c>
      <c r="E28" s="43">
        <f t="shared" si="0"/>
        <v>1.2883333333333333</v>
      </c>
    </row>
    <row r="29" spans="1:5" x14ac:dyDescent="0.25">
      <c r="A29" s="4">
        <v>20</v>
      </c>
      <c r="B29" s="3" t="s">
        <v>46</v>
      </c>
      <c r="C29" s="41">
        <f>'summary (2)'!J30</f>
        <v>1.4405000000000001</v>
      </c>
      <c r="D29" s="40">
        <f>'summary (2)'!I65</f>
        <v>1.5099999999999998</v>
      </c>
      <c r="E29" s="43">
        <f t="shared" si="0"/>
        <v>1.47525</v>
      </c>
    </row>
    <row r="30" spans="1:5" x14ac:dyDescent="0.25">
      <c r="A30" s="4">
        <v>21</v>
      </c>
      <c r="B30" s="3" t="s">
        <v>47</v>
      </c>
      <c r="C30" s="41" t="e">
        <f>'summary (2)'!J31</f>
        <v>#VALUE!</v>
      </c>
      <c r="D30" s="40">
        <f>'summary (2)'!I66</f>
        <v>1.31</v>
      </c>
      <c r="E30" s="43" t="e">
        <f t="shared" si="0"/>
        <v>#VALUE!</v>
      </c>
    </row>
    <row r="31" spans="1:5" x14ac:dyDescent="0.25">
      <c r="A31" s="4">
        <v>22</v>
      </c>
      <c r="B31" s="3" t="s">
        <v>48</v>
      </c>
      <c r="C31" s="41">
        <f>'summary (2)'!J32</f>
        <v>1.4016666666666666</v>
      </c>
      <c r="D31" s="40">
        <f>'summary (2)'!I67</f>
        <v>1.4466666666666665</v>
      </c>
      <c r="E31" s="43">
        <f t="shared" si="0"/>
        <v>1.4241666666666666</v>
      </c>
    </row>
    <row r="32" spans="1:5" x14ac:dyDescent="0.25">
      <c r="A32" s="46"/>
      <c r="B32" s="26"/>
      <c r="C32" s="47"/>
      <c r="D32" s="47"/>
      <c r="E32" s="47"/>
    </row>
    <row r="33" spans="1:5" x14ac:dyDescent="0.25">
      <c r="A33" t="s">
        <v>54</v>
      </c>
      <c r="B33" s="26"/>
      <c r="C33" s="47"/>
      <c r="D33" s="47"/>
      <c r="E33" s="47"/>
    </row>
    <row r="34" spans="1:5" x14ac:dyDescent="0.25">
      <c r="A34" s="46"/>
      <c r="B34" s="26"/>
      <c r="C34" s="47"/>
      <c r="D34" s="47"/>
      <c r="E34" s="47"/>
    </row>
    <row r="36" spans="1:5" x14ac:dyDescent="0.25">
      <c r="B36" s="27" t="s">
        <v>72</v>
      </c>
    </row>
    <row r="37" spans="1:5" x14ac:dyDescent="0.25">
      <c r="B37" s="26" t="s">
        <v>73</v>
      </c>
    </row>
  </sheetData>
  <mergeCells count="10">
    <mergeCell ref="A1:E1"/>
    <mergeCell ref="A2:E2"/>
    <mergeCell ref="A3:E3"/>
    <mergeCell ref="A5:E5"/>
    <mergeCell ref="A6:E6"/>
    <mergeCell ref="E8:E9"/>
    <mergeCell ref="A8:A9"/>
    <mergeCell ref="B8:B9"/>
    <mergeCell ref="C8:C9"/>
    <mergeCell ref="D8:D9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(2)</vt:lpstr>
      <vt:lpstr>class record</vt:lpstr>
      <vt:lpstr>summary</vt:lpstr>
      <vt:lpstr>grade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 One</dc:creator>
  <cp:lastModifiedBy>haze</cp:lastModifiedBy>
  <cp:lastPrinted>2013-10-20T01:18:01Z</cp:lastPrinted>
  <dcterms:created xsi:type="dcterms:W3CDTF">2013-10-20T00:11:49Z</dcterms:created>
  <dcterms:modified xsi:type="dcterms:W3CDTF">2013-11-19T07:53:06Z</dcterms:modified>
</cp:coreProperties>
</file>