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an\Desktop\"/>
    </mc:Choice>
  </mc:AlternateContent>
  <xr:revisionPtr revIDLastSave="0" documentId="13_ncr:1_{F2E58A6B-AA21-4D1E-AA71-8F6DE7728866}" xr6:coauthVersionLast="47" xr6:coauthVersionMax="47" xr10:uidLastSave="{00000000-0000-0000-0000-000000000000}"/>
  <bookViews>
    <workbookView xWindow="-120" yWindow="-120" windowWidth="20730" windowHeight="11160" activeTab="3" xr2:uid="{00A3FCB8-015A-49AD-AC70-339C5AE16E7E}"/>
  </bookViews>
  <sheets>
    <sheet name="Capital social" sheetId="9" r:id="rId1"/>
    <sheet name="Asiento de apertura" sheetId="10" r:id="rId2"/>
    <sheet name="Diario" sheetId="1" r:id="rId3"/>
    <sheet name="Beneficio" sheetId="8" r:id="rId4"/>
    <sheet name="Mayor" sheetId="2" r:id="rId5"/>
  </sheets>
  <definedNames>
    <definedName name="_xlnm.Print_Area" localSheetId="2">Diario!$B$4:$H$36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9" l="1"/>
  <c r="F21" i="9"/>
  <c r="C21" i="9"/>
  <c r="C12" i="8"/>
  <c r="E12" i="8"/>
  <c r="C15" i="8"/>
  <c r="I89" i="2"/>
  <c r="D89" i="2"/>
  <c r="I81" i="2"/>
  <c r="D81" i="2"/>
  <c r="I73" i="2"/>
  <c r="D73" i="2"/>
  <c r="I64" i="2"/>
  <c r="I56" i="2"/>
  <c r="I48" i="2"/>
  <c r="I40" i="2"/>
  <c r="D64" i="2"/>
  <c r="I32" i="2"/>
  <c r="D32" i="2"/>
  <c r="D56" i="2"/>
  <c r="I24" i="2"/>
  <c r="D24" i="2"/>
  <c r="D48" i="2"/>
  <c r="I16" i="2"/>
  <c r="D16" i="2"/>
  <c r="D40" i="2"/>
  <c r="I8" i="2"/>
  <c r="D8" i="2"/>
</calcChain>
</file>

<file path=xl/sharedStrings.xml><?xml version="1.0" encoding="utf-8"?>
<sst xmlns="http://schemas.openxmlformats.org/spreadsheetml/2006/main" count="276" uniqueCount="144">
  <si>
    <t>DEBE</t>
  </si>
  <si>
    <t>HABER</t>
  </si>
  <si>
    <t>Compra de materias primas</t>
  </si>
  <si>
    <t>Sueldos y salarios</t>
  </si>
  <si>
    <t>Fecha</t>
  </si>
  <si>
    <t>(570) Caja</t>
  </si>
  <si>
    <t>Saldo =</t>
  </si>
  <si>
    <t>(572) Bancos</t>
  </si>
  <si>
    <t>(430) Clientes</t>
  </si>
  <si>
    <t>(400) Proveedores</t>
  </si>
  <si>
    <t>(100) Capital social</t>
  </si>
  <si>
    <t>Nº Cta.</t>
  </si>
  <si>
    <t>Nombre de la cuenta</t>
  </si>
  <si>
    <t>1</t>
  </si>
  <si>
    <t>572</t>
  </si>
  <si>
    <t>Bancos</t>
  </si>
  <si>
    <t>Asiento de apertura</t>
  </si>
  <si>
    <t>570</t>
  </si>
  <si>
    <t>Caja</t>
  </si>
  <si>
    <t>216</t>
  </si>
  <si>
    <t>Mobiliario</t>
  </si>
  <si>
    <t>218</t>
  </si>
  <si>
    <t>Elementos de transporte</t>
  </si>
  <si>
    <t>100</t>
  </si>
  <si>
    <t>170</t>
  </si>
  <si>
    <t>Deudas a L.P. con ent. Crédito</t>
  </si>
  <si>
    <t>2</t>
  </si>
  <si>
    <t>Concepto</t>
  </si>
  <si>
    <t>Nº</t>
  </si>
  <si>
    <t>3</t>
  </si>
  <si>
    <t>410</t>
  </si>
  <si>
    <t>Acreedores prestación servicios</t>
  </si>
  <si>
    <t>4</t>
  </si>
  <si>
    <t>400</t>
  </si>
  <si>
    <t>Proveedores</t>
  </si>
  <si>
    <t>602</t>
  </si>
  <si>
    <t>Compra otros aprovisionam.</t>
  </si>
  <si>
    <t>5</t>
  </si>
  <si>
    <t>6</t>
  </si>
  <si>
    <t>430</t>
  </si>
  <si>
    <t>Clientes</t>
  </si>
  <si>
    <t>7</t>
  </si>
  <si>
    <t>8</t>
  </si>
  <si>
    <t>Capital social</t>
  </si>
  <si>
    <t>GASTOS</t>
  </si>
  <si>
    <t>INGRESOS</t>
  </si>
  <si>
    <t>Ventas de mercaderías</t>
  </si>
  <si>
    <t>Factura de la luz</t>
  </si>
  <si>
    <t>Sueldos</t>
  </si>
  <si>
    <t>Seguro de incencios</t>
  </si>
  <si>
    <t>Factura de taller</t>
  </si>
  <si>
    <t>TOTAL GASTOS</t>
  </si>
  <si>
    <t>TOTAL INGRESOS</t>
  </si>
  <si>
    <t>Compra de material para el taller</t>
  </si>
  <si>
    <t>Construcciones</t>
  </si>
  <si>
    <t>Maquinaria</t>
  </si>
  <si>
    <t>211</t>
  </si>
  <si>
    <t>213</t>
  </si>
  <si>
    <t>0</t>
  </si>
  <si>
    <t>210</t>
  </si>
  <si>
    <t>Terrenos y bienes naturales</t>
  </si>
  <si>
    <t>173</t>
  </si>
  <si>
    <t>Proveedores inmovilizado a L.P.</t>
  </si>
  <si>
    <t>Pago Fra. Terreno</t>
  </si>
  <si>
    <t>Fra. Terreno</t>
  </si>
  <si>
    <t>520</t>
  </si>
  <si>
    <t>Préstamos a C.P. ent. Crédito</t>
  </si>
  <si>
    <t>601</t>
  </si>
  <si>
    <t>Compra materias primas</t>
  </si>
  <si>
    <t>Fra. Materias primas</t>
  </si>
  <si>
    <t>Provedores</t>
  </si>
  <si>
    <t>628</t>
  </si>
  <si>
    <t>Suministros</t>
  </si>
  <si>
    <t>Fra. De la luz</t>
  </si>
  <si>
    <t>Fra. Material oficina</t>
  </si>
  <si>
    <t>640</t>
  </si>
  <si>
    <t>Pago nóminas enero</t>
  </si>
  <si>
    <t>9</t>
  </si>
  <si>
    <t>700</t>
  </si>
  <si>
    <t>10</t>
  </si>
  <si>
    <t>625</t>
  </si>
  <si>
    <t>Primas de seguros</t>
  </si>
  <si>
    <t>Seguro incendios</t>
  </si>
  <si>
    <t>11</t>
  </si>
  <si>
    <t>Material taller</t>
  </si>
  <si>
    <t>12</t>
  </si>
  <si>
    <t>Cobro fras enero</t>
  </si>
  <si>
    <t>13</t>
  </si>
  <si>
    <t>14</t>
  </si>
  <si>
    <t>Compra Furgoneta</t>
  </si>
  <si>
    <t>15</t>
  </si>
  <si>
    <t>622</t>
  </si>
  <si>
    <t>Reparaciones y conservación</t>
  </si>
  <si>
    <t>Revisión furgoneta</t>
  </si>
  <si>
    <t>16</t>
  </si>
  <si>
    <t>(211) Construcciones</t>
  </si>
  <si>
    <t>(213) Maquinaria</t>
  </si>
  <si>
    <t>(216) Mobiliario</t>
  </si>
  <si>
    <t>(170) Deudas a L.P.</t>
  </si>
  <si>
    <t>(210) Terrenos</t>
  </si>
  <si>
    <t>(520) Deudas a C.P.</t>
  </si>
  <si>
    <t>(628) Sumnistros</t>
  </si>
  <si>
    <t>(602) Compra otr aprovis.</t>
  </si>
  <si>
    <t>(640) Sueldos y salarios</t>
  </si>
  <si>
    <t>(700) Venta mercaderías</t>
  </si>
  <si>
    <t>(625) Primas seguros</t>
  </si>
  <si>
    <t>(218) Elemen.transporte</t>
  </si>
  <si>
    <t>(173) Proveed inmov. L.P.</t>
  </si>
  <si>
    <t>(622) Reparac.y conserv</t>
  </si>
  <si>
    <t>(601) Compra Mat. Primas</t>
  </si>
  <si>
    <t>(410) Acreed prest serv</t>
  </si>
  <si>
    <t xml:space="preserve">BENEFICIO = INGRESOS - GASTOS = </t>
  </si>
  <si>
    <t>Préstamo a 6 meses</t>
  </si>
  <si>
    <t>Cuota 1 Préstamo C.P.</t>
  </si>
  <si>
    <t>Facturación enero</t>
  </si>
  <si>
    <t>Fra. Telas para ropa</t>
  </si>
  <si>
    <t>Pago taller furgoneta</t>
  </si>
  <si>
    <t>Local comercial</t>
  </si>
  <si>
    <t>ASIENTO DE APERTURA:</t>
  </si>
  <si>
    <t>B)</t>
  </si>
  <si>
    <t>A)</t>
  </si>
  <si>
    <t>CAPITAL SOCIAL:</t>
  </si>
  <si>
    <t>10 máquinas de coser</t>
  </si>
  <si>
    <t>Banco</t>
  </si>
  <si>
    <t>Préstamo a 5 años</t>
  </si>
  <si>
    <t>Aportaciones de los socios:</t>
  </si>
  <si>
    <t>CALCULAMOS EL ACTIVO:</t>
  </si>
  <si>
    <t>(A = P + N)</t>
  </si>
  <si>
    <t>TOTAL ACTIVO</t>
  </si>
  <si>
    <t>CALCULAMOS EL PASIVO:</t>
  </si>
  <si>
    <t>TOTAL PASIVO</t>
  </si>
  <si>
    <t>CALCULAMOS EL CAPITAL SOCIAL:</t>
  </si>
  <si>
    <t>ACTIVO =</t>
  </si>
  <si>
    <t>PASIVO =</t>
  </si>
  <si>
    <t>(N = A - P)</t>
  </si>
  <si>
    <t>NETO = ACTIVO - PASIVO =</t>
  </si>
  <si>
    <t>D)</t>
  </si>
  <si>
    <t>C)</t>
  </si>
  <si>
    <t>LIBRO DIARIO:</t>
  </si>
  <si>
    <t>BENEFICIO:</t>
  </si>
  <si>
    <t>(Bienes + Derechos)</t>
  </si>
  <si>
    <t>(Las deudas)</t>
  </si>
  <si>
    <t>CAPITAL SOCIAL</t>
  </si>
  <si>
    <t>Compra material oficina inventariable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</si>
</sst>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0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3" xfId="0" applyBorder="1"/>
    <xf numFmtId="0" fontId="0" fillId="0" borderId="4" xfId="0" applyBorder="1"/>
    <xf numFmtId="4" fontId="0" fillId="0" borderId="2" xfId="0" applyNumberFormat="1" applyBorder="1"/>
    <xf numFmtId="4" fontId="0" fillId="0" borderId="0" xfId="0" applyNumberFormat="1"/>
    <xf numFmtId="4" fontId="0" fillId="0" borderId="2" xfId="0" applyNumberFormat="1" applyBorder="1" applyAlignment="1">
      <alignment horizontal="right" inden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 indent="3"/>
    </xf>
    <xf numFmtId="4" fontId="0" fillId="3" borderId="5" xfId="0" applyNumberForma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/>
    <xf numFmtId="0" fontId="4" fillId="0" borderId="1" xfId="0" applyFont="1" applyBorder="1"/>
    <xf numFmtId="4" fontId="4" fillId="0" borderId="1" xfId="0" applyNumberFormat="1" applyFont="1" applyBorder="1"/>
    <xf numFmtId="164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4" fontId="1" fillId="0" borderId="7" xfId="0" applyNumberFormat="1" applyFont="1" applyBorder="1" applyAlignment="1">
      <alignment vertical="center"/>
    </xf>
    <xf numFmtId="4" fontId="1" fillId="0" borderId="8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4" fontId="1" fillId="0" borderId="10" xfId="0" applyNumberFormat="1" applyFont="1" applyBorder="1" applyAlignment="1">
      <alignment vertical="center"/>
    </xf>
    <xf numFmtId="4" fontId="1" fillId="0" borderId="11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4" fontId="1" fillId="0" borderId="13" xfId="0" applyNumberFormat="1" applyFont="1" applyBorder="1" applyAlignment="1">
      <alignment vertical="center"/>
    </xf>
    <xf numFmtId="4" fontId="1" fillId="0" borderId="14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7" fillId="0" borderId="0" xfId="0" applyFont="1"/>
    <xf numFmtId="49" fontId="1" fillId="0" borderId="0" xfId="0" applyNumberFormat="1" applyFont="1" applyAlignment="1">
      <alignment horizontal="left" vertical="center" indent="2"/>
    </xf>
    <xf numFmtId="0" fontId="6" fillId="0" borderId="0" xfId="0" applyFont="1"/>
    <xf numFmtId="3" fontId="0" fillId="0" borderId="0" xfId="0" applyNumberFormat="1"/>
    <xf numFmtId="0" fontId="9" fillId="0" borderId="0" xfId="0" applyFont="1" applyAlignment="1">
      <alignment horizontal="right"/>
    </xf>
    <xf numFmtId="4" fontId="9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0" borderId="15" xfId="0" applyFont="1" applyBorder="1"/>
    <xf numFmtId="0" fontId="6" fillId="0" borderId="16" xfId="0" applyFont="1" applyBorder="1"/>
    <xf numFmtId="0" fontId="0" fillId="0" borderId="16" xfId="0" applyBorder="1"/>
    <xf numFmtId="49" fontId="1" fillId="0" borderId="16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2"/>
    </xf>
    <xf numFmtId="49" fontId="4" fillId="0" borderId="17" xfId="0" applyNumberFormat="1" applyFont="1" applyBorder="1" applyAlignment="1">
      <alignment horizontal="left" vertical="center"/>
    </xf>
    <xf numFmtId="0" fontId="0" fillId="0" borderId="19" xfId="0" applyBorder="1"/>
    <xf numFmtId="0" fontId="6" fillId="0" borderId="0" xfId="0" applyFont="1" applyBorder="1"/>
    <xf numFmtId="0" fontId="0" fillId="0" borderId="0" xfId="0" applyBorder="1"/>
    <xf numFmtId="0" fontId="0" fillId="0" borderId="16" xfId="0" applyBorder="1" applyAlignment="1">
      <alignment horizontal="left" indent="2"/>
    </xf>
    <xf numFmtId="3" fontId="0" fillId="0" borderId="0" xfId="0" applyNumberFormat="1" applyBorder="1"/>
    <xf numFmtId="3" fontId="0" fillId="0" borderId="4" xfId="0" applyNumberFormat="1" applyBorder="1"/>
    <xf numFmtId="0" fontId="0" fillId="0" borderId="17" xfId="0" applyBorder="1"/>
    <xf numFmtId="0" fontId="0" fillId="0" borderId="2" xfId="0" applyBorder="1"/>
    <xf numFmtId="3" fontId="0" fillId="0" borderId="18" xfId="0" applyNumberFormat="1" applyBorder="1"/>
    <xf numFmtId="0" fontId="0" fillId="0" borderId="21" xfId="0" applyBorder="1"/>
    <xf numFmtId="3" fontId="8" fillId="0" borderId="22" xfId="0" applyNumberFormat="1" applyFont="1" applyBorder="1" applyAlignment="1">
      <alignment horizontal="left"/>
    </xf>
    <xf numFmtId="3" fontId="1" fillId="0" borderId="0" xfId="0" applyNumberFormat="1" applyFont="1" applyAlignment="1">
      <alignment vertical="center"/>
    </xf>
    <xf numFmtId="3" fontId="0" fillId="0" borderId="3" xfId="0" applyNumberFormat="1" applyBorder="1"/>
    <xf numFmtId="3" fontId="1" fillId="0" borderId="4" xfId="0" applyNumberFormat="1" applyFont="1" applyBorder="1" applyAlignment="1">
      <alignment vertical="center"/>
    </xf>
    <xf numFmtId="3" fontId="1" fillId="0" borderId="18" xfId="0" applyNumberFormat="1" applyFont="1" applyBorder="1" applyAlignment="1">
      <alignment vertical="center"/>
    </xf>
    <xf numFmtId="3" fontId="6" fillId="0" borderId="18" xfId="0" applyNumberFormat="1" applyFont="1" applyBorder="1"/>
    <xf numFmtId="0" fontId="8" fillId="0" borderId="20" xfId="0" applyFont="1" applyBorder="1" applyAlignment="1"/>
    <xf numFmtId="0" fontId="8" fillId="0" borderId="21" xfId="0" applyFont="1" applyBorder="1" applyAlignment="1"/>
    <xf numFmtId="0" fontId="1" fillId="0" borderId="6" xfId="0" applyFont="1" applyBorder="1"/>
    <xf numFmtId="4" fontId="1" fillId="0" borderId="8" xfId="0" applyNumberFormat="1" applyFont="1" applyBorder="1"/>
    <xf numFmtId="0" fontId="1" fillId="0" borderId="9" xfId="0" applyFont="1" applyBorder="1"/>
    <xf numFmtId="4" fontId="1" fillId="0" borderId="11" xfId="0" applyNumberFormat="1" applyFont="1" applyBorder="1"/>
    <xf numFmtId="0" fontId="1" fillId="0" borderId="12" xfId="0" applyFont="1" applyBorder="1"/>
    <xf numFmtId="4" fontId="1" fillId="0" borderId="14" xfId="0" applyNumberFormat="1" applyFont="1" applyBorder="1"/>
    <xf numFmtId="0" fontId="4" fillId="0" borderId="22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4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AB"/>
      <color rgb="FF99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63E7-63BC-4058-AB6C-A50C93E03043}">
  <dimension ref="A2:M21"/>
  <sheetViews>
    <sheetView showGridLines="0" workbookViewId="0">
      <selection activeCell="M18" sqref="M18"/>
    </sheetView>
  </sheetViews>
  <sheetFormatPr baseColWidth="10" defaultRowHeight="15" x14ac:dyDescent="0.25"/>
  <cols>
    <col min="2" max="2" width="25.85546875" bestFit="1" customWidth="1"/>
    <col min="3" max="3" width="6.5703125" style="50" bestFit="1" customWidth="1"/>
    <col min="4" max="4" width="7.28515625" customWidth="1"/>
    <col min="5" max="5" width="20.85546875" customWidth="1"/>
    <col min="6" max="6" width="6.5703125" style="50" bestFit="1" customWidth="1"/>
    <col min="7" max="7" width="7.28515625" customWidth="1"/>
    <col min="8" max="8" width="11.42578125" customWidth="1"/>
    <col min="9" max="9" width="6.5703125" bestFit="1" customWidth="1"/>
    <col min="10" max="10" width="8" customWidth="1"/>
    <col min="11" max="11" width="6.5703125" bestFit="1" customWidth="1"/>
    <col min="12" max="12" width="9.85546875" bestFit="1" customWidth="1"/>
    <col min="13" max="13" width="9.5703125" bestFit="1" customWidth="1"/>
  </cols>
  <sheetData>
    <row r="2" spans="1:13" ht="18.75" x14ac:dyDescent="0.3">
      <c r="A2" s="46" t="s">
        <v>120</v>
      </c>
      <c r="B2" s="47" t="s">
        <v>121</v>
      </c>
    </row>
    <row r="4" spans="1:13" x14ac:dyDescent="0.25">
      <c r="B4" s="49" t="s">
        <v>125</v>
      </c>
    </row>
    <row r="5" spans="1:13" x14ac:dyDescent="0.25">
      <c r="B5" s="48" t="s">
        <v>117</v>
      </c>
      <c r="C5" s="73">
        <v>50000</v>
      </c>
      <c r="D5" s="14"/>
    </row>
    <row r="6" spans="1:13" x14ac:dyDescent="0.25">
      <c r="B6" s="48" t="s">
        <v>122</v>
      </c>
      <c r="C6" s="73">
        <v>5000</v>
      </c>
      <c r="D6" s="14"/>
    </row>
    <row r="7" spans="1:13" x14ac:dyDescent="0.25">
      <c r="B7" s="48" t="s">
        <v>20</v>
      </c>
      <c r="C7" s="73">
        <v>10000</v>
      </c>
      <c r="D7" s="14"/>
    </row>
    <row r="8" spans="1:13" x14ac:dyDescent="0.25">
      <c r="B8" s="48" t="s">
        <v>123</v>
      </c>
      <c r="C8" s="73">
        <v>20000</v>
      </c>
      <c r="D8" s="14"/>
    </row>
    <row r="9" spans="1:13" x14ac:dyDescent="0.25">
      <c r="B9" s="48" t="s">
        <v>18</v>
      </c>
      <c r="C9" s="73">
        <v>5000</v>
      </c>
    </row>
    <row r="10" spans="1:13" x14ac:dyDescent="0.25">
      <c r="B10" s="48" t="s">
        <v>124</v>
      </c>
      <c r="C10" s="73">
        <v>30000</v>
      </c>
      <c r="D10" s="14"/>
    </row>
    <row r="13" spans="1:13" x14ac:dyDescent="0.25">
      <c r="B13" s="56" t="s">
        <v>126</v>
      </c>
      <c r="C13" s="74"/>
      <c r="E13" s="56" t="s">
        <v>129</v>
      </c>
      <c r="F13" s="74"/>
      <c r="H13" s="56" t="s">
        <v>131</v>
      </c>
      <c r="I13" s="62"/>
      <c r="J13" s="62"/>
      <c r="K13" s="1"/>
    </row>
    <row r="14" spans="1:13" x14ac:dyDescent="0.25">
      <c r="B14" s="57" t="s">
        <v>140</v>
      </c>
      <c r="C14" s="67"/>
      <c r="E14" s="57" t="s">
        <v>141</v>
      </c>
      <c r="F14" s="67"/>
      <c r="H14" s="57" t="s">
        <v>127</v>
      </c>
      <c r="I14" s="63" t="s">
        <v>134</v>
      </c>
      <c r="J14" s="64"/>
      <c r="K14" s="2"/>
      <c r="L14" s="49"/>
      <c r="M14" s="49"/>
    </row>
    <row r="15" spans="1:13" ht="6.75" customHeight="1" x14ac:dyDescent="0.25">
      <c r="B15" s="58"/>
      <c r="C15" s="67"/>
      <c r="E15" s="58"/>
      <c r="F15" s="67"/>
      <c r="H15" s="58"/>
      <c r="I15" s="64"/>
      <c r="J15" s="64"/>
      <c r="K15" s="2"/>
    </row>
    <row r="16" spans="1:13" x14ac:dyDescent="0.25">
      <c r="B16" s="59" t="s">
        <v>117</v>
      </c>
      <c r="C16" s="75">
        <v>50000</v>
      </c>
      <c r="E16" s="59" t="s">
        <v>124</v>
      </c>
      <c r="F16" s="75">
        <v>30000</v>
      </c>
      <c r="H16" s="58"/>
      <c r="I16" s="64"/>
      <c r="J16" s="64"/>
      <c r="K16" s="2"/>
    </row>
    <row r="17" spans="2:11" x14ac:dyDescent="0.25">
      <c r="B17" s="59" t="s">
        <v>122</v>
      </c>
      <c r="C17" s="75">
        <v>5000</v>
      </c>
      <c r="E17" s="59"/>
      <c r="F17" s="75"/>
      <c r="H17" s="65" t="s">
        <v>132</v>
      </c>
      <c r="I17" s="66">
        <v>90000</v>
      </c>
      <c r="J17" s="64"/>
      <c r="K17" s="2"/>
    </row>
    <row r="18" spans="2:11" x14ac:dyDescent="0.25">
      <c r="B18" s="59" t="s">
        <v>20</v>
      </c>
      <c r="C18" s="75">
        <v>10000</v>
      </c>
      <c r="E18" s="59"/>
      <c r="F18" s="75"/>
      <c r="H18" s="65" t="s">
        <v>133</v>
      </c>
      <c r="I18" s="66">
        <v>30000</v>
      </c>
      <c r="J18" s="64"/>
      <c r="K18" s="2"/>
    </row>
    <row r="19" spans="2:11" x14ac:dyDescent="0.25">
      <c r="B19" s="59" t="s">
        <v>123</v>
      </c>
      <c r="C19" s="75">
        <v>20000</v>
      </c>
      <c r="E19" s="59"/>
      <c r="F19" s="75"/>
      <c r="H19" s="65" t="s">
        <v>135</v>
      </c>
      <c r="I19" s="64"/>
      <c r="J19" s="64"/>
      <c r="K19" s="67">
        <f>I17-I18</f>
        <v>60000</v>
      </c>
    </row>
    <row r="20" spans="2:11" x14ac:dyDescent="0.25">
      <c r="B20" s="60" t="s">
        <v>18</v>
      </c>
      <c r="C20" s="76">
        <v>5000</v>
      </c>
      <c r="E20" s="60"/>
      <c r="F20" s="76"/>
      <c r="H20" s="68"/>
      <c r="I20" s="69"/>
      <c r="J20" s="69"/>
      <c r="K20" s="70"/>
    </row>
    <row r="21" spans="2:11" x14ac:dyDescent="0.25">
      <c r="B21" s="61" t="s">
        <v>128</v>
      </c>
      <c r="C21" s="77">
        <f>SUM(C16:C20)</f>
        <v>90000</v>
      </c>
      <c r="D21" s="49"/>
      <c r="E21" s="61" t="s">
        <v>130</v>
      </c>
      <c r="F21" s="77">
        <f>SUM(F16:F20)</f>
        <v>30000</v>
      </c>
      <c r="H21" s="78" t="s">
        <v>142</v>
      </c>
      <c r="I21" s="79"/>
      <c r="J21" s="71"/>
      <c r="K21" s="72">
        <v>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87C8-1CB7-4AC9-A6B3-80FA809700CD}">
  <dimension ref="A2:G11"/>
  <sheetViews>
    <sheetView showGridLines="0" workbookViewId="0">
      <selection activeCell="C20" sqref="C20"/>
    </sheetView>
  </sheetViews>
  <sheetFormatPr baseColWidth="10" defaultRowHeight="15" x14ac:dyDescent="0.25"/>
  <cols>
    <col min="1" max="1" width="8.140625" style="6" customWidth="1"/>
    <col min="4" max="4" width="25.140625" bestFit="1" customWidth="1"/>
    <col min="5" max="5" width="16.42578125" bestFit="1" customWidth="1"/>
  </cols>
  <sheetData>
    <row r="2" spans="1:7" ht="18.75" x14ac:dyDescent="0.3">
      <c r="A2" s="46" t="s">
        <v>119</v>
      </c>
      <c r="B2" s="47" t="s">
        <v>118</v>
      </c>
      <c r="C2" s="47"/>
    </row>
    <row r="4" spans="1:7" x14ac:dyDescent="0.25">
      <c r="B4" s="40" t="s">
        <v>4</v>
      </c>
      <c r="C4" s="41" t="s">
        <v>11</v>
      </c>
      <c r="D4" s="42" t="s">
        <v>12</v>
      </c>
      <c r="E4" s="43" t="s">
        <v>27</v>
      </c>
      <c r="F4" s="44" t="s">
        <v>0</v>
      </c>
      <c r="G4" s="45" t="s">
        <v>1</v>
      </c>
    </row>
    <row r="5" spans="1:7" x14ac:dyDescent="0.25">
      <c r="B5" s="18">
        <v>45292</v>
      </c>
      <c r="C5" s="19" t="s">
        <v>56</v>
      </c>
      <c r="D5" s="20" t="s">
        <v>54</v>
      </c>
      <c r="E5" s="21" t="s">
        <v>16</v>
      </c>
      <c r="F5" s="22">
        <v>50000</v>
      </c>
      <c r="G5" s="23"/>
    </row>
    <row r="6" spans="1:7" x14ac:dyDescent="0.25">
      <c r="B6" s="24"/>
      <c r="C6" s="25" t="s">
        <v>57</v>
      </c>
      <c r="D6" s="26" t="s">
        <v>55</v>
      </c>
      <c r="E6" s="27"/>
      <c r="F6" s="28">
        <v>5000</v>
      </c>
      <c r="G6" s="29"/>
    </row>
    <row r="7" spans="1:7" x14ac:dyDescent="0.25">
      <c r="B7" s="24"/>
      <c r="C7" s="25" t="s">
        <v>19</v>
      </c>
      <c r="D7" s="26" t="s">
        <v>20</v>
      </c>
      <c r="E7" s="27"/>
      <c r="F7" s="28">
        <v>10000</v>
      </c>
      <c r="G7" s="29"/>
    </row>
    <row r="8" spans="1:7" x14ac:dyDescent="0.25">
      <c r="B8" s="24"/>
      <c r="C8" s="25" t="s">
        <v>14</v>
      </c>
      <c r="D8" s="26" t="s">
        <v>15</v>
      </c>
      <c r="E8" s="27"/>
      <c r="F8" s="28">
        <v>20000</v>
      </c>
      <c r="G8" s="29"/>
    </row>
    <row r="9" spans="1:7" x14ac:dyDescent="0.25">
      <c r="B9" s="24"/>
      <c r="C9" s="25" t="s">
        <v>17</v>
      </c>
      <c r="D9" s="26" t="s">
        <v>18</v>
      </c>
      <c r="E9" s="27"/>
      <c r="F9" s="28">
        <v>5000</v>
      </c>
      <c r="G9" s="29"/>
    </row>
    <row r="10" spans="1:7" x14ac:dyDescent="0.25">
      <c r="B10" s="24"/>
      <c r="C10" s="25" t="s">
        <v>24</v>
      </c>
      <c r="D10" s="26" t="s">
        <v>25</v>
      </c>
      <c r="E10" s="27"/>
      <c r="F10" s="28"/>
      <c r="G10" s="29">
        <v>30000</v>
      </c>
    </row>
    <row r="11" spans="1:7" x14ac:dyDescent="0.25">
      <c r="B11" s="30"/>
      <c r="C11" s="31" t="s">
        <v>23</v>
      </c>
      <c r="D11" s="32" t="s">
        <v>43</v>
      </c>
      <c r="E11" s="33"/>
      <c r="F11" s="34"/>
      <c r="G11" s="35">
        <v>60000</v>
      </c>
    </row>
  </sheetData>
  <pageMargins left="0.7" right="0.7" top="0.75" bottom="0.75" header="0.3" footer="0.3"/>
  <ignoredErrors>
    <ignoredError sqref="C5:C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944A-6723-4995-A49B-9D958554B17E}">
  <dimension ref="A2:H44"/>
  <sheetViews>
    <sheetView showGridLines="0" zoomScaleNormal="100" workbookViewId="0">
      <pane ySplit="4" topLeftCell="A5" activePane="bottomLeft" state="frozen"/>
      <selection pane="bottomLeft" activeCell="E14" sqref="E14"/>
    </sheetView>
  </sheetViews>
  <sheetFormatPr baseColWidth="10" defaultRowHeight="12" x14ac:dyDescent="0.2"/>
  <cols>
    <col min="1" max="1" width="7.140625" style="9" customWidth="1"/>
    <col min="2" max="2" width="9.5703125" style="11" bestFit="1" customWidth="1"/>
    <col min="3" max="3" width="3.28515625" style="12" bestFit="1" customWidth="1"/>
    <col min="4" max="4" width="6.28515625" style="12" bestFit="1" customWidth="1"/>
    <col min="5" max="5" width="26.5703125" style="13" bestFit="1" customWidth="1"/>
    <col min="6" max="6" width="18.42578125" style="9" bestFit="1" customWidth="1"/>
    <col min="7" max="8" width="8.85546875" style="14" bestFit="1" customWidth="1"/>
    <col min="9" max="16384" width="11.42578125" style="9"/>
  </cols>
  <sheetData>
    <row r="2" spans="1:8" ht="18.75" x14ac:dyDescent="0.3">
      <c r="A2" s="46" t="s">
        <v>137</v>
      </c>
      <c r="B2" s="47" t="s">
        <v>138</v>
      </c>
    </row>
    <row r="4" spans="1:8" ht="15" customHeight="1" x14ac:dyDescent="0.2">
      <c r="B4" s="40" t="s">
        <v>4</v>
      </c>
      <c r="C4" s="41" t="s">
        <v>28</v>
      </c>
      <c r="D4" s="41" t="s">
        <v>11</v>
      </c>
      <c r="E4" s="42" t="s">
        <v>12</v>
      </c>
      <c r="F4" s="43" t="s">
        <v>27</v>
      </c>
      <c r="G4" s="44" t="s">
        <v>0</v>
      </c>
      <c r="H4" s="45" t="s">
        <v>1</v>
      </c>
    </row>
    <row r="5" spans="1:8" s="10" customFormat="1" ht="15" customHeight="1" x14ac:dyDescent="0.25">
      <c r="B5" s="18">
        <v>45292</v>
      </c>
      <c r="C5" s="19" t="s">
        <v>58</v>
      </c>
      <c r="D5" s="19" t="s">
        <v>56</v>
      </c>
      <c r="E5" s="20" t="s">
        <v>54</v>
      </c>
      <c r="F5" s="21" t="s">
        <v>16</v>
      </c>
      <c r="G5" s="22">
        <v>50000</v>
      </c>
      <c r="H5" s="23"/>
    </row>
    <row r="6" spans="1:8" s="10" customFormat="1" ht="15" customHeight="1" x14ac:dyDescent="0.25">
      <c r="B6" s="24"/>
      <c r="C6" s="25"/>
      <c r="D6" s="25" t="s">
        <v>57</v>
      </c>
      <c r="E6" s="26" t="s">
        <v>55</v>
      </c>
      <c r="F6" s="27"/>
      <c r="G6" s="28">
        <v>5000</v>
      </c>
      <c r="H6" s="29"/>
    </row>
    <row r="7" spans="1:8" s="10" customFormat="1" ht="15" customHeight="1" x14ac:dyDescent="0.25">
      <c r="B7" s="24"/>
      <c r="C7" s="25"/>
      <c r="D7" s="25" t="s">
        <v>19</v>
      </c>
      <c r="E7" s="26" t="s">
        <v>20</v>
      </c>
      <c r="F7" s="27"/>
      <c r="G7" s="28">
        <v>10000</v>
      </c>
      <c r="H7" s="29"/>
    </row>
    <row r="8" spans="1:8" s="10" customFormat="1" ht="15" customHeight="1" x14ac:dyDescent="0.25">
      <c r="B8" s="24"/>
      <c r="C8" s="25"/>
      <c r="D8" s="25" t="s">
        <v>14</v>
      </c>
      <c r="E8" s="26" t="s">
        <v>15</v>
      </c>
      <c r="F8" s="27"/>
      <c r="G8" s="28">
        <v>20000</v>
      </c>
      <c r="H8" s="29"/>
    </row>
    <row r="9" spans="1:8" s="10" customFormat="1" ht="15" customHeight="1" x14ac:dyDescent="0.25">
      <c r="B9" s="24"/>
      <c r="C9" s="25"/>
      <c r="D9" s="25" t="s">
        <v>17</v>
      </c>
      <c r="E9" s="26" t="s">
        <v>18</v>
      </c>
      <c r="F9" s="27"/>
      <c r="G9" s="28">
        <v>5000</v>
      </c>
      <c r="H9" s="29"/>
    </row>
    <row r="10" spans="1:8" s="10" customFormat="1" ht="15" customHeight="1" x14ac:dyDescent="0.25">
      <c r="B10" s="24"/>
      <c r="C10" s="25"/>
      <c r="D10" s="25" t="s">
        <v>24</v>
      </c>
      <c r="E10" s="26" t="s">
        <v>25</v>
      </c>
      <c r="F10" s="27"/>
      <c r="G10" s="28"/>
      <c r="H10" s="29">
        <v>30000</v>
      </c>
    </row>
    <row r="11" spans="1:8" s="10" customFormat="1" ht="15" customHeight="1" x14ac:dyDescent="0.25">
      <c r="B11" s="30"/>
      <c r="C11" s="31"/>
      <c r="D11" s="31" t="s">
        <v>23</v>
      </c>
      <c r="E11" s="32" t="s">
        <v>43</v>
      </c>
      <c r="F11" s="33"/>
      <c r="G11" s="34"/>
      <c r="H11" s="35">
        <v>60000</v>
      </c>
    </row>
    <row r="12" spans="1:8" s="10" customFormat="1" ht="15" customHeight="1" x14ac:dyDescent="0.25">
      <c r="B12" s="18">
        <v>45292</v>
      </c>
      <c r="C12" s="19" t="s">
        <v>13</v>
      </c>
      <c r="D12" s="19" t="s">
        <v>59</v>
      </c>
      <c r="E12" s="20" t="s">
        <v>60</v>
      </c>
      <c r="F12" s="21" t="s">
        <v>64</v>
      </c>
      <c r="G12" s="22">
        <v>20000</v>
      </c>
      <c r="H12" s="23"/>
    </row>
    <row r="13" spans="1:8" s="10" customFormat="1" ht="15" customHeight="1" x14ac:dyDescent="0.25">
      <c r="B13" s="30"/>
      <c r="C13" s="31"/>
      <c r="D13" s="31" t="s">
        <v>61</v>
      </c>
      <c r="E13" s="32" t="s">
        <v>62</v>
      </c>
      <c r="F13" s="33"/>
      <c r="G13" s="34"/>
      <c r="H13" s="35">
        <v>20000</v>
      </c>
    </row>
    <row r="14" spans="1:8" s="10" customFormat="1" ht="15" customHeight="1" x14ac:dyDescent="0.25">
      <c r="B14" s="18">
        <v>45301</v>
      </c>
      <c r="C14" s="19" t="s">
        <v>26</v>
      </c>
      <c r="D14" s="36" t="s">
        <v>61</v>
      </c>
      <c r="E14" s="20" t="s">
        <v>62</v>
      </c>
      <c r="F14" s="21" t="s">
        <v>63</v>
      </c>
      <c r="G14" s="22">
        <v>1000</v>
      </c>
      <c r="H14" s="23"/>
    </row>
    <row r="15" spans="1:8" s="10" customFormat="1" ht="15" customHeight="1" x14ac:dyDescent="0.25">
      <c r="B15" s="30"/>
      <c r="C15" s="31"/>
      <c r="D15" s="31" t="s">
        <v>14</v>
      </c>
      <c r="E15" s="32" t="s">
        <v>15</v>
      </c>
      <c r="F15" s="33"/>
      <c r="G15" s="34"/>
      <c r="H15" s="35">
        <v>1000</v>
      </c>
    </row>
    <row r="16" spans="1:8" s="10" customFormat="1" ht="15" customHeight="1" x14ac:dyDescent="0.25">
      <c r="B16" s="18">
        <v>45306</v>
      </c>
      <c r="C16" s="19" t="s">
        <v>29</v>
      </c>
      <c r="D16" s="36" t="s">
        <v>14</v>
      </c>
      <c r="E16" s="20" t="s">
        <v>15</v>
      </c>
      <c r="F16" s="21" t="s">
        <v>112</v>
      </c>
      <c r="G16" s="22">
        <v>12000</v>
      </c>
      <c r="H16" s="23"/>
    </row>
    <row r="17" spans="2:8" s="10" customFormat="1" ht="15" customHeight="1" x14ac:dyDescent="0.25">
      <c r="B17" s="30"/>
      <c r="C17" s="31"/>
      <c r="D17" s="31" t="s">
        <v>65</v>
      </c>
      <c r="E17" s="32" t="s">
        <v>66</v>
      </c>
      <c r="F17" s="33"/>
      <c r="G17" s="34"/>
      <c r="H17" s="35">
        <v>12000</v>
      </c>
    </row>
    <row r="18" spans="2:8" s="10" customFormat="1" ht="15" customHeight="1" x14ac:dyDescent="0.25">
      <c r="B18" s="18">
        <v>45311</v>
      </c>
      <c r="C18" s="19" t="s">
        <v>32</v>
      </c>
      <c r="D18" s="19" t="s">
        <v>65</v>
      </c>
      <c r="E18" s="20" t="s">
        <v>66</v>
      </c>
      <c r="F18" s="21" t="s">
        <v>113</v>
      </c>
      <c r="G18" s="22">
        <v>2000</v>
      </c>
      <c r="H18" s="23"/>
    </row>
    <row r="19" spans="2:8" s="10" customFormat="1" ht="15" customHeight="1" x14ac:dyDescent="0.25">
      <c r="B19" s="30"/>
      <c r="C19" s="31"/>
      <c r="D19" s="31" t="s">
        <v>14</v>
      </c>
      <c r="E19" s="32" t="s">
        <v>15</v>
      </c>
      <c r="F19" s="33"/>
      <c r="G19" s="34"/>
      <c r="H19" s="35">
        <v>2000</v>
      </c>
    </row>
    <row r="20" spans="2:8" ht="15" customHeight="1" x14ac:dyDescent="0.2">
      <c r="B20" s="18">
        <v>45316</v>
      </c>
      <c r="C20" s="19" t="s">
        <v>37</v>
      </c>
      <c r="D20" s="37" t="s">
        <v>67</v>
      </c>
      <c r="E20" s="20" t="s">
        <v>68</v>
      </c>
      <c r="F20" s="21" t="s">
        <v>69</v>
      </c>
      <c r="G20" s="22">
        <v>3000</v>
      </c>
      <c r="H20" s="23"/>
    </row>
    <row r="21" spans="2:8" ht="15" customHeight="1" x14ac:dyDescent="0.2">
      <c r="B21" s="30"/>
      <c r="C21" s="31"/>
      <c r="D21" s="38" t="s">
        <v>33</v>
      </c>
      <c r="E21" s="32" t="s">
        <v>70</v>
      </c>
      <c r="F21" s="33"/>
      <c r="G21" s="34"/>
      <c r="H21" s="35">
        <v>3000</v>
      </c>
    </row>
    <row r="22" spans="2:8" ht="15" customHeight="1" x14ac:dyDescent="0.2">
      <c r="B22" s="18">
        <v>45321</v>
      </c>
      <c r="C22" s="19" t="s">
        <v>38</v>
      </c>
      <c r="D22" s="37" t="s">
        <v>71</v>
      </c>
      <c r="E22" s="20" t="s">
        <v>72</v>
      </c>
      <c r="F22" s="21" t="s">
        <v>73</v>
      </c>
      <c r="G22" s="22">
        <v>250</v>
      </c>
      <c r="H22" s="23"/>
    </row>
    <row r="23" spans="2:8" ht="15" customHeight="1" x14ac:dyDescent="0.2">
      <c r="B23" s="30"/>
      <c r="C23" s="31"/>
      <c r="D23" s="31" t="s">
        <v>30</v>
      </c>
      <c r="E23" s="32" t="s">
        <v>31</v>
      </c>
      <c r="F23" s="33"/>
      <c r="G23" s="34"/>
      <c r="H23" s="35">
        <v>250</v>
      </c>
    </row>
    <row r="24" spans="2:8" ht="15" customHeight="1" x14ac:dyDescent="0.2">
      <c r="B24" s="18">
        <v>45382</v>
      </c>
      <c r="C24" s="19" t="s">
        <v>41</v>
      </c>
      <c r="D24" s="37" t="s">
        <v>35</v>
      </c>
      <c r="E24" s="20" t="s">
        <v>36</v>
      </c>
      <c r="F24" s="21" t="s">
        <v>74</v>
      </c>
      <c r="G24" s="22">
        <v>150</v>
      </c>
      <c r="H24" s="23"/>
    </row>
    <row r="25" spans="2:8" ht="15" customHeight="1" x14ac:dyDescent="0.2">
      <c r="B25" s="30"/>
      <c r="C25" s="31"/>
      <c r="D25" s="31" t="s">
        <v>17</v>
      </c>
      <c r="E25" s="32" t="s">
        <v>18</v>
      </c>
      <c r="F25" s="33"/>
      <c r="G25" s="34"/>
      <c r="H25" s="35">
        <v>150</v>
      </c>
    </row>
    <row r="26" spans="2:8" ht="15" customHeight="1" x14ac:dyDescent="0.2">
      <c r="B26" s="18">
        <v>45323</v>
      </c>
      <c r="C26" s="19" t="s">
        <v>42</v>
      </c>
      <c r="D26" s="37" t="s">
        <v>75</v>
      </c>
      <c r="E26" s="20" t="s">
        <v>3</v>
      </c>
      <c r="F26" s="21" t="s">
        <v>76</v>
      </c>
      <c r="G26" s="22">
        <v>3500</v>
      </c>
      <c r="H26" s="23"/>
    </row>
    <row r="27" spans="2:8" ht="15" customHeight="1" x14ac:dyDescent="0.2">
      <c r="B27" s="30"/>
      <c r="C27" s="31"/>
      <c r="D27" s="31" t="s">
        <v>14</v>
      </c>
      <c r="E27" s="32" t="s">
        <v>15</v>
      </c>
      <c r="F27" s="33"/>
      <c r="G27" s="34"/>
      <c r="H27" s="35">
        <v>3500</v>
      </c>
    </row>
    <row r="28" spans="2:8" ht="15" customHeight="1" x14ac:dyDescent="0.2">
      <c r="B28" s="18">
        <v>45327</v>
      </c>
      <c r="C28" s="19" t="s">
        <v>77</v>
      </c>
      <c r="D28" s="19" t="s">
        <v>39</v>
      </c>
      <c r="E28" s="20" t="s">
        <v>40</v>
      </c>
      <c r="F28" s="21" t="s">
        <v>114</v>
      </c>
      <c r="G28" s="22">
        <v>12650</v>
      </c>
      <c r="H28" s="23"/>
    </row>
    <row r="29" spans="2:8" ht="15" customHeight="1" x14ac:dyDescent="0.2">
      <c r="B29" s="30"/>
      <c r="C29" s="31"/>
      <c r="D29" s="39" t="s">
        <v>78</v>
      </c>
      <c r="E29" s="32" t="s">
        <v>46</v>
      </c>
      <c r="F29" s="33"/>
      <c r="G29" s="34"/>
      <c r="H29" s="35">
        <v>12650</v>
      </c>
    </row>
    <row r="30" spans="2:8" ht="15" customHeight="1" x14ac:dyDescent="0.2">
      <c r="B30" s="18">
        <v>45332</v>
      </c>
      <c r="C30" s="19" t="s">
        <v>79</v>
      </c>
      <c r="D30" s="37" t="s">
        <v>80</v>
      </c>
      <c r="E30" s="20" t="s">
        <v>81</v>
      </c>
      <c r="F30" s="21" t="s">
        <v>82</v>
      </c>
      <c r="G30" s="22">
        <v>200</v>
      </c>
      <c r="H30" s="23"/>
    </row>
    <row r="31" spans="2:8" ht="15" customHeight="1" x14ac:dyDescent="0.2">
      <c r="B31" s="30"/>
      <c r="C31" s="31"/>
      <c r="D31" s="31" t="s">
        <v>14</v>
      </c>
      <c r="E31" s="32" t="s">
        <v>15</v>
      </c>
      <c r="F31" s="33"/>
      <c r="G31" s="34"/>
      <c r="H31" s="35">
        <v>200</v>
      </c>
    </row>
    <row r="32" spans="2:8" ht="15" customHeight="1" x14ac:dyDescent="0.2">
      <c r="B32" s="18">
        <v>45337</v>
      </c>
      <c r="C32" s="19" t="s">
        <v>83</v>
      </c>
      <c r="D32" s="37" t="s">
        <v>35</v>
      </c>
      <c r="E32" s="20" t="s">
        <v>36</v>
      </c>
      <c r="F32" s="21" t="s">
        <v>84</v>
      </c>
      <c r="G32" s="22">
        <v>100</v>
      </c>
      <c r="H32" s="23"/>
    </row>
    <row r="33" spans="2:8" ht="15" customHeight="1" x14ac:dyDescent="0.2">
      <c r="B33" s="30"/>
      <c r="C33" s="31"/>
      <c r="D33" s="31" t="s">
        <v>33</v>
      </c>
      <c r="E33" s="32" t="s">
        <v>34</v>
      </c>
      <c r="F33" s="33"/>
      <c r="G33" s="34"/>
      <c r="H33" s="35">
        <v>100</v>
      </c>
    </row>
    <row r="34" spans="2:8" ht="15" customHeight="1" x14ac:dyDescent="0.2">
      <c r="B34" s="18">
        <v>45342</v>
      </c>
      <c r="C34" s="19" t="s">
        <v>85</v>
      </c>
      <c r="D34" s="19" t="s">
        <v>14</v>
      </c>
      <c r="E34" s="20" t="s">
        <v>15</v>
      </c>
      <c r="F34" s="21" t="s">
        <v>86</v>
      </c>
      <c r="G34" s="22">
        <v>6325</v>
      </c>
      <c r="H34" s="23"/>
    </row>
    <row r="35" spans="2:8" ht="15" customHeight="1" x14ac:dyDescent="0.2">
      <c r="B35" s="24"/>
      <c r="C35" s="25"/>
      <c r="D35" s="25" t="s">
        <v>17</v>
      </c>
      <c r="E35" s="26" t="s">
        <v>18</v>
      </c>
      <c r="F35" s="27"/>
      <c r="G35" s="28">
        <v>6325</v>
      </c>
      <c r="H35" s="29"/>
    </row>
    <row r="36" spans="2:8" ht="15" customHeight="1" x14ac:dyDescent="0.2">
      <c r="B36" s="30"/>
      <c r="C36" s="31"/>
      <c r="D36" s="31" t="s">
        <v>39</v>
      </c>
      <c r="E36" s="32" t="s">
        <v>40</v>
      </c>
      <c r="F36" s="33"/>
      <c r="G36" s="34"/>
      <c r="H36" s="35">
        <v>12650</v>
      </c>
    </row>
    <row r="37" spans="2:8" ht="15" customHeight="1" x14ac:dyDescent="0.2">
      <c r="B37" s="18">
        <v>45347</v>
      </c>
      <c r="C37" s="19" t="s">
        <v>87</v>
      </c>
      <c r="D37" s="37" t="s">
        <v>35</v>
      </c>
      <c r="E37" s="20" t="s">
        <v>68</v>
      </c>
      <c r="F37" s="21" t="s">
        <v>115</v>
      </c>
      <c r="G37" s="22">
        <v>1000</v>
      </c>
      <c r="H37" s="23"/>
    </row>
    <row r="38" spans="2:8" ht="15" customHeight="1" x14ac:dyDescent="0.2">
      <c r="B38" s="30"/>
      <c r="C38" s="31"/>
      <c r="D38" s="31" t="s">
        <v>33</v>
      </c>
      <c r="E38" s="32" t="s">
        <v>34</v>
      </c>
      <c r="F38" s="33"/>
      <c r="G38" s="34"/>
      <c r="H38" s="35">
        <v>1000</v>
      </c>
    </row>
    <row r="39" spans="2:8" ht="15" customHeight="1" x14ac:dyDescent="0.2">
      <c r="B39" s="18">
        <v>45352</v>
      </c>
      <c r="C39" s="19" t="s">
        <v>88</v>
      </c>
      <c r="D39" s="19" t="s">
        <v>21</v>
      </c>
      <c r="E39" s="20" t="s">
        <v>22</v>
      </c>
      <c r="F39" s="21" t="s">
        <v>89</v>
      </c>
      <c r="G39" s="22">
        <v>10000</v>
      </c>
      <c r="H39" s="23"/>
    </row>
    <row r="40" spans="2:8" ht="15" customHeight="1" x14ac:dyDescent="0.2">
      <c r="B40" s="30"/>
      <c r="C40" s="31"/>
      <c r="D40" s="31" t="s">
        <v>61</v>
      </c>
      <c r="E40" s="32" t="s">
        <v>62</v>
      </c>
      <c r="F40" s="33"/>
      <c r="G40" s="34"/>
      <c r="H40" s="35">
        <v>10000</v>
      </c>
    </row>
    <row r="41" spans="2:8" ht="15" customHeight="1" x14ac:dyDescent="0.2">
      <c r="B41" s="18">
        <v>45361</v>
      </c>
      <c r="C41" s="19" t="s">
        <v>90</v>
      </c>
      <c r="D41" s="37" t="s">
        <v>91</v>
      </c>
      <c r="E41" s="20" t="s">
        <v>92</v>
      </c>
      <c r="F41" s="21" t="s">
        <v>93</v>
      </c>
      <c r="G41" s="22">
        <v>450</v>
      </c>
      <c r="H41" s="23"/>
    </row>
    <row r="42" spans="2:8" ht="15" customHeight="1" x14ac:dyDescent="0.2">
      <c r="B42" s="30"/>
      <c r="C42" s="31"/>
      <c r="D42" s="31" t="s">
        <v>30</v>
      </c>
      <c r="E42" s="32" t="s">
        <v>31</v>
      </c>
      <c r="F42" s="33"/>
      <c r="G42" s="34"/>
      <c r="H42" s="35">
        <v>450</v>
      </c>
    </row>
    <row r="43" spans="2:8" ht="15" customHeight="1" x14ac:dyDescent="0.2">
      <c r="B43" s="18">
        <v>45366</v>
      </c>
      <c r="C43" s="19" t="s">
        <v>94</v>
      </c>
      <c r="D43" s="19" t="s">
        <v>30</v>
      </c>
      <c r="E43" s="20" t="s">
        <v>31</v>
      </c>
      <c r="F43" s="21" t="s">
        <v>116</v>
      </c>
      <c r="G43" s="22">
        <v>450</v>
      </c>
      <c r="H43" s="23"/>
    </row>
    <row r="44" spans="2:8" ht="15" customHeight="1" x14ac:dyDescent="0.2">
      <c r="B44" s="30"/>
      <c r="C44" s="31"/>
      <c r="D44" s="31" t="s">
        <v>14</v>
      </c>
      <c r="E44" s="32" t="s">
        <v>15</v>
      </c>
      <c r="F44" s="33"/>
      <c r="G44" s="34"/>
      <c r="H44" s="35">
        <v>450</v>
      </c>
    </row>
  </sheetData>
  <printOptions horizontalCentered="1"/>
  <pageMargins left="0.59055118110236227" right="0.59055118110236227" top="0.74803149606299213" bottom="0.74803149606299213" header="0.31496062992125984" footer="0.31496062992125984"/>
  <pageSetup paperSize="9" scale="110" orientation="portrait" horizontalDpi="1200" verticalDpi="1200" r:id="rId1"/>
  <ignoredErrors>
    <ignoredError sqref="C5:D4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EF55-148F-4F32-B19A-E0AA1407CD49}">
  <dimension ref="A2:E15"/>
  <sheetViews>
    <sheetView showGridLines="0" tabSelected="1" zoomScale="115" zoomScaleNormal="115" workbookViewId="0">
      <selection activeCell="C22" sqref="C22"/>
    </sheetView>
  </sheetViews>
  <sheetFormatPr baseColWidth="10" defaultRowHeight="12" x14ac:dyDescent="0.2"/>
  <cols>
    <col min="1" max="1" width="8.140625" style="9" customWidth="1"/>
    <col min="2" max="2" width="32.42578125" style="9" bestFit="1" customWidth="1"/>
    <col min="3" max="3" width="9" style="15" customWidth="1"/>
    <col min="4" max="4" width="19.42578125" style="9" bestFit="1" customWidth="1"/>
    <col min="5" max="5" width="8.85546875" style="15" bestFit="1" customWidth="1"/>
    <col min="6" max="16384" width="11.42578125" style="9"/>
  </cols>
  <sheetData>
    <row r="2" spans="1:5" ht="18.75" x14ac:dyDescent="0.3">
      <c r="A2" s="46" t="s">
        <v>136</v>
      </c>
      <c r="B2" s="47" t="s">
        <v>139</v>
      </c>
    </row>
    <row r="4" spans="1:5" x14ac:dyDescent="0.2">
      <c r="B4" s="53" t="s">
        <v>44</v>
      </c>
      <c r="C4" s="53"/>
      <c r="D4" s="86" t="s">
        <v>45</v>
      </c>
      <c r="E4" s="53"/>
    </row>
    <row r="5" spans="1:5" x14ac:dyDescent="0.2">
      <c r="B5" s="80" t="s">
        <v>2</v>
      </c>
      <c r="C5" s="81">
        <v>4000</v>
      </c>
      <c r="D5" s="87" t="s">
        <v>46</v>
      </c>
      <c r="E5" s="81">
        <v>12650</v>
      </c>
    </row>
    <row r="6" spans="1:5" x14ac:dyDescent="0.2">
      <c r="B6" s="82" t="s">
        <v>47</v>
      </c>
      <c r="C6" s="83">
        <v>250</v>
      </c>
      <c r="D6" s="88"/>
      <c r="E6" s="83"/>
    </row>
    <row r="7" spans="1:5" x14ac:dyDescent="0.2">
      <c r="B7" s="82" t="s">
        <v>143</v>
      </c>
      <c r="C7" s="83">
        <v>150</v>
      </c>
      <c r="D7" s="88"/>
      <c r="E7" s="83"/>
    </row>
    <row r="8" spans="1:5" x14ac:dyDescent="0.2">
      <c r="B8" s="82" t="s">
        <v>48</v>
      </c>
      <c r="C8" s="83">
        <v>3500</v>
      </c>
      <c r="D8" s="88"/>
      <c r="E8" s="83"/>
    </row>
    <row r="9" spans="1:5" x14ac:dyDescent="0.2">
      <c r="B9" s="82" t="s">
        <v>49</v>
      </c>
      <c r="C9" s="83">
        <v>200</v>
      </c>
      <c r="D9" s="88"/>
      <c r="E9" s="83"/>
    </row>
    <row r="10" spans="1:5" x14ac:dyDescent="0.2">
      <c r="B10" s="82" t="s">
        <v>53</v>
      </c>
      <c r="C10" s="83">
        <v>100</v>
      </c>
      <c r="D10" s="88"/>
      <c r="E10" s="83"/>
    </row>
    <row r="11" spans="1:5" x14ac:dyDescent="0.2">
      <c r="B11" s="84" t="s">
        <v>50</v>
      </c>
      <c r="C11" s="85">
        <v>450</v>
      </c>
      <c r="D11" s="89"/>
      <c r="E11" s="85"/>
    </row>
    <row r="12" spans="1:5" x14ac:dyDescent="0.2">
      <c r="B12" s="16" t="s">
        <v>51</v>
      </c>
      <c r="C12" s="17">
        <f>SUM(C5:C11)</f>
        <v>8650</v>
      </c>
      <c r="D12" s="90" t="s">
        <v>52</v>
      </c>
      <c r="E12" s="17">
        <f>SUM(E5:E11)</f>
        <v>12650</v>
      </c>
    </row>
    <row r="14" spans="1:5" x14ac:dyDescent="0.2">
      <c r="C14" s="9"/>
    </row>
    <row r="15" spans="1:5" x14ac:dyDescent="0.2">
      <c r="B15" s="51" t="s">
        <v>111</v>
      </c>
      <c r="C15" s="52">
        <f>E12-C12</f>
        <v>4000</v>
      </c>
    </row>
  </sheetData>
  <mergeCells count="2">
    <mergeCell ref="B4:C4"/>
    <mergeCell ref="D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52E6-72F3-4914-85C5-BD679E758FCF}">
  <dimension ref="B2:J89"/>
  <sheetViews>
    <sheetView showGridLines="0" topLeftCell="A10" zoomScaleNormal="100" workbookViewId="0">
      <selection activeCell="F26" sqref="F26"/>
    </sheetView>
  </sheetViews>
  <sheetFormatPr baseColWidth="10" defaultRowHeight="15" x14ac:dyDescent="0.25"/>
  <cols>
    <col min="1" max="1" width="5.42578125" customWidth="1"/>
    <col min="2" max="2" width="11.42578125" style="4"/>
    <col min="3" max="3" width="11.42578125" customWidth="1"/>
    <col min="4" max="4" width="14.28515625" bestFit="1" customWidth="1"/>
    <col min="5" max="5" width="11.42578125" style="4"/>
    <col min="9" max="9" width="14.28515625" bestFit="1" customWidth="1"/>
  </cols>
  <sheetData>
    <row r="2" spans="2:10" x14ac:dyDescent="0.25">
      <c r="B2" s="3" t="s">
        <v>0</v>
      </c>
      <c r="C2" s="54" t="s">
        <v>95</v>
      </c>
      <c r="D2" s="54"/>
      <c r="E2" s="5" t="s">
        <v>1</v>
      </c>
      <c r="G2" s="3" t="s">
        <v>0</v>
      </c>
      <c r="H2" s="54" t="s">
        <v>96</v>
      </c>
      <c r="I2" s="54"/>
      <c r="J2" s="5" t="s">
        <v>1</v>
      </c>
    </row>
    <row r="3" spans="2:10" x14ac:dyDescent="0.25">
      <c r="B3" s="8">
        <v>50000</v>
      </c>
      <c r="C3" s="1"/>
      <c r="E3" s="8"/>
      <c r="G3" s="8">
        <v>5000</v>
      </c>
      <c r="H3" s="1"/>
      <c r="J3" s="8"/>
    </row>
    <row r="4" spans="2:10" x14ac:dyDescent="0.25">
      <c r="B4" s="8"/>
      <c r="C4" s="2"/>
      <c r="E4" s="8"/>
      <c r="G4" s="8"/>
      <c r="H4" s="2"/>
      <c r="J4" s="8"/>
    </row>
    <row r="5" spans="2:10" x14ac:dyDescent="0.25">
      <c r="B5" s="8"/>
      <c r="C5" s="2"/>
      <c r="E5" s="8"/>
      <c r="G5" s="8"/>
      <c r="H5" s="2"/>
      <c r="J5" s="8"/>
    </row>
    <row r="6" spans="2:10" x14ac:dyDescent="0.25">
      <c r="B6" s="8"/>
      <c r="C6" s="2"/>
      <c r="E6" s="8"/>
      <c r="G6" s="8"/>
      <c r="H6" s="2"/>
      <c r="J6" s="8"/>
    </row>
    <row r="7" spans="2:10" x14ac:dyDescent="0.25">
      <c r="B7" s="8"/>
      <c r="C7" s="2"/>
      <c r="E7" s="8"/>
      <c r="G7" s="8"/>
      <c r="H7" s="2"/>
      <c r="J7" s="8"/>
    </row>
    <row r="8" spans="2:10" x14ac:dyDescent="0.25">
      <c r="C8" s="6" t="s">
        <v>6</v>
      </c>
      <c r="D8" s="7">
        <f>SUM(B3:B7)-SUM(E3:E7)</f>
        <v>50000</v>
      </c>
      <c r="G8" s="4"/>
      <c r="H8" s="6" t="s">
        <v>6</v>
      </c>
      <c r="I8" s="7">
        <f>SUM(G3:G7)-SUM(J3:J7)</f>
        <v>5000</v>
      </c>
      <c r="J8" s="4"/>
    </row>
    <row r="10" spans="2:10" x14ac:dyDescent="0.25">
      <c r="B10" s="3" t="s">
        <v>0</v>
      </c>
      <c r="C10" s="54" t="s">
        <v>97</v>
      </c>
      <c r="D10" s="54"/>
      <c r="E10" s="5" t="s">
        <v>1</v>
      </c>
      <c r="G10" s="3" t="s">
        <v>0</v>
      </c>
      <c r="H10" s="54" t="s">
        <v>7</v>
      </c>
      <c r="I10" s="54"/>
      <c r="J10" s="5" t="s">
        <v>1</v>
      </c>
    </row>
    <row r="11" spans="2:10" x14ac:dyDescent="0.25">
      <c r="B11" s="8">
        <v>10000</v>
      </c>
      <c r="C11" s="1"/>
      <c r="E11" s="8"/>
      <c r="G11" s="8">
        <v>20000</v>
      </c>
      <c r="H11" s="1"/>
      <c r="J11" s="8">
        <v>1000</v>
      </c>
    </row>
    <row r="12" spans="2:10" x14ac:dyDescent="0.25">
      <c r="B12" s="8"/>
      <c r="C12" s="2"/>
      <c r="E12" s="8"/>
      <c r="G12" s="8">
        <v>12000</v>
      </c>
      <c r="H12" s="2"/>
      <c r="J12" s="8">
        <v>2000</v>
      </c>
    </row>
    <row r="13" spans="2:10" x14ac:dyDescent="0.25">
      <c r="B13" s="8"/>
      <c r="C13" s="2"/>
      <c r="E13" s="8"/>
      <c r="G13" s="8">
        <v>6325</v>
      </c>
      <c r="H13" s="2"/>
      <c r="J13" s="8">
        <v>3500</v>
      </c>
    </row>
    <row r="14" spans="2:10" x14ac:dyDescent="0.25">
      <c r="B14" s="8"/>
      <c r="C14" s="2"/>
      <c r="E14" s="8"/>
      <c r="G14" s="8"/>
      <c r="H14" s="2"/>
      <c r="J14" s="8">
        <v>200</v>
      </c>
    </row>
    <row r="15" spans="2:10" x14ac:dyDescent="0.25">
      <c r="B15" s="8"/>
      <c r="C15" s="2"/>
      <c r="E15" s="8"/>
      <c r="G15" s="8"/>
      <c r="H15" s="2"/>
      <c r="J15" s="8">
        <v>450</v>
      </c>
    </row>
    <row r="16" spans="2:10" x14ac:dyDescent="0.25">
      <c r="C16" s="6" t="s">
        <v>6</v>
      </c>
      <c r="D16" s="7">
        <f>SUM(B11:B15)-SUM(E11:E15)</f>
        <v>10000</v>
      </c>
      <c r="G16" s="4"/>
      <c r="H16" s="6" t="s">
        <v>6</v>
      </c>
      <c r="I16" s="7">
        <f>SUM(G11:G15)-SUM(J11:J15)</f>
        <v>31175</v>
      </c>
      <c r="J16" s="4"/>
    </row>
    <row r="18" spans="2:10" x14ac:dyDescent="0.25">
      <c r="B18" s="3" t="s">
        <v>0</v>
      </c>
      <c r="C18" s="54" t="s">
        <v>5</v>
      </c>
      <c r="D18" s="54"/>
      <c r="E18" s="5" t="s">
        <v>1</v>
      </c>
      <c r="G18" s="3" t="s">
        <v>0</v>
      </c>
      <c r="H18" s="54" t="s">
        <v>98</v>
      </c>
      <c r="I18" s="54"/>
      <c r="J18" s="5" t="s">
        <v>1</v>
      </c>
    </row>
    <row r="19" spans="2:10" x14ac:dyDescent="0.25">
      <c r="B19" s="8">
        <v>5000</v>
      </c>
      <c r="C19" s="1"/>
      <c r="E19" s="8">
        <v>150</v>
      </c>
      <c r="G19" s="8"/>
      <c r="H19" s="1"/>
      <c r="J19" s="8">
        <v>30000</v>
      </c>
    </row>
    <row r="20" spans="2:10" x14ac:dyDescent="0.25">
      <c r="B20" s="8">
        <v>6325</v>
      </c>
      <c r="C20" s="2"/>
      <c r="E20" s="8">
        <v>100</v>
      </c>
      <c r="G20" s="8"/>
      <c r="H20" s="2"/>
      <c r="J20" s="8"/>
    </row>
    <row r="21" spans="2:10" x14ac:dyDescent="0.25">
      <c r="B21" s="8"/>
      <c r="C21" s="2"/>
      <c r="E21" s="8"/>
      <c r="G21" s="8"/>
      <c r="H21" s="2"/>
      <c r="J21" s="8"/>
    </row>
    <row r="22" spans="2:10" x14ac:dyDescent="0.25">
      <c r="B22" s="8"/>
      <c r="C22" s="2"/>
      <c r="E22" s="8"/>
      <c r="G22" s="8"/>
      <c r="H22" s="2"/>
      <c r="J22" s="8"/>
    </row>
    <row r="23" spans="2:10" x14ac:dyDescent="0.25">
      <c r="B23" s="8"/>
      <c r="C23" s="2"/>
      <c r="E23" s="8"/>
      <c r="G23" s="8"/>
      <c r="H23" s="2"/>
      <c r="J23" s="8"/>
    </row>
    <row r="24" spans="2:10" x14ac:dyDescent="0.25">
      <c r="C24" s="6" t="s">
        <v>6</v>
      </c>
      <c r="D24" s="7">
        <f>SUM(B19:B23)-SUM(E19:E23)</f>
        <v>11075</v>
      </c>
      <c r="G24" s="4"/>
      <c r="H24" s="6" t="s">
        <v>6</v>
      </c>
      <c r="I24" s="7">
        <f>SUM(G19:G23)-SUM(J19:J23)</f>
        <v>-30000</v>
      </c>
      <c r="J24" s="4"/>
    </row>
    <row r="26" spans="2:10" x14ac:dyDescent="0.25">
      <c r="B26" s="3" t="s">
        <v>0</v>
      </c>
      <c r="C26" s="54" t="s">
        <v>10</v>
      </c>
      <c r="D26" s="54"/>
      <c r="E26" s="5" t="s">
        <v>1</v>
      </c>
      <c r="G26" s="3" t="s">
        <v>0</v>
      </c>
      <c r="H26" s="54" t="s">
        <v>99</v>
      </c>
      <c r="I26" s="54"/>
      <c r="J26" s="5" t="s">
        <v>1</v>
      </c>
    </row>
    <row r="27" spans="2:10" x14ac:dyDescent="0.25">
      <c r="B27" s="8"/>
      <c r="C27" s="1"/>
      <c r="E27" s="8">
        <v>60000</v>
      </c>
      <c r="G27" s="8">
        <v>20000</v>
      </c>
      <c r="H27" s="1"/>
      <c r="J27" s="8"/>
    </row>
    <row r="28" spans="2:10" x14ac:dyDescent="0.25">
      <c r="B28" s="8"/>
      <c r="C28" s="2"/>
      <c r="E28" s="8"/>
      <c r="G28" s="8"/>
      <c r="H28" s="2"/>
      <c r="J28" s="8"/>
    </row>
    <row r="29" spans="2:10" x14ac:dyDescent="0.25">
      <c r="B29" s="8"/>
      <c r="C29" s="2"/>
      <c r="E29" s="8"/>
      <c r="G29" s="8"/>
      <c r="H29" s="2"/>
      <c r="J29" s="8"/>
    </row>
    <row r="30" spans="2:10" x14ac:dyDescent="0.25">
      <c r="B30" s="8"/>
      <c r="C30" s="2"/>
      <c r="E30" s="8"/>
      <c r="G30" s="8"/>
      <c r="H30" s="2"/>
      <c r="J30" s="8"/>
    </row>
    <row r="31" spans="2:10" x14ac:dyDescent="0.25">
      <c r="B31" s="8"/>
      <c r="C31" s="2"/>
      <c r="E31" s="8"/>
      <c r="G31" s="8"/>
      <c r="H31" s="2"/>
      <c r="J31" s="8"/>
    </row>
    <row r="32" spans="2:10" x14ac:dyDescent="0.25">
      <c r="C32" s="6" t="s">
        <v>6</v>
      </c>
      <c r="D32" s="7">
        <f>SUM(B27:B31)-SUM(E27:E31)</f>
        <v>-60000</v>
      </c>
      <c r="G32" s="4"/>
      <c r="H32" s="6" t="s">
        <v>6</v>
      </c>
      <c r="I32" s="7">
        <f>SUM(G27:G31)-SUM(J27:J31)</f>
        <v>20000</v>
      </c>
      <c r="J32" s="4"/>
    </row>
    <row r="34" spans="2:10" x14ac:dyDescent="0.25">
      <c r="B34" s="3" t="s">
        <v>0</v>
      </c>
      <c r="C34" s="54" t="s">
        <v>107</v>
      </c>
      <c r="D34" s="54"/>
      <c r="E34" s="5" t="s">
        <v>1</v>
      </c>
      <c r="G34" s="3" t="s">
        <v>0</v>
      </c>
      <c r="H34" s="54" t="s">
        <v>100</v>
      </c>
      <c r="I34" s="54"/>
      <c r="J34" s="5" t="s">
        <v>1</v>
      </c>
    </row>
    <row r="35" spans="2:10" x14ac:dyDescent="0.25">
      <c r="B35" s="8">
        <v>1000</v>
      </c>
      <c r="C35" s="1"/>
      <c r="E35" s="8">
        <v>20000</v>
      </c>
      <c r="G35" s="8">
        <v>2000</v>
      </c>
      <c r="H35" s="1"/>
      <c r="J35" s="8">
        <v>12000</v>
      </c>
    </row>
    <row r="36" spans="2:10" x14ac:dyDescent="0.25">
      <c r="B36" s="8"/>
      <c r="C36" s="2"/>
      <c r="E36" s="8">
        <v>10000</v>
      </c>
      <c r="G36" s="8"/>
      <c r="H36" s="2"/>
      <c r="J36" s="8"/>
    </row>
    <row r="37" spans="2:10" x14ac:dyDescent="0.25">
      <c r="B37" s="8"/>
      <c r="C37" s="2"/>
      <c r="E37" s="8"/>
      <c r="G37" s="8"/>
      <c r="H37" s="2"/>
      <c r="J37" s="8"/>
    </row>
    <row r="38" spans="2:10" x14ac:dyDescent="0.25">
      <c r="B38" s="8"/>
      <c r="C38" s="2"/>
      <c r="E38" s="8"/>
      <c r="G38" s="8"/>
      <c r="H38" s="2"/>
      <c r="J38" s="8"/>
    </row>
    <row r="39" spans="2:10" x14ac:dyDescent="0.25">
      <c r="B39" s="8"/>
      <c r="C39" s="2"/>
      <c r="E39" s="8"/>
      <c r="G39" s="8"/>
      <c r="H39" s="2"/>
      <c r="J39" s="8"/>
    </row>
    <row r="40" spans="2:10" x14ac:dyDescent="0.25">
      <c r="C40" s="6" t="s">
        <v>6</v>
      </c>
      <c r="D40" s="7">
        <f>SUM(B35:B39)-SUM(E35:E39)</f>
        <v>-29000</v>
      </c>
      <c r="G40" s="4"/>
      <c r="H40" s="6" t="s">
        <v>6</v>
      </c>
      <c r="I40" s="7">
        <f>SUM(G35:G39)-SUM(J35:J39)</f>
        <v>-10000</v>
      </c>
      <c r="J40" s="4"/>
    </row>
    <row r="41" spans="2:10" x14ac:dyDescent="0.25">
      <c r="B41"/>
      <c r="E41"/>
    </row>
    <row r="42" spans="2:10" x14ac:dyDescent="0.25">
      <c r="B42" s="3" t="s">
        <v>0</v>
      </c>
      <c r="C42" s="55" t="s">
        <v>109</v>
      </c>
      <c r="D42" s="55"/>
      <c r="E42" s="5" t="s">
        <v>1</v>
      </c>
      <c r="G42" s="3" t="s">
        <v>0</v>
      </c>
      <c r="H42" s="54" t="s">
        <v>9</v>
      </c>
      <c r="I42" s="54"/>
      <c r="J42" s="5" t="s">
        <v>1</v>
      </c>
    </row>
    <row r="43" spans="2:10" x14ac:dyDescent="0.25">
      <c r="B43" s="8">
        <v>3000</v>
      </c>
      <c r="C43" s="1"/>
      <c r="E43" s="8"/>
      <c r="G43" s="8"/>
      <c r="H43" s="1"/>
      <c r="J43" s="8">
        <v>3000</v>
      </c>
    </row>
    <row r="44" spans="2:10" x14ac:dyDescent="0.25">
      <c r="B44" s="8">
        <v>1000</v>
      </c>
      <c r="C44" s="2"/>
      <c r="E44" s="8"/>
      <c r="G44" s="8"/>
      <c r="H44" s="2"/>
      <c r="J44" s="8">
        <v>1000</v>
      </c>
    </row>
    <row r="45" spans="2:10" x14ac:dyDescent="0.25">
      <c r="B45" s="8"/>
      <c r="C45" s="2"/>
      <c r="E45" s="8"/>
      <c r="G45" s="8"/>
      <c r="H45" s="2"/>
      <c r="J45" s="8"/>
    </row>
    <row r="46" spans="2:10" x14ac:dyDescent="0.25">
      <c r="B46" s="8"/>
      <c r="C46" s="2"/>
      <c r="E46" s="8"/>
      <c r="G46" s="8"/>
      <c r="H46" s="2"/>
      <c r="J46" s="8"/>
    </row>
    <row r="47" spans="2:10" x14ac:dyDescent="0.25">
      <c r="B47" s="8"/>
      <c r="C47" s="2"/>
      <c r="E47" s="8"/>
      <c r="G47" s="8"/>
      <c r="H47" s="2"/>
      <c r="J47" s="8"/>
    </row>
    <row r="48" spans="2:10" x14ac:dyDescent="0.25">
      <c r="C48" s="6" t="s">
        <v>6</v>
      </c>
      <c r="D48" s="7">
        <f>SUM(B43:B47)-SUM(E43:E47)</f>
        <v>4000</v>
      </c>
      <c r="G48" s="4"/>
      <c r="H48" s="6" t="s">
        <v>6</v>
      </c>
      <c r="I48" s="7">
        <f>SUM(G43:G47)-SUM(J43:J47)</f>
        <v>-4000</v>
      </c>
      <c r="J48" s="4"/>
    </row>
    <row r="49" spans="2:10" x14ac:dyDescent="0.25">
      <c r="B49"/>
      <c r="E49"/>
    </row>
    <row r="50" spans="2:10" x14ac:dyDescent="0.25">
      <c r="B50" s="3" t="s">
        <v>0</v>
      </c>
      <c r="C50" s="55" t="s">
        <v>101</v>
      </c>
      <c r="D50" s="55"/>
      <c r="E50" s="5" t="s">
        <v>1</v>
      </c>
      <c r="G50" s="3" t="s">
        <v>0</v>
      </c>
      <c r="H50" s="54" t="s">
        <v>110</v>
      </c>
      <c r="I50" s="54"/>
      <c r="J50" s="5" t="s">
        <v>1</v>
      </c>
    </row>
    <row r="51" spans="2:10" x14ac:dyDescent="0.25">
      <c r="B51" s="8">
        <v>250</v>
      </c>
      <c r="C51" s="1"/>
      <c r="E51" s="8"/>
      <c r="G51" s="8">
        <v>450</v>
      </c>
      <c r="H51" s="1"/>
      <c r="J51" s="8">
        <v>250</v>
      </c>
    </row>
    <row r="52" spans="2:10" x14ac:dyDescent="0.25">
      <c r="B52" s="8"/>
      <c r="C52" s="2"/>
      <c r="E52" s="8"/>
      <c r="G52" s="8"/>
      <c r="H52" s="2"/>
      <c r="J52" s="8">
        <v>450</v>
      </c>
    </row>
    <row r="53" spans="2:10" x14ac:dyDescent="0.25">
      <c r="B53" s="8"/>
      <c r="C53" s="2"/>
      <c r="E53" s="8"/>
      <c r="G53" s="8"/>
      <c r="H53" s="2"/>
      <c r="J53" s="8"/>
    </row>
    <row r="54" spans="2:10" x14ac:dyDescent="0.25">
      <c r="B54" s="8"/>
      <c r="C54" s="2"/>
      <c r="E54" s="8"/>
      <c r="G54" s="8"/>
      <c r="H54" s="2"/>
      <c r="J54" s="8"/>
    </row>
    <row r="55" spans="2:10" x14ac:dyDescent="0.25">
      <c r="B55" s="8"/>
      <c r="C55" s="2"/>
      <c r="E55" s="8"/>
      <c r="G55" s="8"/>
      <c r="H55" s="2"/>
      <c r="J55" s="8"/>
    </row>
    <row r="56" spans="2:10" x14ac:dyDescent="0.25">
      <c r="C56" s="6" t="s">
        <v>6</v>
      </c>
      <c r="D56" s="7">
        <f>SUM(B51:B55)-SUM(E51:E55)</f>
        <v>250</v>
      </c>
      <c r="G56" s="4"/>
      <c r="H56" s="6" t="s">
        <v>6</v>
      </c>
      <c r="I56" s="7">
        <f>SUM(G51:G55)-SUM(J51:J55)</f>
        <v>-250</v>
      </c>
      <c r="J56" s="4"/>
    </row>
    <row r="57" spans="2:10" x14ac:dyDescent="0.25">
      <c r="B57"/>
      <c r="E57"/>
    </row>
    <row r="58" spans="2:10" x14ac:dyDescent="0.25">
      <c r="B58" s="3" t="s">
        <v>0</v>
      </c>
      <c r="C58" s="55" t="s">
        <v>102</v>
      </c>
      <c r="D58" s="55"/>
      <c r="E58" s="5" t="s">
        <v>1</v>
      </c>
      <c r="G58" s="3" t="s">
        <v>0</v>
      </c>
      <c r="H58" s="55" t="s">
        <v>103</v>
      </c>
      <c r="I58" s="55"/>
      <c r="J58" s="5" t="s">
        <v>1</v>
      </c>
    </row>
    <row r="59" spans="2:10" x14ac:dyDescent="0.25">
      <c r="B59" s="8">
        <v>150</v>
      </c>
      <c r="C59" s="1"/>
      <c r="E59" s="8"/>
      <c r="G59" s="8">
        <v>3500</v>
      </c>
      <c r="H59" s="1"/>
      <c r="J59" s="8"/>
    </row>
    <row r="60" spans="2:10" x14ac:dyDescent="0.25">
      <c r="B60" s="8">
        <v>100</v>
      </c>
      <c r="C60" s="2"/>
      <c r="E60" s="8"/>
      <c r="G60" s="8"/>
      <c r="H60" s="2"/>
      <c r="J60" s="8"/>
    </row>
    <row r="61" spans="2:10" x14ac:dyDescent="0.25">
      <c r="B61" s="8"/>
      <c r="C61" s="2"/>
      <c r="E61" s="8"/>
      <c r="G61" s="8"/>
      <c r="H61" s="2"/>
      <c r="J61" s="8"/>
    </row>
    <row r="62" spans="2:10" x14ac:dyDescent="0.25">
      <c r="B62" s="8"/>
      <c r="C62" s="2"/>
      <c r="E62" s="8"/>
      <c r="G62" s="8"/>
      <c r="H62" s="2"/>
      <c r="J62" s="8"/>
    </row>
    <row r="63" spans="2:10" x14ac:dyDescent="0.25">
      <c r="B63" s="8"/>
      <c r="C63" s="2"/>
      <c r="E63" s="8"/>
      <c r="G63" s="8"/>
      <c r="H63" s="2"/>
      <c r="J63" s="8"/>
    </row>
    <row r="64" spans="2:10" x14ac:dyDescent="0.25">
      <c r="C64" s="6" t="s">
        <v>6</v>
      </c>
      <c r="D64" s="7">
        <f>SUM(B59:B63)-SUM(E59:E63)</f>
        <v>250</v>
      </c>
      <c r="G64" s="4"/>
      <c r="H64" s="6" t="s">
        <v>6</v>
      </c>
      <c r="I64" s="7">
        <f>SUM(G59:G63)-SUM(J59:J63)</f>
        <v>3500</v>
      </c>
      <c r="J64" s="4"/>
    </row>
    <row r="67" spans="2:10" x14ac:dyDescent="0.25">
      <c r="B67" s="3" t="s">
        <v>0</v>
      </c>
      <c r="C67" s="54" t="s">
        <v>8</v>
      </c>
      <c r="D67" s="54"/>
      <c r="E67" s="5" t="s">
        <v>1</v>
      </c>
      <c r="G67" s="3" t="s">
        <v>0</v>
      </c>
      <c r="H67" s="55" t="s">
        <v>104</v>
      </c>
      <c r="I67" s="55"/>
      <c r="J67" s="5" t="s">
        <v>1</v>
      </c>
    </row>
    <row r="68" spans="2:10" x14ac:dyDescent="0.25">
      <c r="B68" s="8">
        <v>12650</v>
      </c>
      <c r="C68" s="1"/>
      <c r="E68" s="8">
        <v>12650</v>
      </c>
      <c r="G68" s="8"/>
      <c r="H68" s="1"/>
      <c r="J68" s="8">
        <v>12650</v>
      </c>
    </row>
    <row r="69" spans="2:10" x14ac:dyDescent="0.25">
      <c r="B69" s="8"/>
      <c r="C69" s="2"/>
      <c r="E69" s="8"/>
      <c r="G69" s="8"/>
      <c r="H69" s="2"/>
      <c r="J69" s="8"/>
    </row>
    <row r="70" spans="2:10" x14ac:dyDescent="0.25">
      <c r="B70" s="8"/>
      <c r="C70" s="2"/>
      <c r="E70" s="8"/>
      <c r="G70" s="8"/>
      <c r="H70" s="2"/>
      <c r="J70" s="8"/>
    </row>
    <row r="71" spans="2:10" x14ac:dyDescent="0.25">
      <c r="B71" s="8"/>
      <c r="C71" s="2"/>
      <c r="E71" s="8"/>
      <c r="G71" s="8"/>
      <c r="H71" s="2"/>
      <c r="J71" s="8"/>
    </row>
    <row r="72" spans="2:10" x14ac:dyDescent="0.25">
      <c r="B72" s="8"/>
      <c r="C72" s="2"/>
      <c r="E72" s="8"/>
      <c r="G72" s="8"/>
      <c r="H72" s="2"/>
      <c r="J72" s="8"/>
    </row>
    <row r="73" spans="2:10" x14ac:dyDescent="0.25">
      <c r="C73" s="6" t="s">
        <v>6</v>
      </c>
      <c r="D73" s="7">
        <f>SUM(B68:B72)-SUM(E68:E72)</f>
        <v>0</v>
      </c>
      <c r="G73" s="4"/>
      <c r="H73" s="6" t="s">
        <v>6</v>
      </c>
      <c r="I73" s="7">
        <f>SUM(G68:G72)-SUM(J68:J72)</f>
        <v>-12650</v>
      </c>
      <c r="J73" s="4"/>
    </row>
    <row r="74" spans="2:10" x14ac:dyDescent="0.25">
      <c r="B74"/>
      <c r="E74"/>
    </row>
    <row r="75" spans="2:10" x14ac:dyDescent="0.25">
      <c r="B75" s="3" t="s">
        <v>0</v>
      </c>
      <c r="C75" s="55" t="s">
        <v>105</v>
      </c>
      <c r="D75" s="55"/>
      <c r="E75" s="5" t="s">
        <v>1</v>
      </c>
      <c r="G75" s="3" t="s">
        <v>0</v>
      </c>
      <c r="H75" s="54" t="s">
        <v>106</v>
      </c>
      <c r="I75" s="54"/>
      <c r="J75" s="5" t="s">
        <v>1</v>
      </c>
    </row>
    <row r="76" spans="2:10" x14ac:dyDescent="0.25">
      <c r="B76" s="8">
        <v>200</v>
      </c>
      <c r="C76" s="1"/>
      <c r="E76" s="8"/>
      <c r="G76" s="8">
        <v>10000</v>
      </c>
      <c r="H76" s="1"/>
      <c r="J76" s="8"/>
    </row>
    <row r="77" spans="2:10" x14ac:dyDescent="0.25">
      <c r="B77" s="8"/>
      <c r="C77" s="2"/>
      <c r="E77" s="8"/>
      <c r="G77" s="8"/>
      <c r="H77" s="2"/>
      <c r="J77" s="8"/>
    </row>
    <row r="78" spans="2:10" x14ac:dyDescent="0.25">
      <c r="B78" s="8"/>
      <c r="C78" s="2"/>
      <c r="E78" s="8"/>
      <c r="G78" s="8"/>
      <c r="H78" s="2"/>
      <c r="J78" s="8"/>
    </row>
    <row r="79" spans="2:10" x14ac:dyDescent="0.25">
      <c r="B79" s="8"/>
      <c r="C79" s="2"/>
      <c r="E79" s="8"/>
      <c r="G79" s="8"/>
      <c r="H79" s="2"/>
      <c r="J79" s="8"/>
    </row>
    <row r="80" spans="2:10" x14ac:dyDescent="0.25">
      <c r="B80" s="8"/>
      <c r="C80" s="2"/>
      <c r="E80" s="8"/>
      <c r="G80" s="8"/>
      <c r="H80" s="2"/>
      <c r="J80" s="8"/>
    </row>
    <row r="81" spans="2:10" x14ac:dyDescent="0.25">
      <c r="C81" s="6" t="s">
        <v>6</v>
      </c>
      <c r="D81" s="7">
        <f>SUM(B76:B80)-SUM(E76:E80)</f>
        <v>200</v>
      </c>
      <c r="G81" s="4"/>
      <c r="H81" s="6" t="s">
        <v>6</v>
      </c>
      <c r="I81" s="7">
        <f>SUM(G76:G80)-SUM(J76:J80)</f>
        <v>10000</v>
      </c>
      <c r="J81" s="4"/>
    </row>
    <row r="82" spans="2:10" x14ac:dyDescent="0.25">
      <c r="B82"/>
      <c r="E82"/>
    </row>
    <row r="83" spans="2:10" x14ac:dyDescent="0.25">
      <c r="B83" s="3" t="s">
        <v>0</v>
      </c>
      <c r="C83" s="55" t="s">
        <v>108</v>
      </c>
      <c r="D83" s="55"/>
      <c r="E83" s="5" t="s">
        <v>1</v>
      </c>
      <c r="G83" s="3" t="s">
        <v>0</v>
      </c>
      <c r="H83" s="54"/>
      <c r="I83" s="54"/>
      <c r="J83" s="5" t="s">
        <v>1</v>
      </c>
    </row>
    <row r="84" spans="2:10" x14ac:dyDescent="0.25">
      <c r="B84" s="8">
        <v>450</v>
      </c>
      <c r="C84" s="1"/>
      <c r="E84" s="8"/>
      <c r="G84" s="8">
        <v>3500</v>
      </c>
      <c r="H84" s="1"/>
      <c r="J84" s="8"/>
    </row>
    <row r="85" spans="2:10" x14ac:dyDescent="0.25">
      <c r="B85" s="8"/>
      <c r="C85" s="2"/>
      <c r="E85" s="8"/>
      <c r="G85" s="8"/>
      <c r="H85" s="2"/>
      <c r="J85" s="8"/>
    </row>
    <row r="86" spans="2:10" x14ac:dyDescent="0.25">
      <c r="B86" s="8"/>
      <c r="C86" s="2"/>
      <c r="E86" s="8"/>
      <c r="G86" s="8"/>
      <c r="H86" s="2"/>
      <c r="J86" s="8"/>
    </row>
    <row r="87" spans="2:10" x14ac:dyDescent="0.25">
      <c r="B87" s="8"/>
      <c r="C87" s="2"/>
      <c r="E87" s="8"/>
      <c r="G87" s="8"/>
      <c r="H87" s="2"/>
      <c r="J87" s="8"/>
    </row>
    <row r="88" spans="2:10" x14ac:dyDescent="0.25">
      <c r="B88" s="8"/>
      <c r="C88" s="2"/>
      <c r="E88" s="8"/>
      <c r="G88" s="8"/>
      <c r="H88" s="2"/>
      <c r="J88" s="8"/>
    </row>
    <row r="89" spans="2:10" x14ac:dyDescent="0.25">
      <c r="C89" s="6" t="s">
        <v>6</v>
      </c>
      <c r="D89" s="7">
        <f>SUM(B84:B88)-SUM(E84:E88)</f>
        <v>450</v>
      </c>
      <c r="G89" s="4"/>
      <c r="H89" s="6" t="s">
        <v>6</v>
      </c>
      <c r="I89" s="7">
        <f>SUM(G84:G88)-SUM(J84:J88)</f>
        <v>3500</v>
      </c>
      <c r="J89" s="4"/>
    </row>
  </sheetData>
  <mergeCells count="22">
    <mergeCell ref="C2:D2"/>
    <mergeCell ref="H2:I2"/>
    <mergeCell ref="C34:D34"/>
    <mergeCell ref="C10:D10"/>
    <mergeCell ref="H10:I10"/>
    <mergeCell ref="C18:D18"/>
    <mergeCell ref="H18:I18"/>
    <mergeCell ref="C26:D26"/>
    <mergeCell ref="H26:I26"/>
    <mergeCell ref="C58:D58"/>
    <mergeCell ref="H34:I34"/>
    <mergeCell ref="H42:I42"/>
    <mergeCell ref="H50:I50"/>
    <mergeCell ref="H58:I58"/>
    <mergeCell ref="C42:D42"/>
    <mergeCell ref="C50:D50"/>
    <mergeCell ref="C67:D67"/>
    <mergeCell ref="H67:I67"/>
    <mergeCell ref="C75:D75"/>
    <mergeCell ref="H75:I75"/>
    <mergeCell ref="C83:D83"/>
    <mergeCell ref="H83:I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Capital social</vt:lpstr>
      <vt:lpstr>Asiento de apertura</vt:lpstr>
      <vt:lpstr>Diario</vt:lpstr>
      <vt:lpstr>Beneficio</vt:lpstr>
      <vt:lpstr>Mayor</vt:lpstr>
      <vt:lpstr>Diario!Área_de_impresión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cp:lastPrinted>2024-04-05T15:35:49Z</cp:lastPrinted>
  <dcterms:created xsi:type="dcterms:W3CDTF">2024-04-01T15:58:17Z</dcterms:created>
  <dcterms:modified xsi:type="dcterms:W3CDTF">2024-04-06T09:09:37Z</dcterms:modified>
</cp:coreProperties>
</file>