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4 Gestión Contable\UD3-1 Inmovilizado Material\"/>
    </mc:Choice>
  </mc:AlternateContent>
  <xr:revisionPtr revIDLastSave="0" documentId="13_ncr:1_{DDDB9B10-3021-4397-BA47-230886B57F15}" xr6:coauthVersionLast="47" xr6:coauthVersionMax="47" xr10:uidLastSave="{00000000-0000-0000-0000-000000000000}"/>
  <bookViews>
    <workbookView xWindow="-120" yWindow="-120" windowWidth="20730" windowHeight="11160" activeTab="2" xr2:uid="{57A8B314-8C6E-4DD1-91C8-160015C27C28}"/>
  </bookViews>
  <sheets>
    <sheet name="Amortiza LINEAL y DECRECIENTE" sheetId="2" r:id="rId1"/>
    <sheet name="Tablas de amortización IS" sheetId="1" r:id="rId2"/>
    <sheet name="Tablas de amortización IRP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K7" i="2"/>
  <c r="E7" i="2"/>
  <c r="D14" i="2" s="1"/>
  <c r="C12" i="2"/>
  <c r="C17" i="2" s="1"/>
  <c r="D17" i="2"/>
  <c r="C20" i="2" l="1"/>
  <c r="C16" i="2"/>
  <c r="J12" i="2"/>
  <c r="K12" i="2" s="1"/>
  <c r="L12" i="2" s="1"/>
  <c r="I13" i="2" s="1"/>
  <c r="J18" i="2"/>
  <c r="D12" i="2"/>
  <c r="E12" i="2" s="1"/>
  <c r="D13" i="2"/>
  <c r="J15" i="2"/>
  <c r="J19" i="2"/>
  <c r="D21" i="2"/>
  <c r="J13" i="2"/>
  <c r="J16" i="2"/>
  <c r="J20" i="2"/>
  <c r="D20" i="2"/>
  <c r="J14" i="2"/>
  <c r="J17" i="2"/>
  <c r="D16" i="2"/>
  <c r="D19" i="2"/>
  <c r="D15" i="2"/>
  <c r="D18" i="2"/>
  <c r="E16" i="2"/>
  <c r="E17" i="2"/>
  <c r="E20" i="2"/>
  <c r="C19" i="2"/>
  <c r="C15" i="2"/>
  <c r="C13" i="2"/>
  <c r="E13" i="2" s="1"/>
  <c r="C18" i="2"/>
  <c r="C14" i="2"/>
  <c r="E14" i="2" s="1"/>
  <c r="C21" i="2"/>
  <c r="E21" i="2" s="1"/>
  <c r="F12" i="2"/>
  <c r="F13" i="2" s="1"/>
  <c r="K13" i="2" l="1"/>
  <c r="L13" i="2" s="1"/>
  <c r="I14" i="2"/>
  <c r="K14" i="2" s="1"/>
  <c r="L14" i="2" s="1"/>
  <c r="I15" i="2" s="1"/>
  <c r="K15" i="2" s="1"/>
  <c r="L15" i="2" s="1"/>
  <c r="E19" i="2"/>
  <c r="E18" i="2"/>
  <c r="E15" i="2"/>
  <c r="F14" i="2"/>
  <c r="F15" i="2" s="1"/>
  <c r="F16" i="2" s="1"/>
  <c r="F17" i="2" s="1"/>
  <c r="F18" i="2" s="1"/>
  <c r="F19" i="2" s="1"/>
  <c r="F20" i="2" s="1"/>
  <c r="F21" i="2" s="1"/>
  <c r="I16" i="2" l="1"/>
  <c r="K16" i="2" s="1"/>
  <c r="L16" i="2" s="1"/>
  <c r="I17" i="2" l="1"/>
  <c r="K17" i="2" s="1"/>
  <c r="L17" i="2" s="1"/>
  <c r="I18" i="2" l="1"/>
  <c r="K18" i="2" s="1"/>
  <c r="L18" i="2" s="1"/>
  <c r="I19" i="2" l="1"/>
  <c r="K19" i="2" s="1"/>
  <c r="L19" i="2" s="1"/>
  <c r="I20" i="2" l="1"/>
  <c r="K20" i="2" s="1"/>
  <c r="L20" i="2" s="1"/>
  <c r="K21" i="2" s="1"/>
  <c r="L21" i="2" l="1"/>
</calcChain>
</file>

<file path=xl/sharedStrings.xml><?xml version="1.0" encoding="utf-8"?>
<sst xmlns="http://schemas.openxmlformats.org/spreadsheetml/2006/main" count="109" uniqueCount="77">
  <si>
    <t>Tabla de amortización del IS en 2024</t>
  </si>
  <si>
    <t>Tipo de elemento a amortizar</t>
  </si>
  <si>
    <t>Coeficiente lineal máximo</t>
  </si>
  <si>
    <t>Período de años máximo</t>
  </si>
  <si>
    <t>Obra civil</t>
  </si>
  <si>
    <t>–</t>
  </si>
  <si>
    <t>Obra civil general</t>
  </si>
  <si>
    <t>Pavimentos</t>
  </si>
  <si>
    <t>Infraestructuras y obras mineras</t>
  </si>
  <si>
    <t>Centrales</t>
  </si>
  <si>
    <t>Centrales hidráulicas</t>
  </si>
  <si>
    <t>Centrales nucleares</t>
  </si>
  <si>
    <t>Centrales de carbón</t>
  </si>
  <si>
    <t>Centrales renovables</t>
  </si>
  <si>
    <t>Otras centrales</t>
  </si>
  <si>
    <t>Edificios</t>
  </si>
  <si>
    <t>Edificios industriales</t>
  </si>
  <si>
    <t>Terrenos dedicados exclusivamente a escombreras</t>
  </si>
  <si>
    <t>Almacenes y depósitos (gaseosos, líquidos y sólidos)</t>
  </si>
  <si>
    <t>Edificios comerciales, administrativos, de servicio y viviendas</t>
  </si>
  <si>
    <t>Instalaciones</t>
  </si>
  <si>
    <t>Subestaciones. Redes de transporte y distribución de energía</t>
  </si>
  <si>
    <t>Cables</t>
  </si>
  <si>
    <t>Resto de instalaciones</t>
  </si>
  <si>
    <t>Maquinaria</t>
  </si>
  <si>
    <t>Equipos médicos y asimilados</t>
  </si>
  <si>
    <t>Elementos de transporte</t>
  </si>
  <si>
    <t>Locomotoras, vagones y equipos de tracción</t>
  </si>
  <si>
    <t>Buques, aeronaves</t>
  </si>
  <si>
    <t>Elementos de transporte interno</t>
  </si>
  <si>
    <t>Elementos de transporte externo</t>
  </si>
  <si>
    <t>Autocamiones</t>
  </si>
  <si>
    <t>Mobiliario y enseres</t>
  </si>
  <si>
    <t>Mobiliario</t>
  </si>
  <si>
    <t>Lencería</t>
  </si>
  <si>
    <t>Cristalería</t>
  </si>
  <si>
    <t>Útiles y herramientas</t>
  </si>
  <si>
    <t>Moldes, matrices y modelos</t>
  </si>
  <si>
    <t>Otros enseres</t>
  </si>
  <si>
    <t>Equipos electrónicos e informáticos. Sistemas y programas</t>
  </si>
  <si>
    <t>Equipos electrónicos</t>
  </si>
  <si>
    <t>Equipos para procesos de información</t>
  </si>
  <si>
    <t>Sistemas y programas informáticos</t>
  </si>
  <si>
    <t>Producciones cinematográficas, fonográficas, videos y series audiovisuales</t>
  </si>
  <si>
    <t>Otros elementos</t>
  </si>
  <si>
    <t>Año</t>
  </si>
  <si>
    <t>Valor Amortizable</t>
  </si>
  <si>
    <t>Cuota A</t>
  </si>
  <si>
    <t>Pendiente</t>
  </si>
  <si>
    <t>Coste de adquisición</t>
  </si>
  <si>
    <t>Porcentaje de amortización</t>
  </si>
  <si>
    <t>Periodo Amortizable (en años)</t>
  </si>
  <si>
    <t>Valor Residual</t>
  </si>
  <si>
    <t>(Coste adquisición                        -Valor Residual)</t>
  </si>
  <si>
    <t>(%)</t>
  </si>
  <si>
    <t>Tanto</t>
  </si>
  <si>
    <t>(Pendiente - Cuota)</t>
  </si>
  <si>
    <t xml:space="preserve"> (Valor Amortizable                 x %)</t>
  </si>
  <si>
    <t>Amortización CUOTA LINEAL</t>
  </si>
  <si>
    <t>Amortización CUOTA DECRECIENTE</t>
  </si>
  <si>
    <t>El valor amortizable es el valor pendiente del año anterior</t>
  </si>
  <si>
    <t>https://sede.agenciatributaria.gob.es/Sede/ayuda/manuales-videos-folletos/manuales-practicos/irpf-2022/c07-rendimientos-actividades-economicas-estimacion-directa/fase-1-determinacion-rendimiento-neto/amortizaciones-dotaciones-ejercicio-fiscalmente-deducibles/requisitos-generales/coeficientes-amortizacion-lineal.html</t>
  </si>
  <si>
    <t>El valor amortizable y la cuota son CONSTANTES.</t>
  </si>
  <si>
    <t>El valor amortizable es el coste de adquisición.</t>
  </si>
  <si>
    <t>El valor amortizable y la cuota son DECRECIENTES.</t>
  </si>
  <si>
    <t>Elementos patrimoniales</t>
  </si>
  <si>
    <t>Edificios y otras construcciones</t>
  </si>
  <si>
    <t>Instalaciones, mobiliario, enseres y resto del inmovilizado material</t>
  </si>
  <si>
    <t>Equipos para tratamiento de la información y sistemas y programas informáticos</t>
  </si>
  <si>
    <t>Grupo</t>
  </si>
  <si>
    <t>Ganado vacuno, porcino, ovino y caprino</t>
  </si>
  <si>
    <t>Ganado equino y frutales no cítricos</t>
  </si>
  <si>
    <t>Frutales cítricos y viñedos</t>
  </si>
  <si>
    <t>Olivar</t>
  </si>
  <si>
    <t>(años)</t>
  </si>
  <si>
    <t>Período máximo</t>
  </si>
  <si>
    <t>Tabla de amortización Simplificada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</si>
</sst>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20"/>
      <color rgb="FF0070C0"/>
      <name val="Arial"/>
      <family val="2"/>
    </font>
    <font>
      <sz val="11"/>
      <color theme="1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rgb="FF333333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 indent="2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 indent="2"/>
    </xf>
    <xf numFmtId="0" fontId="1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2"/>
    </xf>
    <xf numFmtId="0" fontId="3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9" fontId="4" fillId="0" borderId="6" xfId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 wrapText="1"/>
    </xf>
    <xf numFmtId="9" fontId="1" fillId="0" borderId="6" xfId="1" applyFont="1" applyBorder="1" applyAlignment="1">
      <alignment horizontal="center" vertical="center" wrapText="1"/>
    </xf>
    <xf numFmtId="9" fontId="1" fillId="0" borderId="9" xfId="1" applyFont="1" applyBorder="1" applyAlignment="1">
      <alignment horizontal="center" vertical="center" wrapText="1"/>
    </xf>
    <xf numFmtId="9" fontId="3" fillId="0" borderId="9" xfId="1" applyFont="1" applyBorder="1" applyAlignment="1">
      <alignment horizontal="center" vertical="center" wrapText="1"/>
    </xf>
    <xf numFmtId="9" fontId="3" fillId="0" borderId="6" xfId="1" applyFont="1" applyBorder="1" applyAlignment="1">
      <alignment horizontal="center" vertical="center" wrapText="1"/>
    </xf>
    <xf numFmtId="9" fontId="1" fillId="0" borderId="12" xfId="1" applyFont="1" applyBorder="1" applyAlignment="1">
      <alignment horizontal="center" vertical="center" wrapText="1"/>
    </xf>
    <xf numFmtId="9" fontId="1" fillId="0" borderId="0" xfId="1" applyFont="1"/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1" fillId="0" borderId="0" xfId="1" applyNumberFormat="1" applyFont="1"/>
    <xf numFmtId="3" fontId="2" fillId="0" borderId="0" xfId="1" applyNumberFormat="1" applyFont="1" applyBorder="1" applyAlignment="1">
      <alignment horizontal="left" vertical="center" wrapText="1"/>
    </xf>
    <xf numFmtId="3" fontId="1" fillId="0" borderId="0" xfId="1" applyNumberFormat="1" applyFont="1" applyBorder="1" applyAlignment="1">
      <alignment horizontal="center" vertical="center" wrapText="1"/>
    </xf>
    <xf numFmtId="3" fontId="3" fillId="0" borderId="0" xfId="1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9" fontId="1" fillId="0" borderId="21" xfId="0" applyNumberFormat="1" applyFont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9" fontId="1" fillId="0" borderId="24" xfId="0" applyNumberFormat="1" applyFont="1" applyBorder="1" applyAlignment="1">
      <alignment horizontal="center" vertical="center" wrapText="1"/>
    </xf>
    <xf numFmtId="3" fontId="1" fillId="0" borderId="25" xfId="0" applyNumberFormat="1" applyFont="1" applyBorder="1" applyAlignment="1">
      <alignment horizontal="center"/>
    </xf>
    <xf numFmtId="3" fontId="2" fillId="0" borderId="27" xfId="1" applyNumberFormat="1" applyFont="1" applyBorder="1" applyAlignment="1">
      <alignment horizontal="center" vertical="center" wrapText="1"/>
    </xf>
    <xf numFmtId="3" fontId="4" fillId="0" borderId="28" xfId="1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3" fontId="2" fillId="0" borderId="27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 wrapText="1"/>
    </xf>
    <xf numFmtId="9" fontId="9" fillId="0" borderId="0" xfId="1" applyFont="1" applyBorder="1" applyAlignment="1">
      <alignment horizontal="right" vertical="center" wrapText="1" indent="4"/>
    </xf>
    <xf numFmtId="3" fontId="8" fillId="3" borderId="26" xfId="0" applyNumberFormat="1" applyFont="1" applyFill="1" applyBorder="1" applyAlignment="1">
      <alignment horizontal="right" vertical="center" wrapText="1" indent="4"/>
    </xf>
    <xf numFmtId="3" fontId="1" fillId="2" borderId="21" xfId="1" applyNumberFormat="1" applyFont="1" applyFill="1" applyBorder="1" applyAlignment="1">
      <alignment horizontal="center" vertical="center" wrapText="1"/>
    </xf>
    <xf numFmtId="3" fontId="1" fillId="2" borderId="24" xfId="1" applyNumberFormat="1" applyFont="1" applyFill="1" applyBorder="1" applyAlignment="1">
      <alignment horizontal="center" vertical="center" wrapText="1"/>
    </xf>
    <xf numFmtId="3" fontId="1" fillId="2" borderId="18" xfId="1" applyNumberFormat="1" applyFont="1" applyFill="1" applyBorder="1" applyAlignment="1">
      <alignment horizontal="center" vertical="center" wrapText="1"/>
    </xf>
    <xf numFmtId="3" fontId="1" fillId="2" borderId="18" xfId="0" applyNumberFormat="1" applyFont="1" applyFill="1" applyBorder="1" applyAlignment="1">
      <alignment horizontal="center"/>
    </xf>
    <xf numFmtId="3" fontId="1" fillId="2" borderId="21" xfId="0" applyNumberFormat="1" applyFont="1" applyFill="1" applyBorder="1" applyAlignment="1">
      <alignment horizontal="center"/>
    </xf>
    <xf numFmtId="3" fontId="1" fillId="2" borderId="24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3" fontId="8" fillId="0" borderId="0" xfId="1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vertical="center" wrapText="1"/>
    </xf>
    <xf numFmtId="3" fontId="4" fillId="4" borderId="31" xfId="1" applyNumberFormat="1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vertical="center" wrapText="1"/>
    </xf>
    <xf numFmtId="3" fontId="4" fillId="4" borderId="21" xfId="1" applyNumberFormat="1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3" fontId="4" fillId="4" borderId="21" xfId="0" applyNumberFormat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vertical="center" wrapText="1"/>
    </xf>
    <xf numFmtId="3" fontId="4" fillId="4" borderId="24" xfId="0" applyNumberFormat="1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3" fontId="12" fillId="0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3" fontId="12" fillId="0" borderId="16" xfId="0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ede.agenciatributaria.gob.es/Sede/ayuda/manuales-videos-folletos/manuales-practicos/irpf-2022/c07-rendimientos-actividades-economicas-estimacion-directa/fase-1-determinacion-rendimiento-neto/amortizaciones-dotaciones-ejercicio-fiscalmente-deducibles/requisitos-generales/coeficientes-amortizacion-linea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ede.agenciatributaria.gob.es/Sede/ayuda/manuales-videos-folletos/manuales-practicos/irpf-2022/c07-rendimientos-actividades-economicas-estimacion-directa/fase-1-determinacion-rendimiento-neto/amortizaciones-dotaciones-ejercicio-fiscalmente-deducibles/requisitos-generales/coeficientes-amortizacion-line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6B2-3D59-4F34-BEF8-C94D6E5C8E59}">
  <sheetPr>
    <tabColor rgb="FFFFFF00"/>
  </sheetPr>
  <dimension ref="B2:L49"/>
  <sheetViews>
    <sheetView showGridLines="0" topLeftCell="A3" zoomScaleNormal="100" workbookViewId="0">
      <selection activeCell="G25" sqref="G25"/>
    </sheetView>
  </sheetViews>
  <sheetFormatPr baseColWidth="10" defaultRowHeight="12.75" x14ac:dyDescent="0.2"/>
  <cols>
    <col min="1" max="1" width="4.85546875" style="1" customWidth="1"/>
    <col min="2" max="2" width="7.7109375" style="2" customWidth="1"/>
    <col min="3" max="3" width="17.5703125" style="37" customWidth="1"/>
    <col min="4" max="4" width="11" style="1" customWidth="1"/>
    <col min="5" max="5" width="17.5703125" style="41" customWidth="1"/>
    <col min="6" max="6" width="15.140625" style="41" customWidth="1"/>
    <col min="7" max="7" width="11.42578125" style="1"/>
    <col min="8" max="8" width="7.7109375" style="1" customWidth="1"/>
    <col min="9" max="9" width="17.5703125" style="1" customWidth="1"/>
    <col min="10" max="10" width="11" style="1" customWidth="1"/>
    <col min="11" max="11" width="17.5703125" style="1" customWidth="1"/>
    <col min="12" max="12" width="15.140625" style="1" customWidth="1"/>
    <col min="13" max="16384" width="11.42578125" style="1"/>
  </cols>
  <sheetData>
    <row r="2" spans="2:12" ht="25.5" customHeight="1" x14ac:dyDescent="0.2">
      <c r="B2" s="66" t="s">
        <v>58</v>
      </c>
      <c r="C2" s="66"/>
      <c r="D2" s="66"/>
      <c r="E2" s="66"/>
      <c r="F2" s="66"/>
      <c r="G2" s="34"/>
      <c r="H2" s="66" t="s">
        <v>59</v>
      </c>
      <c r="I2" s="66"/>
      <c r="J2" s="66"/>
      <c r="K2" s="66"/>
      <c r="L2" s="66"/>
    </row>
    <row r="3" spans="2:12" x14ac:dyDescent="0.2">
      <c r="B3" s="28"/>
      <c r="C3" s="38"/>
      <c r="D3" s="36"/>
      <c r="H3" s="28"/>
      <c r="I3" s="38"/>
      <c r="J3" s="36"/>
      <c r="K3" s="41"/>
      <c r="L3" s="41"/>
    </row>
    <row r="4" spans="2:12" x14ac:dyDescent="0.2">
      <c r="B4" s="28"/>
      <c r="C4" s="67" t="s">
        <v>49</v>
      </c>
      <c r="D4" s="67"/>
      <c r="E4" s="59">
        <v>100000</v>
      </c>
      <c r="H4" s="28"/>
      <c r="I4" s="67" t="s">
        <v>49</v>
      </c>
      <c r="J4" s="67"/>
      <c r="K4" s="59">
        <v>100000</v>
      </c>
      <c r="L4" s="41"/>
    </row>
    <row r="5" spans="2:12" x14ac:dyDescent="0.2">
      <c r="B5" s="28"/>
      <c r="C5" s="67" t="s">
        <v>52</v>
      </c>
      <c r="D5" s="67"/>
      <c r="E5" s="59">
        <v>10000</v>
      </c>
      <c r="H5" s="28"/>
      <c r="I5" s="67" t="s">
        <v>52</v>
      </c>
      <c r="J5" s="67"/>
      <c r="K5" s="59">
        <v>10000</v>
      </c>
      <c r="L5" s="41"/>
    </row>
    <row r="6" spans="2:12" x14ac:dyDescent="0.2">
      <c r="B6" s="28"/>
      <c r="C6" s="67" t="s">
        <v>51</v>
      </c>
      <c r="D6" s="67"/>
      <c r="E6" s="59">
        <v>10</v>
      </c>
      <c r="H6" s="28"/>
      <c r="I6" s="67" t="s">
        <v>51</v>
      </c>
      <c r="J6" s="67"/>
      <c r="K6" s="59">
        <v>10</v>
      </c>
      <c r="L6" s="41"/>
    </row>
    <row r="7" spans="2:12" x14ac:dyDescent="0.2">
      <c r="B7" s="28"/>
      <c r="C7" s="67" t="s">
        <v>50</v>
      </c>
      <c r="D7" s="67"/>
      <c r="E7" s="58">
        <f>100%/E6</f>
        <v>0.1</v>
      </c>
      <c r="H7" s="28"/>
      <c r="I7" s="67" t="s">
        <v>50</v>
      </c>
      <c r="J7" s="67"/>
      <c r="K7" s="58">
        <f>100%/K6</f>
        <v>0.1</v>
      </c>
      <c r="L7" s="41"/>
    </row>
    <row r="8" spans="2:12" x14ac:dyDescent="0.2">
      <c r="B8" s="28"/>
      <c r="C8" s="38"/>
      <c r="D8" s="36"/>
      <c r="H8" s="28"/>
      <c r="I8" s="38"/>
      <c r="J8" s="36"/>
      <c r="K8" s="41"/>
      <c r="L8" s="41"/>
    </row>
    <row r="9" spans="2:12" x14ac:dyDescent="0.2">
      <c r="B9" s="28"/>
      <c r="C9" s="38"/>
      <c r="D9" s="36"/>
      <c r="H9" s="28"/>
      <c r="I9" s="38"/>
      <c r="J9" s="36"/>
      <c r="K9" s="41"/>
      <c r="L9" s="41"/>
    </row>
    <row r="10" spans="2:12" s="35" customFormat="1" ht="18" customHeight="1" x14ac:dyDescent="0.25">
      <c r="B10" s="68" t="s">
        <v>45</v>
      </c>
      <c r="C10" s="52" t="s">
        <v>46</v>
      </c>
      <c r="D10" s="54" t="s">
        <v>55</v>
      </c>
      <c r="E10" s="56" t="s">
        <v>47</v>
      </c>
      <c r="F10" s="56" t="s">
        <v>48</v>
      </c>
      <c r="H10" s="68" t="s">
        <v>45</v>
      </c>
      <c r="I10" s="52" t="s">
        <v>46</v>
      </c>
      <c r="J10" s="54" t="s">
        <v>55</v>
      </c>
      <c r="K10" s="56" t="s">
        <v>47</v>
      </c>
      <c r="L10" s="56" t="s">
        <v>48</v>
      </c>
    </row>
    <row r="11" spans="2:12" ht="29.25" customHeight="1" x14ac:dyDescent="0.2">
      <c r="B11" s="69"/>
      <c r="C11" s="53" t="s">
        <v>53</v>
      </c>
      <c r="D11" s="55" t="s">
        <v>54</v>
      </c>
      <c r="E11" s="57" t="s">
        <v>57</v>
      </c>
      <c r="F11" s="53" t="s">
        <v>56</v>
      </c>
      <c r="H11" s="69"/>
      <c r="I11" s="53" t="s">
        <v>53</v>
      </c>
      <c r="J11" s="55" t="s">
        <v>54</v>
      </c>
      <c r="K11" s="57" t="s">
        <v>57</v>
      </c>
      <c r="L11" s="53" t="s">
        <v>56</v>
      </c>
    </row>
    <row r="12" spans="2:12" x14ac:dyDescent="0.2">
      <c r="B12" s="42">
        <v>1</v>
      </c>
      <c r="C12" s="62">
        <f>E4-E5</f>
        <v>90000</v>
      </c>
      <c r="D12" s="43">
        <f t="shared" ref="D12:D21" si="0">$E$7</f>
        <v>0.1</v>
      </c>
      <c r="E12" s="63">
        <f>C12*D12</f>
        <v>9000</v>
      </c>
      <c r="F12" s="44">
        <f>C12-E12</f>
        <v>81000</v>
      </c>
      <c r="H12" s="42">
        <v>1</v>
      </c>
      <c r="I12" s="62">
        <f>K4-K5</f>
        <v>90000</v>
      </c>
      <c r="J12" s="43">
        <f t="shared" ref="J12:J20" si="1">$E$7</f>
        <v>0.1</v>
      </c>
      <c r="K12" s="63">
        <f>I12*J12</f>
        <v>9000</v>
      </c>
      <c r="L12" s="44">
        <f>I12-K12</f>
        <v>81000</v>
      </c>
    </row>
    <row r="13" spans="2:12" x14ac:dyDescent="0.2">
      <c r="B13" s="45">
        <v>2</v>
      </c>
      <c r="C13" s="60">
        <f>$C$12</f>
        <v>90000</v>
      </c>
      <c r="D13" s="46">
        <f t="shared" si="0"/>
        <v>0.1</v>
      </c>
      <c r="E13" s="64">
        <f t="shared" ref="E13:E21" si="2">C13*D13</f>
        <v>9000</v>
      </c>
      <c r="F13" s="47">
        <f>F12-E13</f>
        <v>72000</v>
      </c>
      <c r="H13" s="45">
        <v>2</v>
      </c>
      <c r="I13" s="60">
        <f>L12</f>
        <v>81000</v>
      </c>
      <c r="J13" s="46">
        <f t="shared" si="1"/>
        <v>0.1</v>
      </c>
      <c r="K13" s="64">
        <f t="shared" ref="K13:K20" si="3">I13*J13</f>
        <v>8100</v>
      </c>
      <c r="L13" s="47">
        <f>L12-K13</f>
        <v>72900</v>
      </c>
    </row>
    <row r="14" spans="2:12" x14ac:dyDescent="0.2">
      <c r="B14" s="48">
        <v>3</v>
      </c>
      <c r="C14" s="60">
        <f t="shared" ref="C14:C21" si="4">$C$12</f>
        <v>90000</v>
      </c>
      <c r="D14" s="46">
        <f t="shared" si="0"/>
        <v>0.1</v>
      </c>
      <c r="E14" s="64">
        <f t="shared" si="2"/>
        <v>9000</v>
      </c>
      <c r="F14" s="47">
        <f t="shared" ref="F14:F21" si="5">F13-E14</f>
        <v>63000</v>
      </c>
      <c r="H14" s="48">
        <v>3</v>
      </c>
      <c r="I14" s="60">
        <f t="shared" ref="I14:I20" si="6">L13</f>
        <v>72900</v>
      </c>
      <c r="J14" s="46">
        <f t="shared" si="1"/>
        <v>0.1</v>
      </c>
      <c r="K14" s="64">
        <f t="shared" si="3"/>
        <v>7290</v>
      </c>
      <c r="L14" s="47">
        <f t="shared" ref="L14:L21" si="7">L13-K14</f>
        <v>65610</v>
      </c>
    </row>
    <row r="15" spans="2:12" x14ac:dyDescent="0.2">
      <c r="B15" s="45">
        <v>4</v>
      </c>
      <c r="C15" s="60">
        <f t="shared" si="4"/>
        <v>90000</v>
      </c>
      <c r="D15" s="46">
        <f t="shared" si="0"/>
        <v>0.1</v>
      </c>
      <c r="E15" s="64">
        <f t="shared" si="2"/>
        <v>9000</v>
      </c>
      <c r="F15" s="47">
        <f t="shared" si="5"/>
        <v>54000</v>
      </c>
      <c r="H15" s="45">
        <v>4</v>
      </c>
      <c r="I15" s="60">
        <f t="shared" si="6"/>
        <v>65610</v>
      </c>
      <c r="J15" s="46">
        <f t="shared" si="1"/>
        <v>0.1</v>
      </c>
      <c r="K15" s="64">
        <f t="shared" si="3"/>
        <v>6561</v>
      </c>
      <c r="L15" s="47">
        <f t="shared" si="7"/>
        <v>59049</v>
      </c>
    </row>
    <row r="16" spans="2:12" x14ac:dyDescent="0.2">
      <c r="B16" s="45">
        <v>5</v>
      </c>
      <c r="C16" s="60">
        <f t="shared" si="4"/>
        <v>90000</v>
      </c>
      <c r="D16" s="46">
        <f t="shared" si="0"/>
        <v>0.1</v>
      </c>
      <c r="E16" s="64">
        <f t="shared" si="2"/>
        <v>9000</v>
      </c>
      <c r="F16" s="47">
        <f t="shared" si="5"/>
        <v>45000</v>
      </c>
      <c r="H16" s="45">
        <v>5</v>
      </c>
      <c r="I16" s="60">
        <f t="shared" si="6"/>
        <v>59049</v>
      </c>
      <c r="J16" s="46">
        <f t="shared" si="1"/>
        <v>0.1</v>
      </c>
      <c r="K16" s="64">
        <f t="shared" si="3"/>
        <v>5904.9000000000005</v>
      </c>
      <c r="L16" s="47">
        <f t="shared" si="7"/>
        <v>53144.1</v>
      </c>
    </row>
    <row r="17" spans="2:12" x14ac:dyDescent="0.2">
      <c r="B17" s="45">
        <v>6</v>
      </c>
      <c r="C17" s="60">
        <f t="shared" si="4"/>
        <v>90000</v>
      </c>
      <c r="D17" s="46">
        <f t="shared" si="0"/>
        <v>0.1</v>
      </c>
      <c r="E17" s="64">
        <f t="shared" si="2"/>
        <v>9000</v>
      </c>
      <c r="F17" s="47">
        <f t="shared" si="5"/>
        <v>36000</v>
      </c>
      <c r="H17" s="45">
        <v>6</v>
      </c>
      <c r="I17" s="60">
        <f t="shared" si="6"/>
        <v>53144.1</v>
      </c>
      <c r="J17" s="46">
        <f t="shared" si="1"/>
        <v>0.1</v>
      </c>
      <c r="K17" s="64">
        <f t="shared" si="3"/>
        <v>5314.41</v>
      </c>
      <c r="L17" s="47">
        <f t="shared" si="7"/>
        <v>47829.69</v>
      </c>
    </row>
    <row r="18" spans="2:12" x14ac:dyDescent="0.2">
      <c r="B18" s="45">
        <v>7</v>
      </c>
      <c r="C18" s="60">
        <f t="shared" si="4"/>
        <v>90000</v>
      </c>
      <c r="D18" s="46">
        <f t="shared" si="0"/>
        <v>0.1</v>
      </c>
      <c r="E18" s="64">
        <f t="shared" si="2"/>
        <v>9000</v>
      </c>
      <c r="F18" s="47">
        <f t="shared" si="5"/>
        <v>27000</v>
      </c>
      <c r="H18" s="45">
        <v>7</v>
      </c>
      <c r="I18" s="60">
        <f t="shared" si="6"/>
        <v>47829.69</v>
      </c>
      <c r="J18" s="46">
        <f t="shared" si="1"/>
        <v>0.1</v>
      </c>
      <c r="K18" s="64">
        <f t="shared" si="3"/>
        <v>4782.9690000000001</v>
      </c>
      <c r="L18" s="47">
        <f t="shared" si="7"/>
        <v>43046.721000000005</v>
      </c>
    </row>
    <row r="19" spans="2:12" x14ac:dyDescent="0.2">
      <c r="B19" s="45">
        <v>8</v>
      </c>
      <c r="C19" s="60">
        <f t="shared" si="4"/>
        <v>90000</v>
      </c>
      <c r="D19" s="46">
        <f t="shared" si="0"/>
        <v>0.1</v>
      </c>
      <c r="E19" s="64">
        <f t="shared" si="2"/>
        <v>9000</v>
      </c>
      <c r="F19" s="47">
        <f t="shared" si="5"/>
        <v>18000</v>
      </c>
      <c r="H19" s="45">
        <v>8</v>
      </c>
      <c r="I19" s="60">
        <f t="shared" si="6"/>
        <v>43046.721000000005</v>
      </c>
      <c r="J19" s="46">
        <f t="shared" si="1"/>
        <v>0.1</v>
      </c>
      <c r="K19" s="64">
        <f t="shared" si="3"/>
        <v>4304.6721000000007</v>
      </c>
      <c r="L19" s="47">
        <f t="shared" si="7"/>
        <v>38742.048900000002</v>
      </c>
    </row>
    <row r="20" spans="2:12" x14ac:dyDescent="0.2">
      <c r="B20" s="48">
        <v>9</v>
      </c>
      <c r="C20" s="60">
        <f t="shared" si="4"/>
        <v>90000</v>
      </c>
      <c r="D20" s="46">
        <f t="shared" si="0"/>
        <v>0.1</v>
      </c>
      <c r="E20" s="64">
        <f t="shared" si="2"/>
        <v>9000</v>
      </c>
      <c r="F20" s="47">
        <f t="shared" si="5"/>
        <v>9000</v>
      </c>
      <c r="H20" s="48">
        <v>9</v>
      </c>
      <c r="I20" s="60">
        <f t="shared" si="6"/>
        <v>38742.048900000002</v>
      </c>
      <c r="J20" s="46">
        <f t="shared" si="1"/>
        <v>0.1</v>
      </c>
      <c r="K20" s="64">
        <f t="shared" si="3"/>
        <v>3874.2048900000004</v>
      </c>
      <c r="L20" s="47">
        <f t="shared" si="7"/>
        <v>34867.844010000001</v>
      </c>
    </row>
    <row r="21" spans="2:12" x14ac:dyDescent="0.2">
      <c r="B21" s="49">
        <v>10</v>
      </c>
      <c r="C21" s="61">
        <f t="shared" si="4"/>
        <v>90000</v>
      </c>
      <c r="D21" s="50">
        <f t="shared" si="0"/>
        <v>0.1</v>
      </c>
      <c r="E21" s="65">
        <f t="shared" si="2"/>
        <v>9000</v>
      </c>
      <c r="F21" s="51">
        <f t="shared" si="5"/>
        <v>0</v>
      </c>
      <c r="H21" s="49">
        <v>10</v>
      </c>
      <c r="I21" s="61"/>
      <c r="J21" s="50"/>
      <c r="K21" s="65">
        <f>L20</f>
        <v>34867.844010000001</v>
      </c>
      <c r="L21" s="51">
        <f t="shared" si="7"/>
        <v>0</v>
      </c>
    </row>
    <row r="22" spans="2:12" x14ac:dyDescent="0.2">
      <c r="B22" s="31"/>
      <c r="C22" s="39"/>
      <c r="D22" s="30"/>
    </row>
    <row r="23" spans="2:12" x14ac:dyDescent="0.2">
      <c r="B23" s="70" t="s">
        <v>62</v>
      </c>
      <c r="C23" s="70"/>
      <c r="D23" s="70"/>
      <c r="E23" s="70"/>
      <c r="F23" s="70"/>
      <c r="H23" s="70" t="s">
        <v>64</v>
      </c>
      <c r="I23" s="70"/>
      <c r="J23" s="70"/>
      <c r="K23" s="70"/>
      <c r="L23" s="70"/>
    </row>
    <row r="24" spans="2:12" x14ac:dyDescent="0.2">
      <c r="B24" s="70" t="s">
        <v>63</v>
      </c>
      <c r="C24" s="70"/>
      <c r="D24" s="70"/>
      <c r="E24" s="70"/>
      <c r="F24" s="70"/>
      <c r="H24" s="71" t="s">
        <v>60</v>
      </c>
      <c r="I24" s="71"/>
      <c r="J24" s="71"/>
      <c r="K24" s="71"/>
      <c r="L24" s="71"/>
    </row>
    <row r="25" spans="2:12" x14ac:dyDescent="0.2">
      <c r="B25" s="29"/>
      <c r="C25" s="39"/>
      <c r="D25" s="30"/>
    </row>
    <row r="26" spans="2:12" x14ac:dyDescent="0.2">
      <c r="B26" s="31"/>
      <c r="C26" s="39"/>
      <c r="D26" s="30"/>
    </row>
    <row r="27" spans="2:12" x14ac:dyDescent="0.2">
      <c r="B27" s="31"/>
      <c r="C27" s="39"/>
      <c r="D27" s="30"/>
    </row>
    <row r="28" spans="2:12" x14ac:dyDescent="0.2">
      <c r="B28" s="31"/>
      <c r="C28" s="39"/>
      <c r="D28" s="30"/>
    </row>
    <row r="29" spans="2:12" x14ac:dyDescent="0.2">
      <c r="B29" s="32"/>
      <c r="C29" s="40"/>
      <c r="D29" s="33"/>
    </row>
    <row r="30" spans="2:12" x14ac:dyDescent="0.2">
      <c r="B30" s="31"/>
      <c r="C30" s="39"/>
      <c r="D30" s="30"/>
    </row>
    <row r="31" spans="2:12" x14ac:dyDescent="0.2">
      <c r="B31" s="29"/>
      <c r="C31" s="39"/>
      <c r="D31" s="30"/>
    </row>
    <row r="32" spans="2:12" x14ac:dyDescent="0.2">
      <c r="B32" s="31"/>
      <c r="C32" s="39"/>
      <c r="D32" s="30"/>
    </row>
    <row r="33" spans="2:4" x14ac:dyDescent="0.2">
      <c r="B33" s="31"/>
      <c r="C33" s="39"/>
      <c r="D33" s="30"/>
    </row>
    <row r="34" spans="2:4" x14ac:dyDescent="0.2">
      <c r="B34" s="31"/>
      <c r="C34" s="39"/>
      <c r="D34" s="30"/>
    </row>
    <row r="35" spans="2:4" x14ac:dyDescent="0.2">
      <c r="B35" s="32"/>
      <c r="C35" s="40"/>
      <c r="D35" s="33"/>
    </row>
    <row r="36" spans="2:4" x14ac:dyDescent="0.2">
      <c r="B36" s="31"/>
      <c r="C36" s="39"/>
      <c r="D36" s="30"/>
    </row>
    <row r="37" spans="2:4" x14ac:dyDescent="0.2">
      <c r="B37" s="29"/>
      <c r="C37" s="39"/>
      <c r="D37" s="30"/>
    </row>
    <row r="38" spans="2:4" x14ac:dyDescent="0.2">
      <c r="B38" s="32"/>
      <c r="C38" s="40"/>
      <c r="D38" s="33"/>
    </row>
    <row r="39" spans="2:4" x14ac:dyDescent="0.2">
      <c r="B39" s="31"/>
      <c r="C39" s="39"/>
      <c r="D39" s="30"/>
    </row>
    <row r="40" spans="2:4" x14ac:dyDescent="0.2">
      <c r="B40" s="31"/>
      <c r="C40" s="39"/>
      <c r="D40" s="30"/>
    </row>
    <row r="41" spans="2:4" x14ac:dyDescent="0.2">
      <c r="B41" s="32"/>
      <c r="C41" s="40"/>
      <c r="D41" s="33"/>
    </row>
    <row r="42" spans="2:4" x14ac:dyDescent="0.2">
      <c r="B42" s="31"/>
      <c r="C42" s="39"/>
      <c r="D42" s="30"/>
    </row>
    <row r="43" spans="2:4" x14ac:dyDescent="0.2">
      <c r="B43" s="31"/>
      <c r="C43" s="39"/>
      <c r="D43" s="30"/>
    </row>
    <row r="44" spans="2:4" x14ac:dyDescent="0.2">
      <c r="B44" s="29"/>
      <c r="C44" s="39"/>
      <c r="D44" s="30"/>
    </row>
    <row r="45" spans="2:4" x14ac:dyDescent="0.2">
      <c r="B45" s="31"/>
      <c r="C45" s="39"/>
      <c r="D45" s="30"/>
    </row>
    <row r="46" spans="2:4" x14ac:dyDescent="0.2">
      <c r="B46" s="32"/>
      <c r="C46" s="40"/>
      <c r="D46" s="33"/>
    </row>
    <row r="47" spans="2:4" x14ac:dyDescent="0.2">
      <c r="B47" s="32"/>
      <c r="C47" s="40"/>
      <c r="D47" s="33"/>
    </row>
    <row r="48" spans="2:4" x14ac:dyDescent="0.2">
      <c r="B48" s="31"/>
      <c r="C48" s="39"/>
      <c r="D48" s="30"/>
    </row>
    <row r="49" spans="2:4" x14ac:dyDescent="0.2">
      <c r="B49" s="29"/>
      <c r="C49" s="39"/>
      <c r="D49" s="30"/>
    </row>
  </sheetData>
  <mergeCells count="16">
    <mergeCell ref="H10:H11"/>
    <mergeCell ref="B24:F24"/>
    <mergeCell ref="H24:L24"/>
    <mergeCell ref="B23:F23"/>
    <mergeCell ref="H23:L23"/>
    <mergeCell ref="B10:B11"/>
    <mergeCell ref="C7:D7"/>
    <mergeCell ref="B2:F2"/>
    <mergeCell ref="I5:J5"/>
    <mergeCell ref="I6:J6"/>
    <mergeCell ref="I7:J7"/>
    <mergeCell ref="H2:L2"/>
    <mergeCell ref="I4:J4"/>
    <mergeCell ref="C4:D4"/>
    <mergeCell ref="C5:D5"/>
    <mergeCell ref="C6:D6"/>
  </mergeCells>
  <pageMargins left="0.59055118110236227" right="0.59055118110236227" top="0.74803149606299213" bottom="0.74803149606299213" header="0.31496062992125984" footer="0.31496062992125984"/>
  <pageSetup paperSize="9" scale="95" orientation="portrait" horizontalDpi="1200" verticalDpi="1200" r:id="rId1"/>
  <ignoredErrors>
    <ignoredError sqref="F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E64B-0BB2-49B8-AB5C-98F9B7A2458C}">
  <sheetPr>
    <tabColor theme="6" tint="0.39997558519241921"/>
  </sheetPr>
  <dimension ref="A1:C44"/>
  <sheetViews>
    <sheetView showGridLines="0" zoomScaleNormal="100" workbookViewId="0">
      <pane ySplit="4" topLeftCell="A5" activePane="bottomLeft" state="frozen"/>
      <selection pane="bottomLeft" activeCell="A3" sqref="A3:C3"/>
    </sheetView>
  </sheetViews>
  <sheetFormatPr baseColWidth="10" defaultRowHeight="12.75" x14ac:dyDescent="0.2"/>
  <cols>
    <col min="1" max="1" width="66.85546875" style="2" bestFit="1" customWidth="1"/>
    <col min="2" max="2" width="11.28515625" style="26" bestFit="1" customWidth="1"/>
    <col min="3" max="3" width="11" style="1" bestFit="1" customWidth="1"/>
    <col min="4" max="4" width="7.5703125" style="1" bestFit="1" customWidth="1"/>
    <col min="5" max="16384" width="11.42578125" style="1"/>
  </cols>
  <sheetData>
    <row r="1" spans="1:3" ht="63.75" customHeight="1" x14ac:dyDescent="0.2">
      <c r="A1" s="96" t="s">
        <v>61</v>
      </c>
      <c r="B1" s="73"/>
      <c r="C1" s="73"/>
    </row>
    <row r="3" spans="1:3" ht="25.5" x14ac:dyDescent="0.2">
      <c r="A3" s="72" t="s">
        <v>0</v>
      </c>
      <c r="B3" s="72"/>
      <c r="C3" s="72"/>
    </row>
    <row r="4" spans="1:3" ht="47.25" customHeight="1" x14ac:dyDescent="0.2">
      <c r="A4" s="3" t="s">
        <v>1</v>
      </c>
      <c r="B4" s="19" t="s">
        <v>2</v>
      </c>
      <c r="C4" s="3" t="s">
        <v>3</v>
      </c>
    </row>
    <row r="5" spans="1:3" x14ac:dyDescent="0.2">
      <c r="A5" s="4" t="s">
        <v>4</v>
      </c>
      <c r="B5" s="20" t="s">
        <v>5</v>
      </c>
      <c r="C5" s="27" t="s">
        <v>5</v>
      </c>
    </row>
    <row r="6" spans="1:3" x14ac:dyDescent="0.2">
      <c r="A6" s="14" t="s">
        <v>6</v>
      </c>
      <c r="B6" s="18">
        <v>0.02</v>
      </c>
      <c r="C6" s="15">
        <v>100</v>
      </c>
    </row>
    <row r="7" spans="1:3" x14ac:dyDescent="0.2">
      <c r="A7" s="6" t="s">
        <v>7</v>
      </c>
      <c r="B7" s="21">
        <v>0.06</v>
      </c>
      <c r="C7" s="7">
        <v>34</v>
      </c>
    </row>
    <row r="8" spans="1:3" x14ac:dyDescent="0.2">
      <c r="A8" s="8" t="s">
        <v>8</v>
      </c>
      <c r="B8" s="22">
        <v>7.0000000000000007E-2</v>
      </c>
      <c r="C8" s="9">
        <v>30</v>
      </c>
    </row>
    <row r="9" spans="1:3" x14ac:dyDescent="0.2">
      <c r="A9" s="4" t="s">
        <v>9</v>
      </c>
      <c r="B9" s="20" t="s">
        <v>5</v>
      </c>
      <c r="C9" s="5" t="s">
        <v>5</v>
      </c>
    </row>
    <row r="10" spans="1:3" x14ac:dyDescent="0.2">
      <c r="A10" s="6" t="s">
        <v>10</v>
      </c>
      <c r="B10" s="21">
        <v>0.02</v>
      </c>
      <c r="C10" s="7">
        <v>100</v>
      </c>
    </row>
    <row r="11" spans="1:3" x14ac:dyDescent="0.2">
      <c r="A11" s="6" t="s">
        <v>11</v>
      </c>
      <c r="B11" s="21">
        <v>0.03</v>
      </c>
      <c r="C11" s="7">
        <v>60</v>
      </c>
    </row>
    <row r="12" spans="1:3" x14ac:dyDescent="0.2">
      <c r="A12" s="6" t="s">
        <v>12</v>
      </c>
      <c r="B12" s="21">
        <v>0.04</v>
      </c>
      <c r="C12" s="7">
        <v>50</v>
      </c>
    </row>
    <row r="13" spans="1:3" x14ac:dyDescent="0.2">
      <c r="A13" s="6" t="s">
        <v>13</v>
      </c>
      <c r="B13" s="21">
        <v>7.0000000000000007E-2</v>
      </c>
      <c r="C13" s="7">
        <v>30</v>
      </c>
    </row>
    <row r="14" spans="1:3" x14ac:dyDescent="0.2">
      <c r="A14" s="8" t="s">
        <v>14</v>
      </c>
      <c r="B14" s="22">
        <v>0.05</v>
      </c>
      <c r="C14" s="9">
        <v>40</v>
      </c>
    </row>
    <row r="15" spans="1:3" x14ac:dyDescent="0.2">
      <c r="A15" s="4" t="s">
        <v>15</v>
      </c>
      <c r="B15" s="20" t="s">
        <v>5</v>
      </c>
      <c r="C15" s="5" t="s">
        <v>5</v>
      </c>
    </row>
    <row r="16" spans="1:3" x14ac:dyDescent="0.2">
      <c r="A16" s="6" t="s">
        <v>16</v>
      </c>
      <c r="B16" s="21">
        <v>0.03</v>
      </c>
      <c r="C16" s="7">
        <v>68</v>
      </c>
    </row>
    <row r="17" spans="1:3" x14ac:dyDescent="0.2">
      <c r="A17" s="6" t="s">
        <v>17</v>
      </c>
      <c r="B17" s="21">
        <v>0.04</v>
      </c>
      <c r="C17" s="7">
        <v>50</v>
      </c>
    </row>
    <row r="18" spans="1:3" x14ac:dyDescent="0.2">
      <c r="A18" s="6" t="s">
        <v>18</v>
      </c>
      <c r="B18" s="21">
        <v>7.0000000000000007E-2</v>
      </c>
      <c r="C18" s="7">
        <v>30</v>
      </c>
    </row>
    <row r="19" spans="1:3" x14ac:dyDescent="0.2">
      <c r="A19" s="12" t="s">
        <v>19</v>
      </c>
      <c r="B19" s="23">
        <v>0.02</v>
      </c>
      <c r="C19" s="13">
        <v>100</v>
      </c>
    </row>
    <row r="20" spans="1:3" x14ac:dyDescent="0.2">
      <c r="A20" s="4" t="s">
        <v>20</v>
      </c>
      <c r="B20" s="20" t="s">
        <v>5</v>
      </c>
      <c r="C20" s="5" t="s">
        <v>5</v>
      </c>
    </row>
    <row r="21" spans="1:3" x14ac:dyDescent="0.2">
      <c r="A21" s="6" t="s">
        <v>21</v>
      </c>
      <c r="B21" s="21">
        <v>0.05</v>
      </c>
      <c r="C21" s="7">
        <v>40</v>
      </c>
    </row>
    <row r="22" spans="1:3" x14ac:dyDescent="0.2">
      <c r="A22" s="6" t="s">
        <v>22</v>
      </c>
      <c r="B22" s="21">
        <v>7.0000000000000007E-2</v>
      </c>
      <c r="C22" s="7">
        <v>30</v>
      </c>
    </row>
    <row r="23" spans="1:3" x14ac:dyDescent="0.2">
      <c r="A23" s="6" t="s">
        <v>23</v>
      </c>
      <c r="B23" s="21">
        <v>0.1</v>
      </c>
      <c r="C23" s="7">
        <v>20</v>
      </c>
    </row>
    <row r="24" spans="1:3" x14ac:dyDescent="0.2">
      <c r="A24" s="10" t="s">
        <v>24</v>
      </c>
      <c r="B24" s="24">
        <v>0.12</v>
      </c>
      <c r="C24" s="11">
        <v>18</v>
      </c>
    </row>
    <row r="25" spans="1:3" x14ac:dyDescent="0.2">
      <c r="A25" s="8" t="s">
        <v>25</v>
      </c>
      <c r="B25" s="22">
        <v>0.15</v>
      </c>
      <c r="C25" s="9">
        <v>14</v>
      </c>
    </row>
    <row r="26" spans="1:3" x14ac:dyDescent="0.2">
      <c r="A26" s="4" t="s">
        <v>26</v>
      </c>
      <c r="B26" s="20" t="s">
        <v>5</v>
      </c>
      <c r="C26" s="5" t="s">
        <v>5</v>
      </c>
    </row>
    <row r="27" spans="1:3" x14ac:dyDescent="0.2">
      <c r="A27" s="6" t="s">
        <v>27</v>
      </c>
      <c r="B27" s="21">
        <v>0.08</v>
      </c>
      <c r="C27" s="7">
        <v>25</v>
      </c>
    </row>
    <row r="28" spans="1:3" x14ac:dyDescent="0.2">
      <c r="A28" s="6" t="s">
        <v>28</v>
      </c>
      <c r="B28" s="21">
        <v>0.1</v>
      </c>
      <c r="C28" s="7">
        <v>20</v>
      </c>
    </row>
    <row r="29" spans="1:3" x14ac:dyDescent="0.2">
      <c r="A29" s="6" t="s">
        <v>29</v>
      </c>
      <c r="B29" s="21">
        <v>0.1</v>
      </c>
      <c r="C29" s="7">
        <v>20</v>
      </c>
    </row>
    <row r="30" spans="1:3" x14ac:dyDescent="0.2">
      <c r="A30" s="10" t="s">
        <v>30</v>
      </c>
      <c r="B30" s="24">
        <v>0.16</v>
      </c>
      <c r="C30" s="11">
        <v>14</v>
      </c>
    </row>
    <row r="31" spans="1:3" x14ac:dyDescent="0.2">
      <c r="A31" s="8" t="s">
        <v>31</v>
      </c>
      <c r="B31" s="22">
        <v>0.2</v>
      </c>
      <c r="C31" s="9">
        <v>10</v>
      </c>
    </row>
    <row r="32" spans="1:3" x14ac:dyDescent="0.2">
      <c r="A32" s="4" t="s">
        <v>32</v>
      </c>
      <c r="B32" s="20" t="s">
        <v>5</v>
      </c>
      <c r="C32" s="5" t="s">
        <v>5</v>
      </c>
    </row>
    <row r="33" spans="1:3" x14ac:dyDescent="0.2">
      <c r="A33" s="10" t="s">
        <v>33</v>
      </c>
      <c r="B33" s="24">
        <v>0.1</v>
      </c>
      <c r="C33" s="11">
        <v>20</v>
      </c>
    </row>
    <row r="34" spans="1:3" x14ac:dyDescent="0.2">
      <c r="A34" s="6" t="s">
        <v>34</v>
      </c>
      <c r="B34" s="21">
        <v>0.25</v>
      </c>
      <c r="C34" s="7">
        <v>8</v>
      </c>
    </row>
    <row r="35" spans="1:3" x14ac:dyDescent="0.2">
      <c r="A35" s="6" t="s">
        <v>35</v>
      </c>
      <c r="B35" s="21">
        <v>0.5</v>
      </c>
      <c r="C35" s="7">
        <v>4</v>
      </c>
    </row>
    <row r="36" spans="1:3" x14ac:dyDescent="0.2">
      <c r="A36" s="10" t="s">
        <v>36</v>
      </c>
      <c r="B36" s="24">
        <v>0.25</v>
      </c>
      <c r="C36" s="11">
        <v>8</v>
      </c>
    </row>
    <row r="37" spans="1:3" x14ac:dyDescent="0.2">
      <c r="A37" s="6" t="s">
        <v>37</v>
      </c>
      <c r="B37" s="21">
        <v>0.33</v>
      </c>
      <c r="C37" s="7">
        <v>6</v>
      </c>
    </row>
    <row r="38" spans="1:3" x14ac:dyDescent="0.2">
      <c r="A38" s="8" t="s">
        <v>38</v>
      </c>
      <c r="B38" s="22">
        <v>0.15</v>
      </c>
      <c r="C38" s="9">
        <v>14</v>
      </c>
    </row>
    <row r="39" spans="1:3" x14ac:dyDescent="0.2">
      <c r="A39" s="4" t="s">
        <v>39</v>
      </c>
      <c r="B39" s="20" t="s">
        <v>5</v>
      </c>
      <c r="C39" s="5" t="s">
        <v>5</v>
      </c>
    </row>
    <row r="40" spans="1:3" x14ac:dyDescent="0.2">
      <c r="A40" s="6" t="s">
        <v>40</v>
      </c>
      <c r="B40" s="21">
        <v>0.2</v>
      </c>
      <c r="C40" s="7">
        <v>10</v>
      </c>
    </row>
    <row r="41" spans="1:3" x14ac:dyDescent="0.2">
      <c r="A41" s="10" t="s">
        <v>41</v>
      </c>
      <c r="B41" s="24">
        <v>0.25</v>
      </c>
      <c r="C41" s="11">
        <v>8</v>
      </c>
    </row>
    <row r="42" spans="1:3" x14ac:dyDescent="0.2">
      <c r="A42" s="10" t="s">
        <v>42</v>
      </c>
      <c r="B42" s="24">
        <v>0.33</v>
      </c>
      <c r="C42" s="11">
        <v>6</v>
      </c>
    </row>
    <row r="43" spans="1:3" x14ac:dyDescent="0.2">
      <c r="A43" s="8" t="s">
        <v>43</v>
      </c>
      <c r="B43" s="22">
        <v>0.33</v>
      </c>
      <c r="C43" s="9">
        <v>6</v>
      </c>
    </row>
    <row r="44" spans="1:3" x14ac:dyDescent="0.2">
      <c r="A44" s="16" t="s">
        <v>44</v>
      </c>
      <c r="B44" s="25">
        <v>0.1</v>
      </c>
      <c r="C44" s="17">
        <v>20</v>
      </c>
    </row>
  </sheetData>
  <mergeCells count="2">
    <mergeCell ref="A3:C3"/>
    <mergeCell ref="A1:C1"/>
  </mergeCells>
  <hyperlinks>
    <hyperlink ref="A1" r:id="rId1" display="https://sede.agenciatributaria.gob.es/Sede/ayuda/manuales-videos-folletos/manuales-practicos/irpf-2022/c07-rendimientos-actividades-economicas-estimacion-directa/fase-1-determinacion-rendimiento-neto/amortizaciones-dotaciones-ejercicio-fiscalmente-deducibles/requisitos-generales/coeficientes-amortizacion-lineal.html" xr:uid="{4BC7E10C-CEF9-4E5D-9EE7-6D5E7FB7112D}"/>
  </hyperlinks>
  <pageMargins left="0.59055118110236227" right="0.59055118110236227" top="0.74803149606299213" bottom="0.74803149606299213" header="0.31496062992125984" footer="0.31496062992125984"/>
  <pageSetup paperSize="9" scale="95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4A6D-12E7-405E-B080-3DEAF005B1B8}">
  <sheetPr>
    <tabColor rgb="FFFF99FF"/>
  </sheetPr>
  <dimension ref="A1:D15"/>
  <sheetViews>
    <sheetView showGridLines="0" tabSelected="1" zoomScale="115" zoomScaleNormal="115" workbookViewId="0">
      <selection activeCell="F13" sqref="F13"/>
    </sheetView>
  </sheetViews>
  <sheetFormatPr baseColWidth="10" defaultRowHeight="12.75" x14ac:dyDescent="0.2"/>
  <cols>
    <col min="1" max="1" width="6.42578125" style="74" bestFit="1" customWidth="1"/>
    <col min="2" max="2" width="69" style="1" bestFit="1" customWidth="1"/>
    <col min="3" max="3" width="12.140625" style="41" customWidth="1"/>
    <col min="4" max="4" width="9.140625" style="74" customWidth="1"/>
    <col min="5" max="16384" width="11.42578125" style="1"/>
  </cols>
  <sheetData>
    <row r="1" spans="1:4" s="98" customFormat="1" ht="50.1" customHeight="1" x14ac:dyDescent="0.25">
      <c r="A1" s="96" t="s">
        <v>61</v>
      </c>
      <c r="B1" s="97"/>
      <c r="C1" s="97"/>
      <c r="D1" s="97"/>
    </row>
    <row r="2" spans="1:4" x14ac:dyDescent="0.2">
      <c r="B2" s="75"/>
      <c r="C2" s="75"/>
      <c r="D2" s="75"/>
    </row>
    <row r="3" spans="1:4" ht="25.5" x14ac:dyDescent="0.2">
      <c r="A3" s="95" t="s">
        <v>76</v>
      </c>
      <c r="B3" s="95"/>
      <c r="C3" s="95"/>
      <c r="D3" s="95"/>
    </row>
    <row r="4" spans="1:4" s="74" customFormat="1" ht="26.1" customHeight="1" x14ac:dyDescent="0.2">
      <c r="A4" s="89" t="s">
        <v>69</v>
      </c>
      <c r="B4" s="89" t="s">
        <v>65</v>
      </c>
      <c r="C4" s="90" t="s">
        <v>2</v>
      </c>
      <c r="D4" s="91" t="s">
        <v>75</v>
      </c>
    </row>
    <row r="5" spans="1:4" s="74" customFormat="1" ht="12.75" customHeight="1" x14ac:dyDescent="0.2">
      <c r="A5" s="92"/>
      <c r="B5" s="92"/>
      <c r="C5" s="93" t="s">
        <v>54</v>
      </c>
      <c r="D5" s="94" t="s">
        <v>74</v>
      </c>
    </row>
    <row r="6" spans="1:4" ht="12.75" customHeight="1" x14ac:dyDescent="0.2">
      <c r="A6" s="76">
        <v>1</v>
      </c>
      <c r="B6" s="77" t="s">
        <v>66</v>
      </c>
      <c r="C6" s="78">
        <v>3</v>
      </c>
      <c r="D6" s="79">
        <v>68</v>
      </c>
    </row>
    <row r="7" spans="1:4" ht="12.75" customHeight="1" x14ac:dyDescent="0.2">
      <c r="A7" s="80">
        <v>2</v>
      </c>
      <c r="B7" s="81" t="s">
        <v>67</v>
      </c>
      <c r="C7" s="82">
        <v>10</v>
      </c>
      <c r="D7" s="83">
        <v>20</v>
      </c>
    </row>
    <row r="8" spans="1:4" ht="12.75" customHeight="1" x14ac:dyDescent="0.2">
      <c r="A8" s="80">
        <v>3</v>
      </c>
      <c r="B8" s="81" t="s">
        <v>24</v>
      </c>
      <c r="C8" s="82">
        <v>12</v>
      </c>
      <c r="D8" s="83">
        <v>18</v>
      </c>
    </row>
    <row r="9" spans="1:4" ht="12.75" customHeight="1" x14ac:dyDescent="0.2">
      <c r="A9" s="80">
        <v>4</v>
      </c>
      <c r="B9" s="81" t="s">
        <v>26</v>
      </c>
      <c r="C9" s="82">
        <v>16</v>
      </c>
      <c r="D9" s="83">
        <v>14</v>
      </c>
    </row>
    <row r="10" spans="1:4" ht="12.75" customHeight="1" x14ac:dyDescent="0.2">
      <c r="A10" s="80">
        <v>5</v>
      </c>
      <c r="B10" s="81" t="s">
        <v>68</v>
      </c>
      <c r="C10" s="82">
        <v>26</v>
      </c>
      <c r="D10" s="83">
        <v>10</v>
      </c>
    </row>
    <row r="11" spans="1:4" ht="12.75" customHeight="1" x14ac:dyDescent="0.2">
      <c r="A11" s="80">
        <v>6</v>
      </c>
      <c r="B11" s="81" t="s">
        <v>36</v>
      </c>
      <c r="C11" s="82">
        <v>30</v>
      </c>
      <c r="D11" s="83">
        <v>8</v>
      </c>
    </row>
    <row r="12" spans="1:4" ht="12.75" customHeight="1" x14ac:dyDescent="0.2">
      <c r="A12" s="80">
        <v>7</v>
      </c>
      <c r="B12" s="81" t="s">
        <v>70</v>
      </c>
      <c r="C12" s="84">
        <v>16</v>
      </c>
      <c r="D12" s="83">
        <v>14</v>
      </c>
    </row>
    <row r="13" spans="1:4" ht="12.75" customHeight="1" x14ac:dyDescent="0.2">
      <c r="A13" s="80">
        <v>8</v>
      </c>
      <c r="B13" s="81" t="s">
        <v>71</v>
      </c>
      <c r="C13" s="84">
        <v>8</v>
      </c>
      <c r="D13" s="83">
        <v>25</v>
      </c>
    </row>
    <row r="14" spans="1:4" ht="12.75" customHeight="1" x14ac:dyDescent="0.2">
      <c r="A14" s="80">
        <v>9</v>
      </c>
      <c r="B14" s="81" t="s">
        <v>72</v>
      </c>
      <c r="C14" s="84">
        <v>4</v>
      </c>
      <c r="D14" s="83">
        <v>50</v>
      </c>
    </row>
    <row r="15" spans="1:4" ht="12.75" customHeight="1" x14ac:dyDescent="0.2">
      <c r="A15" s="85">
        <v>10</v>
      </c>
      <c r="B15" s="86" t="s">
        <v>73</v>
      </c>
      <c r="C15" s="87">
        <v>2</v>
      </c>
      <c r="D15" s="88">
        <v>100</v>
      </c>
    </row>
  </sheetData>
  <mergeCells count="5">
    <mergeCell ref="A1:D1"/>
    <mergeCell ref="A3:D3"/>
    <mergeCell ref="B2:D2"/>
    <mergeCell ref="A4:A5"/>
    <mergeCell ref="B4:B5"/>
  </mergeCells>
  <hyperlinks>
    <hyperlink ref="A1" r:id="rId1" display="https://sede.agenciatributaria.gob.es/Sede/ayuda/manuales-videos-folletos/manuales-practicos/irpf-2022/c07-rendimientos-actividades-economicas-estimacion-directa/fase-1-determinacion-rendimiento-neto/amortizaciones-dotaciones-ejercicio-fiscalmente-deducibles/requisitos-generales/coeficientes-amortizacion-lineal.html" xr:uid="{8846265F-4519-4F9B-A24C-ADB21AF56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Amortiza LINEAL y DECRECIENTE</vt:lpstr>
      <vt:lpstr>Tablas de amortización IS</vt:lpstr>
      <vt:lpstr>Tablas de amortización IRPF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2024-04-12T08:05:25Z</cp:lastPrinted>
  <dcterms:created xsi:type="dcterms:W3CDTF">2024-04-07T21:11:00Z</dcterms:created>
  <dcterms:modified xsi:type="dcterms:W3CDTF">2024-04-14T06:32:37Z</dcterms:modified>
</cp:coreProperties>
</file>