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AC0F0DAC-B84D-4FF3-9EB2-182B9E59F4DB}" xr6:coauthVersionLast="47" xr6:coauthVersionMax="47" xr10:uidLastSave="{00000000-0000-0000-0000-000000000000}"/>
  <bookViews>
    <workbookView xWindow="-120" yWindow="-120" windowWidth="15600" windowHeight="11160" xr2:uid="{C40DA84E-2C25-40F9-88EC-E8CA2560EEB9}"/>
  </bookViews>
  <sheets>
    <sheet name="UD3-11. Ejercicio 2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9" i="1"/>
  <c r="E66" i="1"/>
  <c r="F67" i="1" s="1"/>
  <c r="F65" i="1"/>
  <c r="E64" i="1"/>
  <c r="F58" i="1"/>
  <c r="E59" i="1"/>
  <c r="F60" i="1" s="1"/>
  <c r="F56" i="1"/>
  <c r="E55" i="1"/>
  <c r="F54" i="1"/>
  <c r="E53" i="1"/>
  <c r="E51" i="1"/>
  <c r="F52" i="1" s="1"/>
  <c r="E49" i="1"/>
  <c r="F50" i="1"/>
  <c r="F48" i="1"/>
  <c r="E45" i="1"/>
  <c r="F46" i="1"/>
  <c r="F44" i="1"/>
  <c r="E43" i="1"/>
  <c r="E41" i="1"/>
  <c r="F42" i="1" s="1"/>
  <c r="F40" i="1"/>
  <c r="F38" i="1"/>
  <c r="E37" i="1"/>
  <c r="F36" i="1"/>
  <c r="E35" i="1"/>
  <c r="E34" i="1"/>
  <c r="F33" i="1"/>
  <c r="E32" i="1"/>
  <c r="F31" i="1"/>
  <c r="F29" i="1"/>
  <c r="E28" i="1"/>
  <c r="E24" i="1"/>
  <c r="F25" i="1" s="1"/>
  <c r="F27" i="1"/>
  <c r="E26" i="1"/>
  <c r="F23" i="1"/>
  <c r="E22" i="1"/>
  <c r="F21" i="1"/>
  <c r="E20" i="1"/>
  <c r="F19" i="1"/>
  <c r="E18" i="1"/>
  <c r="F17" i="1"/>
  <c r="E12" i="1"/>
  <c r="F13" i="1"/>
  <c r="E8" i="1"/>
  <c r="F9" i="1" s="1"/>
  <c r="E10" i="1"/>
  <c r="F11" i="1" s="1"/>
  <c r="E6" i="1"/>
  <c r="F7" i="1" s="1"/>
  <c r="E2" i="1"/>
  <c r="F3" i="1" s="1"/>
  <c r="E4" i="1" l="1"/>
  <c r="F5" i="1" s="1"/>
</calcChain>
</file>

<file path=xl/sharedStrings.xml><?xml version="1.0" encoding="utf-8"?>
<sst xmlns="http://schemas.openxmlformats.org/spreadsheetml/2006/main" count="175" uniqueCount="50">
  <si>
    <t>Asiento</t>
  </si>
  <si>
    <t>Cuenta</t>
  </si>
  <si>
    <t>Concepto</t>
  </si>
  <si>
    <t>DEBE</t>
  </si>
  <si>
    <t>HABER</t>
  </si>
  <si>
    <t>Nº Cta</t>
  </si>
  <si>
    <t>694</t>
  </si>
  <si>
    <t>Pérdidas por deterioro</t>
  </si>
  <si>
    <t>deterioro</t>
  </si>
  <si>
    <t>490</t>
  </si>
  <si>
    <t>Deterioro valor</t>
  </si>
  <si>
    <t>1a</t>
  </si>
  <si>
    <t>1b</t>
  </si>
  <si>
    <t>794</t>
  </si>
  <si>
    <t>reversión deterioro</t>
  </si>
  <si>
    <t>2b</t>
  </si>
  <si>
    <t>3a</t>
  </si>
  <si>
    <t>3b</t>
  </si>
  <si>
    <t>650</t>
  </si>
  <si>
    <t>Pérdida creditos comerciales</t>
  </si>
  <si>
    <t>430</t>
  </si>
  <si>
    <t>clientes</t>
  </si>
  <si>
    <t>440</t>
  </si>
  <si>
    <t>deudores</t>
  </si>
  <si>
    <t>3c</t>
  </si>
  <si>
    <t>436</t>
  </si>
  <si>
    <t>clientes dudoso cobro</t>
  </si>
  <si>
    <t>cliente</t>
  </si>
  <si>
    <t>3d</t>
  </si>
  <si>
    <t>3e</t>
  </si>
  <si>
    <t>reversion</t>
  </si>
  <si>
    <t>4a</t>
  </si>
  <si>
    <t>4b</t>
  </si>
  <si>
    <t>4c</t>
  </si>
  <si>
    <t>572</t>
  </si>
  <si>
    <t>bancos</t>
  </si>
  <si>
    <t>Pérdidas de creditos incobrables</t>
  </si>
  <si>
    <t>4d</t>
  </si>
  <si>
    <t>4e</t>
  </si>
  <si>
    <t>5a</t>
  </si>
  <si>
    <t>5b</t>
  </si>
  <si>
    <t>431</t>
  </si>
  <si>
    <t>Clientes, ECC</t>
  </si>
  <si>
    <t>5c</t>
  </si>
  <si>
    <t>5d</t>
  </si>
  <si>
    <t>Clientes</t>
  </si>
  <si>
    <t>5e</t>
  </si>
  <si>
    <t>5f</t>
  </si>
  <si>
    <t>Perdidas de creditos incobrables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</si>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</sst>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11AB-A400-48A1-A2CD-3637AEA92303}">
  <dimension ref="A1:F69"/>
  <sheetViews>
    <sheetView tabSelected="1" zoomScale="190" zoomScaleNormal="190" workbookViewId="0">
      <pane ySplit="1" topLeftCell="A61" activePane="bottomLeft" state="frozen"/>
      <selection pane="bottomLeft" activeCell="D72" sqref="D72"/>
    </sheetView>
  </sheetViews>
  <sheetFormatPr baseColWidth="10" defaultRowHeight="15" x14ac:dyDescent="0.25"/>
  <cols>
    <col min="1" max="1" width="7.85546875" style="3" bestFit="1" customWidth="1"/>
    <col min="2" max="2" width="6.7109375" style="4" bestFit="1" customWidth="1"/>
    <col min="3" max="3" width="20.85546875" customWidth="1"/>
    <col min="4" max="4" width="12.140625" customWidth="1"/>
    <col min="5" max="6" width="11.42578125" style="2"/>
  </cols>
  <sheetData>
    <row r="1" spans="1:6" s="1" customFormat="1" x14ac:dyDescent="0.25">
      <c r="A1" s="5" t="s">
        <v>0</v>
      </c>
      <c r="B1" s="6" t="s">
        <v>5</v>
      </c>
      <c r="C1" s="7" t="s">
        <v>1</v>
      </c>
      <c r="D1" s="7" t="s">
        <v>2</v>
      </c>
      <c r="E1" s="8" t="s">
        <v>3</v>
      </c>
      <c r="F1" s="8" t="s">
        <v>4</v>
      </c>
    </row>
    <row r="2" spans="1:6" x14ac:dyDescent="0.25">
      <c r="A2" s="3" t="s">
        <v>11</v>
      </c>
      <c r="B2" s="4" t="s">
        <v>6</v>
      </c>
      <c r="C2" t="s">
        <v>7</v>
      </c>
      <c r="D2" t="s">
        <v>8</v>
      </c>
      <c r="E2" s="2">
        <f>148270*1/100</f>
        <v>1482.7</v>
      </c>
    </row>
    <row r="3" spans="1:6" x14ac:dyDescent="0.25">
      <c r="B3" s="4" t="s">
        <v>9</v>
      </c>
      <c r="C3" t="s">
        <v>10</v>
      </c>
      <c r="F3" s="2">
        <f>E2</f>
        <v>1482.7</v>
      </c>
    </row>
    <row r="4" spans="1:6" x14ac:dyDescent="0.25">
      <c r="A4" s="3" t="s">
        <v>12</v>
      </c>
      <c r="B4" s="4" t="s">
        <v>9</v>
      </c>
      <c r="C4" t="s">
        <v>10</v>
      </c>
      <c r="E4" s="2">
        <f>E2</f>
        <v>1482.7</v>
      </c>
    </row>
    <row r="5" spans="1:6" x14ac:dyDescent="0.25">
      <c r="B5" s="4" t="s">
        <v>13</v>
      </c>
      <c r="C5" t="s">
        <v>14</v>
      </c>
      <c r="F5" s="2">
        <f>E4</f>
        <v>1482.7</v>
      </c>
    </row>
    <row r="6" spans="1:6" x14ac:dyDescent="0.25">
      <c r="B6" s="4" t="s">
        <v>6</v>
      </c>
      <c r="C6" t="s">
        <v>7</v>
      </c>
      <c r="D6" t="s">
        <v>8</v>
      </c>
      <c r="E6" s="2">
        <f>175640*1/100</f>
        <v>1756.4</v>
      </c>
    </row>
    <row r="7" spans="1:6" x14ac:dyDescent="0.25">
      <c r="A7" s="9"/>
      <c r="B7" s="10" t="s">
        <v>9</v>
      </c>
      <c r="C7" s="11" t="s">
        <v>10</v>
      </c>
      <c r="D7" s="11"/>
      <c r="E7" s="12"/>
      <c r="F7" s="12">
        <f>E6</f>
        <v>1756.4</v>
      </c>
    </row>
    <row r="8" spans="1:6" x14ac:dyDescent="0.25">
      <c r="A8" s="3" t="s">
        <v>15</v>
      </c>
      <c r="B8" s="4" t="s">
        <v>9</v>
      </c>
      <c r="C8" t="s">
        <v>10</v>
      </c>
      <c r="E8" s="2">
        <f>198200*5/100</f>
        <v>9910</v>
      </c>
    </row>
    <row r="9" spans="1:6" x14ac:dyDescent="0.25">
      <c r="B9" s="4" t="s">
        <v>13</v>
      </c>
      <c r="C9" t="s">
        <v>14</v>
      </c>
      <c r="F9" s="2">
        <f>E8</f>
        <v>9910</v>
      </c>
    </row>
    <row r="10" spans="1:6" x14ac:dyDescent="0.25">
      <c r="B10" s="4" t="s">
        <v>6</v>
      </c>
      <c r="C10" t="s">
        <v>7</v>
      </c>
      <c r="D10" t="s">
        <v>8</v>
      </c>
      <c r="E10" s="2">
        <f>234500*10/100</f>
        <v>23450</v>
      </c>
    </row>
    <row r="11" spans="1:6" x14ac:dyDescent="0.25">
      <c r="A11" s="9"/>
      <c r="B11" s="10" t="s">
        <v>9</v>
      </c>
      <c r="C11" s="11" t="s">
        <v>10</v>
      </c>
      <c r="D11" s="11"/>
      <c r="E11" s="12"/>
      <c r="F11" s="12">
        <f>E10</f>
        <v>23450</v>
      </c>
    </row>
    <row r="12" spans="1:6" x14ac:dyDescent="0.25">
      <c r="A12" s="3" t="s">
        <v>16</v>
      </c>
      <c r="B12" s="4" t="s">
        <v>6</v>
      </c>
      <c r="C12" t="s">
        <v>7</v>
      </c>
      <c r="D12" t="s">
        <v>8</v>
      </c>
      <c r="E12" s="2">
        <f>326185*0.6/100</f>
        <v>1957.11</v>
      </c>
    </row>
    <row r="13" spans="1:6" x14ac:dyDescent="0.25">
      <c r="A13" s="9"/>
      <c r="B13" s="10" t="s">
        <v>9</v>
      </c>
      <c r="C13" s="11" t="s">
        <v>10</v>
      </c>
      <c r="D13" s="11"/>
      <c r="E13" s="12"/>
      <c r="F13" s="12">
        <f>E12</f>
        <v>1957.11</v>
      </c>
    </row>
    <row r="14" spans="1:6" x14ac:dyDescent="0.25">
      <c r="A14" s="3" t="s">
        <v>17</v>
      </c>
      <c r="B14" s="4" t="s">
        <v>18</v>
      </c>
      <c r="C14" s="13" t="s">
        <v>19</v>
      </c>
      <c r="E14" s="2">
        <v>12000</v>
      </c>
    </row>
    <row r="15" spans="1:6" x14ac:dyDescent="0.25">
      <c r="A15" s="9"/>
      <c r="B15" s="10" t="s">
        <v>22</v>
      </c>
      <c r="C15" s="14" t="s">
        <v>23</v>
      </c>
      <c r="D15" s="11"/>
      <c r="E15" s="12"/>
      <c r="F15" s="12">
        <v>12000</v>
      </c>
    </row>
    <row r="16" spans="1:6" x14ac:dyDescent="0.25">
      <c r="A16" s="3" t="s">
        <v>24</v>
      </c>
      <c r="B16" s="4" t="s">
        <v>25</v>
      </c>
      <c r="C16" s="13" t="s">
        <v>26</v>
      </c>
      <c r="E16" s="2">
        <v>6325</v>
      </c>
    </row>
    <row r="17" spans="1:6" x14ac:dyDescent="0.25">
      <c r="B17" s="4" t="s">
        <v>20</v>
      </c>
      <c r="C17" s="13" t="s">
        <v>27</v>
      </c>
      <c r="F17" s="2">
        <f>E16</f>
        <v>6325</v>
      </c>
    </row>
    <row r="18" spans="1:6" x14ac:dyDescent="0.25">
      <c r="B18" s="4" t="s">
        <v>6</v>
      </c>
      <c r="C18" t="s">
        <v>7</v>
      </c>
      <c r="D18" t="s">
        <v>8</v>
      </c>
      <c r="E18" s="2">
        <f>E16</f>
        <v>6325</v>
      </c>
    </row>
    <row r="19" spans="1:6" x14ac:dyDescent="0.25">
      <c r="A19" s="9"/>
      <c r="B19" s="10" t="s">
        <v>9</v>
      </c>
      <c r="C19" s="11" t="s">
        <v>10</v>
      </c>
      <c r="D19" s="11"/>
      <c r="E19" s="12"/>
      <c r="F19" s="12">
        <f>E16</f>
        <v>6325</v>
      </c>
    </row>
    <row r="20" spans="1:6" x14ac:dyDescent="0.25">
      <c r="A20" s="3" t="s">
        <v>28</v>
      </c>
      <c r="B20" s="4" t="s">
        <v>18</v>
      </c>
      <c r="C20" s="13" t="s">
        <v>19</v>
      </c>
      <c r="E20" s="2">
        <f>E16</f>
        <v>6325</v>
      </c>
    </row>
    <row r="21" spans="1:6" x14ac:dyDescent="0.25">
      <c r="B21" s="4" t="s">
        <v>25</v>
      </c>
      <c r="C21" s="13" t="s">
        <v>26</v>
      </c>
      <c r="F21" s="2">
        <f>E20</f>
        <v>6325</v>
      </c>
    </row>
    <row r="22" spans="1:6" x14ac:dyDescent="0.25">
      <c r="B22" s="15" t="s">
        <v>9</v>
      </c>
      <c r="C22" s="16" t="s">
        <v>10</v>
      </c>
      <c r="E22" s="2">
        <f>E20</f>
        <v>6325</v>
      </c>
    </row>
    <row r="23" spans="1:6" x14ac:dyDescent="0.25">
      <c r="A23" s="9"/>
      <c r="B23" s="10" t="s">
        <v>13</v>
      </c>
      <c r="C23" s="11" t="s">
        <v>14</v>
      </c>
      <c r="D23" s="11"/>
      <c r="E23" s="12"/>
      <c r="F23" s="12">
        <f>E22</f>
        <v>6325</v>
      </c>
    </row>
    <row r="24" spans="1:6" x14ac:dyDescent="0.25">
      <c r="A24" s="17" t="s">
        <v>29</v>
      </c>
      <c r="B24" s="15" t="s">
        <v>9</v>
      </c>
      <c r="C24" s="16" t="s">
        <v>10</v>
      </c>
      <c r="D24" s="16" t="s">
        <v>30</v>
      </c>
      <c r="E24" s="18">
        <f>326185*0.6/100</f>
        <v>1957.11</v>
      </c>
      <c r="F24" s="18"/>
    </row>
    <row r="25" spans="1:6" x14ac:dyDescent="0.25">
      <c r="A25" s="17"/>
      <c r="B25" s="15" t="s">
        <v>13</v>
      </c>
      <c r="C25" s="13" t="s">
        <v>14</v>
      </c>
      <c r="D25" s="16"/>
      <c r="E25" s="18"/>
      <c r="F25" s="18">
        <f>E24</f>
        <v>1957.11</v>
      </c>
    </row>
    <row r="26" spans="1:6" x14ac:dyDescent="0.25">
      <c r="A26" s="17"/>
      <c r="B26" s="15" t="s">
        <v>6</v>
      </c>
      <c r="C26" s="16" t="s">
        <v>7</v>
      </c>
      <c r="D26" s="16" t="s">
        <v>8</v>
      </c>
      <c r="E26" s="18">
        <f>296300*1/100</f>
        <v>2963</v>
      </c>
      <c r="F26" s="18"/>
    </row>
    <row r="27" spans="1:6" x14ac:dyDescent="0.25">
      <c r="A27" s="9"/>
      <c r="B27" s="10" t="s">
        <v>9</v>
      </c>
      <c r="C27" s="11" t="s">
        <v>10</v>
      </c>
      <c r="D27" s="11"/>
      <c r="E27" s="12"/>
      <c r="F27" s="12">
        <f>E26</f>
        <v>2963</v>
      </c>
    </row>
    <row r="28" spans="1:6" x14ac:dyDescent="0.25">
      <c r="A28" s="3" t="s">
        <v>31</v>
      </c>
      <c r="B28" s="4" t="s">
        <v>6</v>
      </c>
      <c r="C28" t="s">
        <v>7</v>
      </c>
      <c r="D28" t="s">
        <v>8</v>
      </c>
      <c r="E28" s="2">
        <f>200000*5/100</f>
        <v>10000</v>
      </c>
    </row>
    <row r="29" spans="1:6" x14ac:dyDescent="0.25">
      <c r="A29" s="9"/>
      <c r="B29" s="10" t="s">
        <v>9</v>
      </c>
      <c r="C29" s="11" t="s">
        <v>10</v>
      </c>
      <c r="D29" s="11"/>
      <c r="E29" s="12"/>
      <c r="F29" s="12">
        <f>E28</f>
        <v>10000</v>
      </c>
    </row>
    <row r="30" spans="1:6" x14ac:dyDescent="0.25">
      <c r="A30" s="3" t="s">
        <v>32</v>
      </c>
      <c r="B30" s="4" t="s">
        <v>25</v>
      </c>
      <c r="C30" s="13" t="s">
        <v>26</v>
      </c>
      <c r="E30" s="2">
        <v>42000</v>
      </c>
    </row>
    <row r="31" spans="1:6" x14ac:dyDescent="0.25">
      <c r="B31" s="4" t="s">
        <v>20</v>
      </c>
      <c r="C31" s="13" t="s">
        <v>27</v>
      </c>
      <c r="F31" s="2">
        <f>E30</f>
        <v>42000</v>
      </c>
    </row>
    <row r="32" spans="1:6" x14ac:dyDescent="0.25">
      <c r="B32" s="4" t="s">
        <v>6</v>
      </c>
      <c r="C32" t="s">
        <v>7</v>
      </c>
      <c r="D32" t="s">
        <v>8</v>
      </c>
      <c r="E32" s="2">
        <f>E30</f>
        <v>42000</v>
      </c>
    </row>
    <row r="33" spans="1:6" x14ac:dyDescent="0.25">
      <c r="A33" s="9"/>
      <c r="B33" s="10" t="s">
        <v>9</v>
      </c>
      <c r="C33" s="11" t="s">
        <v>10</v>
      </c>
      <c r="D33" s="11"/>
      <c r="E33" s="12"/>
      <c r="F33" s="12">
        <f>E30</f>
        <v>42000</v>
      </c>
    </row>
    <row r="34" spans="1:6" x14ac:dyDescent="0.25">
      <c r="A34" s="3" t="s">
        <v>33</v>
      </c>
      <c r="B34" s="4" t="s">
        <v>34</v>
      </c>
      <c r="C34" s="13" t="s">
        <v>35</v>
      </c>
      <c r="E34" s="2">
        <f>E30/2</f>
        <v>21000</v>
      </c>
    </row>
    <row r="35" spans="1:6" x14ac:dyDescent="0.25">
      <c r="B35" s="4" t="s">
        <v>18</v>
      </c>
      <c r="C35" s="13" t="s">
        <v>36</v>
      </c>
      <c r="E35" s="2">
        <f>E34</f>
        <v>21000</v>
      </c>
    </row>
    <row r="36" spans="1:6" x14ac:dyDescent="0.25">
      <c r="B36" s="4" t="s">
        <v>25</v>
      </c>
      <c r="C36" s="13" t="s">
        <v>26</v>
      </c>
      <c r="F36" s="2">
        <f>SUM(E34:E35)</f>
        <v>42000</v>
      </c>
    </row>
    <row r="37" spans="1:6" x14ac:dyDescent="0.25">
      <c r="B37" s="15" t="s">
        <v>9</v>
      </c>
      <c r="C37" s="16" t="s">
        <v>10</v>
      </c>
      <c r="E37" s="2">
        <f>F36</f>
        <v>42000</v>
      </c>
    </row>
    <row r="38" spans="1:6" x14ac:dyDescent="0.25">
      <c r="A38" s="9"/>
      <c r="B38" s="10" t="s">
        <v>13</v>
      </c>
      <c r="C38" s="14" t="s">
        <v>14</v>
      </c>
      <c r="D38" s="11"/>
      <c r="E38" s="12"/>
      <c r="F38" s="12">
        <f>E37</f>
        <v>42000</v>
      </c>
    </row>
    <row r="39" spans="1:6" x14ac:dyDescent="0.25">
      <c r="A39" s="3" t="s">
        <v>37</v>
      </c>
      <c r="B39" s="4" t="s">
        <v>18</v>
      </c>
      <c r="C39" s="13" t="s">
        <v>36</v>
      </c>
      <c r="E39" s="2">
        <v>3500</v>
      </c>
    </row>
    <row r="40" spans="1:6" x14ac:dyDescent="0.25">
      <c r="A40" s="9"/>
      <c r="B40" s="10" t="s">
        <v>20</v>
      </c>
      <c r="C40" s="14" t="s">
        <v>21</v>
      </c>
      <c r="D40" s="11"/>
      <c r="E40" s="12"/>
      <c r="F40" s="12">
        <f>E39</f>
        <v>3500</v>
      </c>
    </row>
    <row r="41" spans="1:6" x14ac:dyDescent="0.25">
      <c r="A41" s="3" t="s">
        <v>38</v>
      </c>
      <c r="B41" s="15" t="s">
        <v>9</v>
      </c>
      <c r="C41" s="16" t="s">
        <v>10</v>
      </c>
      <c r="E41" s="2">
        <f>200000*5/100</f>
        <v>10000</v>
      </c>
    </row>
    <row r="42" spans="1:6" x14ac:dyDescent="0.25">
      <c r="B42" s="15" t="s">
        <v>13</v>
      </c>
      <c r="C42" s="16"/>
      <c r="D42" s="16"/>
      <c r="E42" s="18"/>
      <c r="F42" s="18">
        <f>E41</f>
        <v>10000</v>
      </c>
    </row>
    <row r="43" spans="1:6" x14ac:dyDescent="0.25">
      <c r="B43" s="4" t="s">
        <v>6</v>
      </c>
      <c r="C43" t="s">
        <v>7</v>
      </c>
      <c r="D43" t="s">
        <v>8</v>
      </c>
      <c r="E43" s="2">
        <f>300000*7/100</f>
        <v>21000</v>
      </c>
    </row>
    <row r="44" spans="1:6" x14ac:dyDescent="0.25">
      <c r="A44" s="9"/>
      <c r="B44" s="10" t="s">
        <v>9</v>
      </c>
      <c r="C44" s="11" t="s">
        <v>10</v>
      </c>
      <c r="D44" s="11"/>
      <c r="E44" s="12"/>
      <c r="F44" s="12">
        <f>E43</f>
        <v>21000</v>
      </c>
    </row>
    <row r="45" spans="1:6" x14ac:dyDescent="0.25">
      <c r="A45" s="3" t="s">
        <v>39</v>
      </c>
      <c r="B45" s="4" t="s">
        <v>6</v>
      </c>
      <c r="C45" t="s">
        <v>7</v>
      </c>
      <c r="D45" t="s">
        <v>8</v>
      </c>
      <c r="E45" s="2">
        <f>214780*0.5/100</f>
        <v>1073.9000000000001</v>
      </c>
    </row>
    <row r="46" spans="1:6" x14ac:dyDescent="0.25">
      <c r="A46" s="9"/>
      <c r="B46" s="10" t="s">
        <v>9</v>
      </c>
      <c r="C46" s="11" t="s">
        <v>10</v>
      </c>
      <c r="D46" s="11"/>
      <c r="E46" s="12"/>
      <c r="F46" s="12">
        <f>E45</f>
        <v>1073.9000000000001</v>
      </c>
    </row>
    <row r="47" spans="1:6" x14ac:dyDescent="0.25">
      <c r="A47" s="3" t="s">
        <v>40</v>
      </c>
      <c r="B47" s="4" t="s">
        <v>41</v>
      </c>
      <c r="C47" s="13" t="s">
        <v>42</v>
      </c>
      <c r="E47" s="2">
        <v>8500</v>
      </c>
    </row>
    <row r="48" spans="1:6" x14ac:dyDescent="0.25">
      <c r="A48" s="9"/>
      <c r="B48" s="10" t="s">
        <v>20</v>
      </c>
      <c r="C48" s="14" t="s">
        <v>21</v>
      </c>
      <c r="D48" s="11"/>
      <c r="E48" s="12"/>
      <c r="F48" s="12">
        <f>E47</f>
        <v>8500</v>
      </c>
    </row>
    <row r="49" spans="1:6" x14ac:dyDescent="0.25">
      <c r="A49" s="3" t="s">
        <v>43</v>
      </c>
      <c r="B49" s="4" t="s">
        <v>25</v>
      </c>
      <c r="C49" s="13" t="s">
        <v>26</v>
      </c>
      <c r="E49" s="2">
        <f>E47</f>
        <v>8500</v>
      </c>
    </row>
    <row r="50" spans="1:6" x14ac:dyDescent="0.25">
      <c r="B50" s="4" t="s">
        <v>41</v>
      </c>
      <c r="C50" s="13" t="s">
        <v>42</v>
      </c>
      <c r="F50" s="2">
        <f>E47</f>
        <v>8500</v>
      </c>
    </row>
    <row r="51" spans="1:6" x14ac:dyDescent="0.25">
      <c r="B51" s="4" t="s">
        <v>6</v>
      </c>
      <c r="C51" t="s">
        <v>7</v>
      </c>
      <c r="D51" t="s">
        <v>8</v>
      </c>
      <c r="E51" s="2">
        <f>E49</f>
        <v>8500</v>
      </c>
    </row>
    <row r="52" spans="1:6" x14ac:dyDescent="0.25">
      <c r="A52" s="9"/>
      <c r="B52" s="10" t="s">
        <v>9</v>
      </c>
      <c r="C52" s="11" t="s">
        <v>10</v>
      </c>
      <c r="D52" s="11"/>
      <c r="E52" s="12"/>
      <c r="F52" s="12">
        <f>E51</f>
        <v>8500</v>
      </c>
    </row>
    <row r="53" spans="1:6" x14ac:dyDescent="0.25">
      <c r="A53" s="3" t="s">
        <v>44</v>
      </c>
      <c r="B53" s="4" t="s">
        <v>18</v>
      </c>
      <c r="C53" s="13" t="s">
        <v>36</v>
      </c>
      <c r="E53" s="2">
        <f>E49</f>
        <v>8500</v>
      </c>
    </row>
    <row r="54" spans="1:6" x14ac:dyDescent="0.25">
      <c r="B54" s="4" t="s">
        <v>25</v>
      </c>
      <c r="C54" s="13" t="s">
        <v>26</v>
      </c>
      <c r="F54" s="2">
        <f>E49</f>
        <v>8500</v>
      </c>
    </row>
    <row r="55" spans="1:6" x14ac:dyDescent="0.25">
      <c r="B55" s="15" t="s">
        <v>9</v>
      </c>
      <c r="C55" s="16" t="s">
        <v>10</v>
      </c>
      <c r="D55" s="16"/>
      <c r="E55" s="2">
        <f>F52</f>
        <v>8500</v>
      </c>
    </row>
    <row r="56" spans="1:6" x14ac:dyDescent="0.25">
      <c r="A56" s="9"/>
      <c r="B56" s="10" t="s">
        <v>13</v>
      </c>
      <c r="C56" s="14" t="s">
        <v>14</v>
      </c>
      <c r="D56" s="11"/>
      <c r="E56" s="12"/>
      <c r="F56" s="12">
        <f>E55</f>
        <v>8500</v>
      </c>
    </row>
    <row r="57" spans="1:6" x14ac:dyDescent="0.25">
      <c r="A57" s="3" t="s">
        <v>46</v>
      </c>
      <c r="B57" s="4" t="s">
        <v>25</v>
      </c>
      <c r="C57" s="13" t="s">
        <v>26</v>
      </c>
      <c r="E57" s="2">
        <v>3000</v>
      </c>
    </row>
    <row r="58" spans="1:6" x14ac:dyDescent="0.25">
      <c r="B58" s="4" t="s">
        <v>20</v>
      </c>
      <c r="C58" s="13" t="s">
        <v>45</v>
      </c>
      <c r="F58" s="2">
        <f>E57</f>
        <v>3000</v>
      </c>
    </row>
    <row r="59" spans="1:6" x14ac:dyDescent="0.25">
      <c r="B59" s="4" t="s">
        <v>6</v>
      </c>
      <c r="C59" t="s">
        <v>7</v>
      </c>
      <c r="D59" t="s">
        <v>8</v>
      </c>
      <c r="E59" s="2">
        <f>E57</f>
        <v>3000</v>
      </c>
    </row>
    <row r="60" spans="1:6" x14ac:dyDescent="0.25">
      <c r="A60" s="9"/>
      <c r="B60" s="10" t="s">
        <v>9</v>
      </c>
      <c r="C60" s="11" t="s">
        <v>10</v>
      </c>
      <c r="D60" s="11"/>
      <c r="E60" s="12"/>
      <c r="F60" s="12">
        <f>E59</f>
        <v>3000</v>
      </c>
    </row>
    <row r="61" spans="1:6" x14ac:dyDescent="0.25">
      <c r="A61" s="3" t="s">
        <v>47</v>
      </c>
      <c r="B61" s="4" t="s">
        <v>34</v>
      </c>
      <c r="C61" s="13" t="s">
        <v>35</v>
      </c>
      <c r="E61" s="2">
        <v>2000</v>
      </c>
    </row>
    <row r="62" spans="1:6" x14ac:dyDescent="0.25">
      <c r="B62" s="4" t="s">
        <v>18</v>
      </c>
      <c r="C62" s="13" t="s">
        <v>48</v>
      </c>
      <c r="E62" s="2">
        <v>1000</v>
      </c>
    </row>
    <row r="63" spans="1:6" x14ac:dyDescent="0.25">
      <c r="B63" s="4" t="s">
        <v>25</v>
      </c>
      <c r="C63" s="13" t="s">
        <v>26</v>
      </c>
      <c r="F63" s="2">
        <v>3000</v>
      </c>
    </row>
    <row r="64" spans="1:6" x14ac:dyDescent="0.25">
      <c r="B64" s="4" t="s">
        <v>9</v>
      </c>
      <c r="C64" s="16" t="s">
        <v>10</v>
      </c>
      <c r="E64" s="2">
        <f>F63</f>
        <v>3000</v>
      </c>
    </row>
    <row r="65" spans="1:6" x14ac:dyDescent="0.25">
      <c r="A65" s="9"/>
      <c r="B65" s="10" t="s">
        <v>13</v>
      </c>
      <c r="C65" s="14" t="s">
        <v>14</v>
      </c>
      <c r="D65" s="11"/>
      <c r="E65" s="12"/>
      <c r="F65" s="12">
        <f>E64</f>
        <v>3000</v>
      </c>
    </row>
    <row r="66" spans="1:6" x14ac:dyDescent="0.25">
      <c r="A66" s="3" t="s">
        <v>49</v>
      </c>
      <c r="B66" s="4" t="s">
        <v>9</v>
      </c>
      <c r="C66" s="16" t="s">
        <v>10</v>
      </c>
      <c r="E66" s="2">
        <f>E45</f>
        <v>1073.9000000000001</v>
      </c>
    </row>
    <row r="67" spans="1:6" x14ac:dyDescent="0.25">
      <c r="B67" s="15" t="s">
        <v>13</v>
      </c>
      <c r="C67" s="13" t="s">
        <v>14</v>
      </c>
      <c r="D67" s="16"/>
      <c r="E67" s="18"/>
      <c r="F67" s="18">
        <f>E66</f>
        <v>1073.9000000000001</v>
      </c>
    </row>
    <row r="68" spans="1:6" x14ac:dyDescent="0.25">
      <c r="B68" s="4" t="s">
        <v>6</v>
      </c>
      <c r="C68" t="s">
        <v>7</v>
      </c>
      <c r="D68" t="s">
        <v>8</v>
      </c>
      <c r="E68" s="2">
        <f>192125*0.5/100</f>
        <v>960.625</v>
      </c>
    </row>
    <row r="69" spans="1:6" x14ac:dyDescent="0.25">
      <c r="A69" s="9"/>
      <c r="B69" s="10" t="s">
        <v>9</v>
      </c>
      <c r="C69" s="11" t="s">
        <v>10</v>
      </c>
      <c r="D69" s="11"/>
      <c r="E69" s="12"/>
      <c r="F69" s="12">
        <f>E68</f>
        <v>960.625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UD3-11. Ejercicio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Goyo</dc:creator>
  <cp:lastModifiedBy>Goyo</cp:lastModifiedBy>
  <dcterms:created xsi:type="dcterms:W3CDTF">2024-05-07T17:53:10Z</dcterms:created>
  <dcterms:modified xsi:type="dcterms:W3CDTF">2024-05-07T18:52:13Z</dcterms:modified>
</cp:coreProperties>
</file>