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Luis\Desktop\"/>
    </mc:Choice>
  </mc:AlternateContent>
  <xr:revisionPtr revIDLastSave="0" documentId="13_ncr:1_{10DC7539-8674-495E-8764-DB0A159CB986}" xr6:coauthVersionLast="47" xr6:coauthVersionMax="47" xr10:uidLastSave="{00000000-0000-0000-0000-000000000000}"/>
  <bookViews>
    <workbookView xWindow="-120" yWindow="-120" windowWidth="15600" windowHeight="11160" activeTab="3" xr2:uid="{FEACDAEB-9960-46E5-AE6D-61CF51420590}"/>
  </bookViews>
  <sheets>
    <sheet name="EJERCICIO DEL TEMA" sheetId="1" r:id="rId1"/>
    <sheet name="Libro 3.3" sheetId="9" r:id="rId2"/>
    <sheet name="Libro 3.4" sheetId="10" r:id="rId3"/>
    <sheet name="Libro 3.5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1" l="1"/>
  <c r="E12" i="11"/>
  <c r="E9" i="11"/>
  <c r="E8" i="11"/>
  <c r="F11" i="11"/>
  <c r="F10" i="11"/>
  <c r="F7" i="11"/>
  <c r="E6" i="11"/>
  <c r="E2" i="11"/>
  <c r="F17" i="10"/>
  <c r="E16" i="10"/>
  <c r="F15" i="10"/>
  <c r="E14" i="10"/>
  <c r="F13" i="10"/>
  <c r="F12" i="10"/>
  <c r="E10" i="10"/>
  <c r="E11" i="10"/>
  <c r="F9" i="10"/>
  <c r="E8" i="10"/>
  <c r="F7" i="10"/>
  <c r="E6" i="10"/>
  <c r="F5" i="10"/>
  <c r="F4" i="10"/>
  <c r="E3" i="10"/>
  <c r="E13" i="9"/>
  <c r="F11" i="9"/>
  <c r="F9" i="9"/>
  <c r="E5" i="9"/>
  <c r="F8" i="1"/>
  <c r="E7" i="1"/>
  <c r="E6" i="1"/>
  <c r="F5" i="1"/>
  <c r="F3" i="1"/>
  <c r="F5" i="11" l="1"/>
  <c r="E3" i="11"/>
  <c r="F4" i="11"/>
</calcChain>
</file>

<file path=xl/sharedStrings.xml><?xml version="1.0" encoding="utf-8"?>
<sst xmlns="http://schemas.openxmlformats.org/spreadsheetml/2006/main" count="132" uniqueCount="46">
  <si>
    <t>Nº CTA</t>
  </si>
  <si>
    <t>CUENTA</t>
  </si>
  <si>
    <t>CONCEPTO</t>
  </si>
  <si>
    <t>DEBE</t>
  </si>
  <si>
    <t>HABER</t>
  </si>
  <si>
    <t>572</t>
  </si>
  <si>
    <t>bancos</t>
  </si>
  <si>
    <t>FECHA</t>
  </si>
  <si>
    <t>600</t>
  </si>
  <si>
    <t>Compra mds</t>
  </si>
  <si>
    <t>4009</t>
  </si>
  <si>
    <t>Proveedores fras pdtes formalizar</t>
  </si>
  <si>
    <t>472</t>
  </si>
  <si>
    <t>iva soportado</t>
  </si>
  <si>
    <t>621</t>
  </si>
  <si>
    <t>arrendamientos</t>
  </si>
  <si>
    <t>625</t>
  </si>
  <si>
    <t>prima de seguros</t>
  </si>
  <si>
    <t>627</t>
  </si>
  <si>
    <t>publicidad y propaganda</t>
  </si>
  <si>
    <t>480</t>
  </si>
  <si>
    <t>gastos anticipados</t>
  </si>
  <si>
    <t>periodif gastos</t>
  </si>
  <si>
    <t>752</t>
  </si>
  <si>
    <t>ingresos por arrendamientos</t>
  </si>
  <si>
    <t>485</t>
  </si>
  <si>
    <t>ingresos anticipados</t>
  </si>
  <si>
    <t>Arrendamientos</t>
  </si>
  <si>
    <t>alquiler</t>
  </si>
  <si>
    <t>4751</t>
  </si>
  <si>
    <t>hp acreedora x ret</t>
  </si>
  <si>
    <t>570</t>
  </si>
  <si>
    <t>30a</t>
  </si>
  <si>
    <t>periodific</t>
  </si>
  <si>
    <t>473</t>
  </si>
  <si>
    <t>hp, retencioones y pagos</t>
  </si>
  <si>
    <t>caja</t>
  </si>
  <si>
    <t>Ingresos pòr arrendam</t>
  </si>
  <si>
    <t>477</t>
  </si>
  <si>
    <t>iva reperc</t>
  </si>
  <si>
    <t>30b</t>
  </si>
  <si>
    <t>17a</t>
  </si>
  <si>
    <t>Ingresos pòr arrendamientos</t>
  </si>
  <si>
    <t>17b</t>
  </si>
  <si>
    <t>in gresos por arrendamientos</t>
  </si>
  <si>
    <t>iongresos arrendamientos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</si>
</sst>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1" fillId="0" borderId="0" xfId="0" applyFont="1"/>
    <xf numFmtId="0" fontId="0" fillId="0" borderId="1" xfId="0" applyBorder="1"/>
    <xf numFmtId="4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5885-86AA-488A-BFAF-6FC60E837488}">
  <dimension ref="A1:F8"/>
  <sheetViews>
    <sheetView zoomScale="175" zoomScaleNormal="175" workbookViewId="0">
      <pane ySplit="1" topLeftCell="A2" activePane="bottomLeft" state="frozen"/>
      <selection pane="bottomLeft" activeCell="C9" sqref="C9"/>
    </sheetView>
  </sheetViews>
  <sheetFormatPr baseColWidth="10" defaultRowHeight="15" x14ac:dyDescent="0.25"/>
  <cols>
    <col min="1" max="1" width="8.5703125" style="10" bestFit="1" customWidth="1"/>
    <col min="2" max="2" width="7.140625" style="1" bestFit="1" customWidth="1"/>
    <col min="3" max="3" width="21.7109375" customWidth="1"/>
    <col min="4" max="4" width="14.28515625" bestFit="1" customWidth="1"/>
    <col min="5" max="6" width="11.42578125" style="2"/>
  </cols>
  <sheetData>
    <row r="1" spans="1:6" s="3" customFormat="1" x14ac:dyDescent="0.25">
      <c r="A1" s="9" t="s">
        <v>7</v>
      </c>
      <c r="B1" s="7" t="s">
        <v>0</v>
      </c>
      <c r="C1" s="3" t="s">
        <v>1</v>
      </c>
      <c r="D1" s="3" t="s">
        <v>2</v>
      </c>
      <c r="E1" s="8" t="s">
        <v>3</v>
      </c>
      <c r="F1" s="8" t="s">
        <v>4</v>
      </c>
    </row>
    <row r="2" spans="1:6" x14ac:dyDescent="0.25">
      <c r="A2" s="10">
        <v>45352</v>
      </c>
      <c r="B2" s="1" t="s">
        <v>8</v>
      </c>
      <c r="C2" t="s">
        <v>9</v>
      </c>
      <c r="E2" s="2">
        <v>275000</v>
      </c>
    </row>
    <row r="3" spans="1:6" x14ac:dyDescent="0.25">
      <c r="A3" s="11"/>
      <c r="B3" s="6" t="s">
        <v>10</v>
      </c>
      <c r="C3" s="4" t="s">
        <v>11</v>
      </c>
      <c r="D3" s="4"/>
      <c r="E3" s="5"/>
      <c r="F3" s="5">
        <f>E2</f>
        <v>275000</v>
      </c>
    </row>
    <row r="4" spans="1:6" x14ac:dyDescent="0.25">
      <c r="A4" s="10">
        <v>45366</v>
      </c>
      <c r="B4" s="1" t="s">
        <v>8</v>
      </c>
      <c r="C4" t="s">
        <v>9</v>
      </c>
      <c r="E4" s="2">
        <v>225000</v>
      </c>
    </row>
    <row r="5" spans="1:6" x14ac:dyDescent="0.25">
      <c r="A5" s="11"/>
      <c r="B5" s="6" t="s">
        <v>10</v>
      </c>
      <c r="C5" s="4" t="s">
        <v>11</v>
      </c>
      <c r="D5" s="4"/>
      <c r="E5" s="5"/>
      <c r="F5" s="5">
        <f>E4</f>
        <v>225000</v>
      </c>
    </row>
    <row r="6" spans="1:6" x14ac:dyDescent="0.25">
      <c r="A6" s="10">
        <v>45382</v>
      </c>
      <c r="B6" s="1" t="s">
        <v>10</v>
      </c>
      <c r="C6" t="s">
        <v>11</v>
      </c>
      <c r="E6" s="2">
        <f>F3+F5</f>
        <v>500000</v>
      </c>
    </row>
    <row r="7" spans="1:6" x14ac:dyDescent="0.25">
      <c r="B7" s="1" t="s">
        <v>12</v>
      </c>
      <c r="C7" t="s">
        <v>13</v>
      </c>
      <c r="E7" s="2">
        <f>E6*21/100</f>
        <v>105000</v>
      </c>
    </row>
    <row r="8" spans="1:6" x14ac:dyDescent="0.25">
      <c r="A8" s="11"/>
      <c r="B8" s="6" t="s">
        <v>5</v>
      </c>
      <c r="C8" s="4" t="s">
        <v>6</v>
      </c>
      <c r="D8" s="4"/>
      <c r="E8" s="5"/>
      <c r="F8" s="5">
        <f>SUM(E6:E7)</f>
        <v>605000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A53F-EB62-4DEF-B96B-2BDD3001052A}">
  <dimension ref="A1:G13"/>
  <sheetViews>
    <sheetView zoomScale="175" zoomScaleNormal="175" workbookViewId="0">
      <pane ySplit="1" topLeftCell="A2" activePane="bottomLeft" state="frozen"/>
      <selection pane="bottomLeft" activeCell="C10" sqref="C10"/>
    </sheetView>
  </sheetViews>
  <sheetFormatPr baseColWidth="10" defaultRowHeight="15" x14ac:dyDescent="0.25"/>
  <cols>
    <col min="1" max="1" width="8.5703125" style="10" bestFit="1" customWidth="1"/>
    <col min="2" max="2" width="7.140625" style="1" bestFit="1" customWidth="1"/>
    <col min="3" max="3" width="21.7109375" customWidth="1"/>
    <col min="4" max="4" width="14.28515625" bestFit="1" customWidth="1"/>
    <col min="5" max="6" width="11.42578125" style="2"/>
    <col min="7" max="7" width="3.140625" bestFit="1" customWidth="1"/>
  </cols>
  <sheetData>
    <row r="1" spans="1:7" s="3" customFormat="1" x14ac:dyDescent="0.25">
      <c r="A1" s="9" t="s">
        <v>7</v>
      </c>
      <c r="B1" s="7" t="s">
        <v>0</v>
      </c>
      <c r="C1" s="3" t="s">
        <v>1</v>
      </c>
      <c r="D1" s="3" t="s">
        <v>2</v>
      </c>
      <c r="E1" s="8" t="s">
        <v>3</v>
      </c>
      <c r="F1" s="8" t="s">
        <v>4</v>
      </c>
    </row>
    <row r="2" spans="1:7" x14ac:dyDescent="0.25">
      <c r="A2" s="10">
        <v>45657</v>
      </c>
      <c r="B2" s="1" t="s">
        <v>14</v>
      </c>
      <c r="C2" t="s">
        <v>15</v>
      </c>
      <c r="D2" t="s">
        <v>22</v>
      </c>
      <c r="F2" s="2">
        <v>1700</v>
      </c>
      <c r="G2">
        <v>15</v>
      </c>
    </row>
    <row r="3" spans="1:7" x14ac:dyDescent="0.25">
      <c r="B3" s="1" t="s">
        <v>16</v>
      </c>
      <c r="C3" t="s">
        <v>17</v>
      </c>
      <c r="F3" s="2">
        <v>450</v>
      </c>
    </row>
    <row r="4" spans="1:7" x14ac:dyDescent="0.25">
      <c r="B4" s="1" t="s">
        <v>18</v>
      </c>
      <c r="C4" t="s">
        <v>19</v>
      </c>
      <c r="F4" s="2">
        <v>2300</v>
      </c>
    </row>
    <row r="5" spans="1:7" x14ac:dyDescent="0.25">
      <c r="A5" s="11"/>
      <c r="B5" s="6" t="s">
        <v>20</v>
      </c>
      <c r="C5" s="4" t="s">
        <v>21</v>
      </c>
      <c r="D5" s="4"/>
      <c r="E5" s="5">
        <f>SUM(F2:F4)</f>
        <v>4450</v>
      </c>
      <c r="F5" s="5"/>
      <c r="G5" s="4"/>
    </row>
    <row r="6" spans="1:7" x14ac:dyDescent="0.25">
      <c r="B6" s="1" t="s">
        <v>14</v>
      </c>
      <c r="C6" t="s">
        <v>15</v>
      </c>
      <c r="D6" t="s">
        <v>22</v>
      </c>
      <c r="E6" s="2">
        <v>1700</v>
      </c>
      <c r="G6">
        <v>16</v>
      </c>
    </row>
    <row r="7" spans="1:7" x14ac:dyDescent="0.25">
      <c r="B7" s="1" t="s">
        <v>16</v>
      </c>
      <c r="C7" t="s">
        <v>17</v>
      </c>
      <c r="E7" s="2">
        <v>450</v>
      </c>
    </row>
    <row r="8" spans="1:7" x14ac:dyDescent="0.25">
      <c r="B8" s="1" t="s">
        <v>18</v>
      </c>
      <c r="C8" t="s">
        <v>19</v>
      </c>
      <c r="E8" s="2">
        <v>2300</v>
      </c>
    </row>
    <row r="9" spans="1:7" x14ac:dyDescent="0.25">
      <c r="A9" s="11"/>
      <c r="B9" s="6" t="s">
        <v>20</v>
      </c>
      <c r="C9" s="4" t="s">
        <v>21</v>
      </c>
      <c r="D9" s="4"/>
      <c r="E9" s="5"/>
      <c r="F9" s="5">
        <f>SUM(E6:E8)</f>
        <v>4450</v>
      </c>
      <c r="G9" s="4"/>
    </row>
    <row r="10" spans="1:7" x14ac:dyDescent="0.25">
      <c r="B10" s="1" t="s">
        <v>23</v>
      </c>
      <c r="C10" t="s">
        <v>24</v>
      </c>
      <c r="E10" s="2">
        <v>1600</v>
      </c>
      <c r="G10">
        <v>17</v>
      </c>
    </row>
    <row r="11" spans="1:7" x14ac:dyDescent="0.25">
      <c r="A11" s="11"/>
      <c r="B11" s="6" t="s">
        <v>25</v>
      </c>
      <c r="C11" s="4" t="s">
        <v>26</v>
      </c>
      <c r="D11" s="4"/>
      <c r="E11" s="5"/>
      <c r="F11" s="5">
        <f>E10</f>
        <v>1600</v>
      </c>
      <c r="G11" s="4"/>
    </row>
    <row r="12" spans="1:7" x14ac:dyDescent="0.25">
      <c r="B12" s="1" t="s">
        <v>23</v>
      </c>
      <c r="C12" t="s">
        <v>24</v>
      </c>
      <c r="F12" s="2">
        <v>1600</v>
      </c>
      <c r="G12">
        <v>18</v>
      </c>
    </row>
    <row r="13" spans="1:7" x14ac:dyDescent="0.25">
      <c r="A13" s="11"/>
      <c r="B13" s="6" t="s">
        <v>25</v>
      </c>
      <c r="C13" s="4" t="s">
        <v>26</v>
      </c>
      <c r="D13" s="4"/>
      <c r="E13" s="5">
        <f>F12</f>
        <v>1600</v>
      </c>
      <c r="F13" s="5"/>
      <c r="G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193F-7054-4F0F-9A5E-C00F7BDE9B2B}">
  <dimension ref="A1:G17"/>
  <sheetViews>
    <sheetView zoomScale="175" zoomScaleNormal="175" workbookViewId="0">
      <pane ySplit="1" topLeftCell="A8" activePane="bottomLeft" state="frozen"/>
      <selection pane="bottomLeft" activeCell="B10" sqref="B10:F13"/>
    </sheetView>
  </sheetViews>
  <sheetFormatPr baseColWidth="10" defaultRowHeight="15" x14ac:dyDescent="0.25"/>
  <cols>
    <col min="1" max="1" width="8.5703125" style="10" bestFit="1" customWidth="1"/>
    <col min="2" max="2" width="7.140625" style="1" bestFit="1" customWidth="1"/>
    <col min="3" max="3" width="21.7109375" customWidth="1"/>
    <col min="4" max="4" width="14.28515625" bestFit="1" customWidth="1"/>
    <col min="5" max="6" width="11.42578125" style="2"/>
    <col min="7" max="7" width="3.140625" bestFit="1" customWidth="1"/>
  </cols>
  <sheetData>
    <row r="1" spans="1:7" s="3" customFormat="1" x14ac:dyDescent="0.25">
      <c r="A1" s="9" t="s">
        <v>7</v>
      </c>
      <c r="B1" s="7" t="s">
        <v>0</v>
      </c>
      <c r="C1" s="3" t="s">
        <v>1</v>
      </c>
      <c r="D1" s="3" t="s">
        <v>2</v>
      </c>
      <c r="E1" s="8" t="s">
        <v>3</v>
      </c>
      <c r="F1" s="8" t="s">
        <v>4</v>
      </c>
    </row>
    <row r="2" spans="1:7" x14ac:dyDescent="0.25">
      <c r="A2" s="10">
        <v>45536</v>
      </c>
      <c r="B2" s="1" t="s">
        <v>14</v>
      </c>
      <c r="C2" t="s">
        <v>27</v>
      </c>
      <c r="D2" t="s">
        <v>28</v>
      </c>
      <c r="E2" s="2">
        <v>9600</v>
      </c>
      <c r="G2">
        <v>27</v>
      </c>
    </row>
    <row r="3" spans="1:7" x14ac:dyDescent="0.25">
      <c r="B3" s="1" t="s">
        <v>12</v>
      </c>
      <c r="C3" t="s">
        <v>13</v>
      </c>
      <c r="E3" s="2">
        <f>E2*21/100</f>
        <v>2016</v>
      </c>
    </row>
    <row r="4" spans="1:7" x14ac:dyDescent="0.25">
      <c r="B4" s="1" t="s">
        <v>29</v>
      </c>
      <c r="C4" t="s">
        <v>30</v>
      </c>
      <c r="F4" s="2">
        <f>E2*19/100</f>
        <v>1824</v>
      </c>
    </row>
    <row r="5" spans="1:7" x14ac:dyDescent="0.25">
      <c r="A5" s="11"/>
      <c r="B5" s="6" t="s">
        <v>5</v>
      </c>
      <c r="C5" s="4" t="s">
        <v>6</v>
      </c>
      <c r="D5" s="4"/>
      <c r="E5" s="5"/>
      <c r="F5" s="5">
        <f>SUM(E2:E3)-F4</f>
        <v>9792</v>
      </c>
    </row>
    <row r="6" spans="1:7" x14ac:dyDescent="0.25">
      <c r="B6" s="1" t="s">
        <v>20</v>
      </c>
      <c r="C6" s="12" t="s">
        <v>21</v>
      </c>
      <c r="D6" t="s">
        <v>33</v>
      </c>
      <c r="E6" s="2">
        <f>E2/12*8</f>
        <v>6400</v>
      </c>
      <c r="G6">
        <v>28</v>
      </c>
    </row>
    <row r="7" spans="1:7" x14ac:dyDescent="0.25">
      <c r="A7" s="11"/>
      <c r="B7" s="6" t="s">
        <v>14</v>
      </c>
      <c r="C7" s="13" t="s">
        <v>27</v>
      </c>
      <c r="D7" s="4"/>
      <c r="E7" s="5"/>
      <c r="F7" s="5">
        <f>E6</f>
        <v>6400</v>
      </c>
    </row>
    <row r="8" spans="1:7" x14ac:dyDescent="0.25">
      <c r="B8" s="1" t="s">
        <v>14</v>
      </c>
      <c r="C8" s="12" t="s">
        <v>27</v>
      </c>
      <c r="D8" t="s">
        <v>33</v>
      </c>
      <c r="E8" s="2">
        <f>E6</f>
        <v>6400</v>
      </c>
      <c r="G8">
        <v>29</v>
      </c>
    </row>
    <row r="9" spans="1:7" x14ac:dyDescent="0.25">
      <c r="A9" s="11"/>
      <c r="B9" s="6" t="s">
        <v>20</v>
      </c>
      <c r="C9" s="13" t="s">
        <v>21</v>
      </c>
      <c r="D9" s="4"/>
      <c r="E9" s="5"/>
      <c r="F9" s="5">
        <f>E6</f>
        <v>6400</v>
      </c>
    </row>
    <row r="10" spans="1:7" x14ac:dyDescent="0.25">
      <c r="A10" s="10">
        <v>45536</v>
      </c>
      <c r="B10" s="1" t="s">
        <v>34</v>
      </c>
      <c r="C10" s="12" t="s">
        <v>35</v>
      </c>
      <c r="D10" t="s">
        <v>28</v>
      </c>
      <c r="E10" s="2">
        <f>F4</f>
        <v>1824</v>
      </c>
      <c r="G10" t="s">
        <v>32</v>
      </c>
    </row>
    <row r="11" spans="1:7" x14ac:dyDescent="0.25">
      <c r="B11" s="1" t="s">
        <v>31</v>
      </c>
      <c r="C11" s="12" t="s">
        <v>36</v>
      </c>
      <c r="E11" s="2">
        <f>F5</f>
        <v>9792</v>
      </c>
    </row>
    <row r="12" spans="1:7" x14ac:dyDescent="0.25">
      <c r="B12" s="1" t="s">
        <v>23</v>
      </c>
      <c r="C12" s="12" t="s">
        <v>37</v>
      </c>
      <c r="F12" s="2">
        <f>E2</f>
        <v>9600</v>
      </c>
    </row>
    <row r="13" spans="1:7" x14ac:dyDescent="0.25">
      <c r="A13" s="11"/>
      <c r="B13" s="6" t="s">
        <v>38</v>
      </c>
      <c r="C13" s="13" t="s">
        <v>39</v>
      </c>
      <c r="D13" s="4"/>
      <c r="E13" s="5"/>
      <c r="F13" s="5">
        <f>E3</f>
        <v>2016</v>
      </c>
    </row>
    <row r="14" spans="1:7" x14ac:dyDescent="0.25">
      <c r="B14" s="1" t="s">
        <v>23</v>
      </c>
      <c r="C14" s="12" t="s">
        <v>37</v>
      </c>
      <c r="D14" t="s">
        <v>33</v>
      </c>
      <c r="E14" s="2">
        <f>E8</f>
        <v>6400</v>
      </c>
      <c r="G14" t="s">
        <v>40</v>
      </c>
    </row>
    <row r="15" spans="1:7" x14ac:dyDescent="0.25">
      <c r="A15" s="11"/>
      <c r="B15" s="6" t="s">
        <v>25</v>
      </c>
      <c r="C15" s="13" t="s">
        <v>26</v>
      </c>
      <c r="D15" s="4"/>
      <c r="E15" s="5"/>
      <c r="F15" s="5">
        <f>E14</f>
        <v>6400</v>
      </c>
    </row>
    <row r="16" spans="1:7" x14ac:dyDescent="0.25">
      <c r="B16" s="1" t="s">
        <v>25</v>
      </c>
      <c r="C16" s="12" t="s">
        <v>26</v>
      </c>
      <c r="D16" t="s">
        <v>33</v>
      </c>
      <c r="E16" s="2">
        <f>E14</f>
        <v>6400</v>
      </c>
    </row>
    <row r="17" spans="1:6" x14ac:dyDescent="0.25">
      <c r="A17" s="11"/>
      <c r="B17" s="6" t="s">
        <v>23</v>
      </c>
      <c r="C17" s="13" t="s">
        <v>24</v>
      </c>
      <c r="D17" s="4"/>
      <c r="E17" s="5"/>
      <c r="F17" s="5">
        <f>E16</f>
        <v>6400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713B-5CE8-457F-9AF1-0C09DEDA66EC}">
  <dimension ref="A1:G13"/>
  <sheetViews>
    <sheetView tabSelected="1" zoomScale="175" zoomScaleNormal="175" workbookViewId="0">
      <pane ySplit="1" topLeftCell="A2" activePane="bottomLeft" state="frozen"/>
      <selection pane="bottomLeft" activeCell="D14" sqref="D14"/>
    </sheetView>
  </sheetViews>
  <sheetFormatPr baseColWidth="10" defaultRowHeight="15" x14ac:dyDescent="0.25"/>
  <cols>
    <col min="1" max="1" width="8.5703125" style="10" bestFit="1" customWidth="1"/>
    <col min="2" max="2" width="7.140625" style="1" bestFit="1" customWidth="1"/>
    <col min="3" max="3" width="21.7109375" customWidth="1"/>
    <col min="4" max="4" width="14.28515625" bestFit="1" customWidth="1"/>
    <col min="5" max="6" width="11.42578125" style="2"/>
    <col min="7" max="7" width="3.140625" bestFit="1" customWidth="1"/>
  </cols>
  <sheetData>
    <row r="1" spans="1:7" s="3" customFormat="1" x14ac:dyDescent="0.25">
      <c r="A1" s="9" t="s">
        <v>7</v>
      </c>
      <c r="B1" s="7" t="s">
        <v>0</v>
      </c>
      <c r="C1" s="3" t="s">
        <v>1</v>
      </c>
      <c r="D1" s="3" t="s">
        <v>2</v>
      </c>
      <c r="E1" s="8" t="s">
        <v>3</v>
      </c>
      <c r="F1" s="8" t="s">
        <v>4</v>
      </c>
    </row>
    <row r="2" spans="1:7" x14ac:dyDescent="0.25">
      <c r="A2" s="10">
        <v>45581</v>
      </c>
      <c r="B2" s="1" t="s">
        <v>14</v>
      </c>
      <c r="C2" t="s">
        <v>27</v>
      </c>
      <c r="D2" t="s">
        <v>28</v>
      </c>
      <c r="E2" s="2">
        <f>1200*6</f>
        <v>7200</v>
      </c>
      <c r="G2">
        <v>15</v>
      </c>
    </row>
    <row r="3" spans="1:7" x14ac:dyDescent="0.25">
      <c r="B3" s="1" t="s">
        <v>12</v>
      </c>
      <c r="C3" t="s">
        <v>13</v>
      </c>
      <c r="E3" s="2">
        <f>E2*21/100</f>
        <v>1512</v>
      </c>
    </row>
    <row r="4" spans="1:7" x14ac:dyDescent="0.25">
      <c r="B4" s="1" t="s">
        <v>29</v>
      </c>
      <c r="C4" t="s">
        <v>30</v>
      </c>
      <c r="F4" s="2">
        <f>E2*19/100</f>
        <v>1368</v>
      </c>
    </row>
    <row r="5" spans="1:7" x14ac:dyDescent="0.25">
      <c r="A5" s="11"/>
      <c r="B5" s="6" t="s">
        <v>5</v>
      </c>
      <c r="C5" s="4" t="s">
        <v>6</v>
      </c>
      <c r="D5" s="4"/>
      <c r="E5" s="5"/>
      <c r="F5" s="5">
        <f>SUM(E2:E3)-F4</f>
        <v>7344</v>
      </c>
    </row>
    <row r="6" spans="1:7" x14ac:dyDescent="0.25">
      <c r="A6" s="10">
        <v>45657</v>
      </c>
      <c r="B6" s="1" t="s">
        <v>20</v>
      </c>
      <c r="C6" s="12" t="s">
        <v>21</v>
      </c>
      <c r="E6" s="2">
        <f>E2/6*2</f>
        <v>2400</v>
      </c>
      <c r="G6">
        <v>16</v>
      </c>
    </row>
    <row r="7" spans="1:7" x14ac:dyDescent="0.25">
      <c r="A7" s="11"/>
      <c r="B7" s="6" t="s">
        <v>14</v>
      </c>
      <c r="C7" s="13" t="s">
        <v>15</v>
      </c>
      <c r="D7" s="4"/>
      <c r="E7" s="5"/>
      <c r="F7" s="5">
        <f>E6</f>
        <v>2400</v>
      </c>
    </row>
    <row r="8" spans="1:7" x14ac:dyDescent="0.25">
      <c r="B8" s="1" t="s">
        <v>34</v>
      </c>
      <c r="C8" s="12" t="s">
        <v>35</v>
      </c>
      <c r="D8" t="s">
        <v>28</v>
      </c>
      <c r="E8" s="2">
        <f>F10*19/100</f>
        <v>1368</v>
      </c>
      <c r="G8" t="s">
        <v>41</v>
      </c>
    </row>
    <row r="9" spans="1:7" x14ac:dyDescent="0.25">
      <c r="B9" s="1" t="s">
        <v>31</v>
      </c>
      <c r="C9" s="12" t="s">
        <v>36</v>
      </c>
      <c r="E9" s="2">
        <f>SUM(F10:F11)-E8</f>
        <v>7344</v>
      </c>
    </row>
    <row r="10" spans="1:7" x14ac:dyDescent="0.25">
      <c r="B10" s="1" t="s">
        <v>23</v>
      </c>
      <c r="C10" s="12" t="s">
        <v>42</v>
      </c>
      <c r="F10" s="2">
        <f>E2</f>
        <v>7200</v>
      </c>
    </row>
    <row r="11" spans="1:7" x14ac:dyDescent="0.25">
      <c r="B11" s="6" t="s">
        <v>38</v>
      </c>
      <c r="C11" s="13" t="s">
        <v>39</v>
      </c>
      <c r="D11" s="4"/>
      <c r="E11" s="5"/>
      <c r="F11" s="5">
        <f>F10*21/100</f>
        <v>1512</v>
      </c>
    </row>
    <row r="12" spans="1:7" x14ac:dyDescent="0.25">
      <c r="B12" s="1" t="s">
        <v>23</v>
      </c>
      <c r="C12" s="12" t="s">
        <v>44</v>
      </c>
      <c r="E12" s="2">
        <f>E6</f>
        <v>2400</v>
      </c>
      <c r="G12" t="s">
        <v>43</v>
      </c>
    </row>
    <row r="13" spans="1:7" x14ac:dyDescent="0.25">
      <c r="A13" s="11"/>
      <c r="B13" s="6" t="s">
        <v>25</v>
      </c>
      <c r="C13" s="13" t="s">
        <v>45</v>
      </c>
      <c r="D13" s="4"/>
      <c r="E13" s="5"/>
      <c r="F13" s="5">
        <f>E12</f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DEL TEMA</vt:lpstr>
      <vt:lpstr>Libro 3.3</vt:lpstr>
      <vt:lpstr>Libro 3.4</vt:lpstr>
      <vt:lpstr>Libro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Goyo</dc:creator>
  <cp:lastModifiedBy>Goyo</cp:lastModifiedBy>
  <dcterms:created xsi:type="dcterms:W3CDTF">2024-05-09T18:12:26Z</dcterms:created>
  <dcterms:modified xsi:type="dcterms:W3CDTF">2024-05-13T17:06:03Z</dcterms:modified>
</cp:coreProperties>
</file>