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huber/Downloads/Firmware/h160-scooter-controller/"/>
    </mc:Choice>
  </mc:AlternateContent>
  <xr:revisionPtr revIDLastSave="0" documentId="8_{391FC3EB-D913-8345-AE85-E27CEF486FB8}" xr6:coauthVersionLast="47" xr6:coauthVersionMax="47" xr10:uidLastSave="{00000000-0000-0000-0000-000000000000}"/>
  <bookViews>
    <workbookView xWindow="17280" yWindow="760" windowWidth="17280" windowHeight="19860" xr2:uid="{0EC21644-F61B-DE4C-A659-BD46A4268E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3" i="1"/>
  <c r="G4" i="1"/>
  <c r="G5" i="1"/>
  <c r="G6" i="1"/>
  <c r="G7" i="1"/>
  <c r="G8" i="1"/>
  <c r="G9" i="1"/>
  <c r="G10" i="1"/>
  <c r="G11" i="1"/>
  <c r="G2" i="1"/>
  <c r="F8" i="1"/>
  <c r="F9" i="1"/>
  <c r="F10" i="1"/>
  <c r="F11" i="1"/>
  <c r="F2" i="1"/>
  <c r="E3" i="1"/>
  <c r="F3" i="1" s="1"/>
  <c r="E4" i="1"/>
  <c r="F4" i="1" s="1"/>
  <c r="E8" i="1"/>
  <c r="E9" i="1"/>
  <c r="E10" i="1"/>
  <c r="E11" i="1"/>
  <c r="E2" i="1"/>
  <c r="D4" i="1"/>
  <c r="D5" i="1"/>
  <c r="E5" i="1" s="1"/>
  <c r="F5" i="1" s="1"/>
  <c r="D6" i="1"/>
  <c r="E6" i="1" s="1"/>
  <c r="F6" i="1" s="1"/>
  <c r="D7" i="1"/>
  <c r="E7" i="1" s="1"/>
  <c r="F7" i="1" s="1"/>
  <c r="D8" i="1"/>
  <c r="D9" i="1"/>
  <c r="D10" i="1"/>
  <c r="D11" i="1"/>
  <c r="D2" i="1"/>
  <c r="D3" i="1"/>
</calcChain>
</file>

<file path=xl/sharedStrings.xml><?xml version="1.0" encoding="utf-8"?>
<sst xmlns="http://schemas.openxmlformats.org/spreadsheetml/2006/main" count="8" uniqueCount="8">
  <si>
    <t>%FS</t>
  </si>
  <si>
    <t>BAT_DIV</t>
  </si>
  <si>
    <t>PACK_V</t>
  </si>
  <si>
    <t>SOC</t>
  </si>
  <si>
    <t>CELL_V</t>
  </si>
  <si>
    <t>IMR16850-35E</t>
  </si>
  <si>
    <t>INT_FS</t>
  </si>
  <si>
    <t>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</si>
</sst>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</c:v>
                </c:pt>
                <c:pt idx="2">
                  <c:v>3.9</c:v>
                </c:pt>
                <c:pt idx="3">
                  <c:v>3.8</c:v>
                </c:pt>
                <c:pt idx="4">
                  <c:v>3.7</c:v>
                </c:pt>
                <c:pt idx="5">
                  <c:v>3.65</c:v>
                </c:pt>
                <c:pt idx="6">
                  <c:v>3.58</c:v>
                </c:pt>
                <c:pt idx="7">
                  <c:v>3.5</c:v>
                </c:pt>
                <c:pt idx="8">
                  <c:v>3.4</c:v>
                </c:pt>
              </c:numCache>
            </c:num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2-D544-BE82-EE1E152C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0864"/>
        <c:axId val="597457280"/>
      </c:scatterChart>
      <c:valAx>
        <c:axId val="555160864"/>
        <c:scaling>
          <c:orientation val="minMax"/>
          <c:min val="3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7280"/>
        <c:crosses val="autoZero"/>
        <c:crossBetween val="midCat"/>
      </c:valAx>
      <c:valAx>
        <c:axId val="597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101600</xdr:rowOff>
    </xdr:from>
    <xdr:to>
      <xdr:col>6</xdr:col>
      <xdr:colOff>171450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FFCF3-7389-F5A1-CE7F-A198EE97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C6B4-CA8D-FF47-986D-44F15A6DD6B6}">
  <dimension ref="A1:G12"/>
  <sheetViews>
    <sheetView tabSelected="1" workbookViewId="0">
      <selection activeCell="H12" sqref="H12"/>
    </sheetView>
  </sheetViews>
  <sheetFormatPr baseColWidth="10" defaultRowHeight="16" x14ac:dyDescent="0.2"/>
  <cols>
    <col min="1" max="1" width="13.5" customWidth="1"/>
  </cols>
  <sheetData>
    <row r="1" spans="1:7" x14ac:dyDescent="0.2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6</v>
      </c>
    </row>
    <row r="2" spans="1:7" x14ac:dyDescent="0.2">
      <c r="B2">
        <v>4.2</v>
      </c>
      <c r="C2">
        <v>1</v>
      </c>
      <c r="D2">
        <f>B2*8</f>
        <v>33.6</v>
      </c>
      <c r="E2" s="1">
        <f>D2/(100+4.7)*4.7</f>
        <v>1.5083094555873928</v>
      </c>
      <c r="F2">
        <f>E2/4.096</f>
        <v>0.36823961318051585</v>
      </c>
      <c r="G2" s="2">
        <f>F2*32768</f>
        <v>12066.475644699143</v>
      </c>
    </row>
    <row r="3" spans="1:7" x14ac:dyDescent="0.2">
      <c r="B3">
        <v>4.0999999999999996</v>
      </c>
      <c r="C3">
        <v>0.9</v>
      </c>
      <c r="D3">
        <f>B3*8</f>
        <v>32.799999999999997</v>
      </c>
      <c r="E3" s="1">
        <f t="shared" ref="E3:E11" si="0">D3/(100+4.7)*4.7</f>
        <v>1.4723973256924545</v>
      </c>
      <c r="F3">
        <f t="shared" ref="F3:F12" si="1">E3/4.096</f>
        <v>0.35947200334288437</v>
      </c>
      <c r="G3" s="2">
        <f t="shared" ref="G3:G12" si="2">F3*32768</f>
        <v>11779.178605539635</v>
      </c>
    </row>
    <row r="4" spans="1:7" x14ac:dyDescent="0.2">
      <c r="B4">
        <v>4</v>
      </c>
      <c r="C4">
        <v>0.8</v>
      </c>
      <c r="D4">
        <f t="shared" ref="D4:D11" si="3">B4*8</f>
        <v>32</v>
      </c>
      <c r="E4" s="1">
        <f t="shared" si="0"/>
        <v>1.4364851957975169</v>
      </c>
      <c r="F4">
        <f t="shared" si="1"/>
        <v>0.35070439350525312</v>
      </c>
      <c r="G4" s="2">
        <f t="shared" si="2"/>
        <v>11491.881566380134</v>
      </c>
    </row>
    <row r="5" spans="1:7" x14ac:dyDescent="0.2">
      <c r="B5">
        <v>3.9</v>
      </c>
      <c r="C5">
        <v>0.7</v>
      </c>
      <c r="D5">
        <f t="shared" si="3"/>
        <v>31.2</v>
      </c>
      <c r="E5" s="1">
        <f t="shared" si="0"/>
        <v>1.4005730659025786</v>
      </c>
      <c r="F5">
        <f t="shared" si="1"/>
        <v>0.3419367836676217</v>
      </c>
      <c r="G5" s="2">
        <f t="shared" si="2"/>
        <v>11204.584527220628</v>
      </c>
    </row>
    <row r="6" spans="1:7" x14ac:dyDescent="0.2">
      <c r="B6">
        <v>3.8</v>
      </c>
      <c r="C6">
        <v>0.6</v>
      </c>
      <c r="D6">
        <f t="shared" si="3"/>
        <v>30.4</v>
      </c>
      <c r="E6" s="1">
        <f t="shared" si="0"/>
        <v>1.3646609360076407</v>
      </c>
      <c r="F6">
        <f t="shared" si="1"/>
        <v>0.33316917382999039</v>
      </c>
      <c r="G6" s="2">
        <f t="shared" si="2"/>
        <v>10917.287488061125</v>
      </c>
    </row>
    <row r="7" spans="1:7" x14ac:dyDescent="0.2">
      <c r="B7">
        <v>3.7</v>
      </c>
      <c r="C7">
        <v>0.5</v>
      </c>
      <c r="D7">
        <f t="shared" si="3"/>
        <v>29.6</v>
      </c>
      <c r="E7" s="1">
        <f t="shared" si="0"/>
        <v>1.3287488061127031</v>
      </c>
      <c r="F7">
        <f t="shared" si="1"/>
        <v>0.32440156399235914</v>
      </c>
      <c r="G7" s="2">
        <f t="shared" si="2"/>
        <v>10629.990448901624</v>
      </c>
    </row>
    <row r="8" spans="1:7" x14ac:dyDescent="0.2">
      <c r="B8">
        <v>3.65</v>
      </c>
      <c r="C8">
        <v>0.4</v>
      </c>
      <c r="D8">
        <f t="shared" si="3"/>
        <v>29.2</v>
      </c>
      <c r="E8" s="1">
        <f t="shared" si="0"/>
        <v>1.310792741165234</v>
      </c>
      <c r="F8">
        <f t="shared" si="1"/>
        <v>0.32001775907354346</v>
      </c>
      <c r="G8" s="2">
        <f t="shared" si="2"/>
        <v>10486.341929321872</v>
      </c>
    </row>
    <row r="9" spans="1:7" x14ac:dyDescent="0.2">
      <c r="B9">
        <v>3.58</v>
      </c>
      <c r="C9">
        <v>0.3</v>
      </c>
      <c r="D9">
        <f t="shared" si="3"/>
        <v>28.64</v>
      </c>
      <c r="E9" s="1">
        <f t="shared" si="0"/>
        <v>1.2856542502387776</v>
      </c>
      <c r="F9">
        <f t="shared" si="1"/>
        <v>0.31388043218720152</v>
      </c>
      <c r="G9" s="2">
        <f t="shared" si="2"/>
        <v>10285.234001910219</v>
      </c>
    </row>
    <row r="10" spans="1:7" x14ac:dyDescent="0.2">
      <c r="B10">
        <v>3.5</v>
      </c>
      <c r="C10">
        <v>0.2</v>
      </c>
      <c r="D10">
        <f t="shared" si="3"/>
        <v>28</v>
      </c>
      <c r="E10" s="1">
        <f t="shared" si="0"/>
        <v>1.2569245463228271</v>
      </c>
      <c r="F10">
        <f t="shared" si="1"/>
        <v>0.30686634431709647</v>
      </c>
      <c r="G10" s="2">
        <f t="shared" si="2"/>
        <v>10055.396370582617</v>
      </c>
    </row>
    <row r="11" spans="1:7" x14ac:dyDescent="0.2">
      <c r="B11">
        <v>3.4</v>
      </c>
      <c r="C11">
        <v>0.1</v>
      </c>
      <c r="D11">
        <f t="shared" si="3"/>
        <v>27.2</v>
      </c>
      <c r="E11" s="1">
        <f t="shared" si="0"/>
        <v>1.2210124164278893</v>
      </c>
      <c r="F11">
        <f t="shared" si="1"/>
        <v>0.29809873447946517</v>
      </c>
      <c r="G11" s="2">
        <f t="shared" si="2"/>
        <v>9768.0993314231146</v>
      </c>
    </row>
    <row r="12" spans="1:7" x14ac:dyDescent="0.2">
      <c r="A12" t="s">
        <v>7</v>
      </c>
      <c r="E12">
        <v>0.2</v>
      </c>
      <c r="F12">
        <f t="shared" si="1"/>
        <v>4.8828125E-2</v>
      </c>
      <c r="G12" s="2">
        <f t="shared" si="2"/>
        <v>1600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G Huber</dc:creator>
  <cp:lastModifiedBy>Roland G Huber</cp:lastModifiedBy>
  <dcterms:created xsi:type="dcterms:W3CDTF">2023-08-29T00:37:58Z</dcterms:created>
  <dcterms:modified xsi:type="dcterms:W3CDTF">2023-08-29T00:57:25Z</dcterms:modified>
</cp:coreProperties>
</file>