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hn\Documents\Github\skripsksh\"/>
    </mc:Choice>
  </mc:AlternateContent>
  <xr:revisionPtr revIDLastSave="0" documentId="13_ncr:1_{8D3EAB10-1122-447C-8A55-CC29BA522B0D}" xr6:coauthVersionLast="45" xr6:coauthVersionMax="45" xr10:uidLastSave="{00000000-0000-0000-0000-000000000000}"/>
  <bookViews>
    <workbookView xWindow="14775" yWindow="2730" windowWidth="12240" windowHeight="12870" activeTab="2" xr2:uid="{9D731A2E-6822-4CEF-BF36-A0E7E80B1D4D}"/>
  </bookViews>
  <sheets>
    <sheet name="Sheet1" sheetId="1" r:id="rId1"/>
    <sheet name="pktlss &amp; delay" sheetId="2" r:id="rId2"/>
    <sheet name="SL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" i="2" l="1" a="1"/>
  <c r="M25" i="2" s="1"/>
  <c r="M21" i="2" a="1"/>
  <c r="M21" i="2" s="1"/>
  <c r="G25" i="2" a="1"/>
  <c r="G25" i="2" s="1"/>
  <c r="H25" i="2" a="1"/>
  <c r="H25" i="2" s="1"/>
  <c r="G21" i="2" a="1"/>
  <c r="G21" i="2" s="1"/>
  <c r="H20" i="2" a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<sst xmlns="http://schemas.openxmlformats.org/spreadsheetml/2006/main" count="217" uniqueCount="65">
  <si>
    <t>TCP_Name</t>
  </si>
  <si>
    <t xml:space="preserve">Packet Sent </t>
  </si>
  <si>
    <t>BBR</t>
  </si>
  <si>
    <t>Cubic</t>
  </si>
  <si>
    <t>Ledbat</t>
  </si>
  <si>
    <t>Bandwidth (Mbits/s)</t>
  </si>
  <si>
    <t>SK1</t>
  </si>
  <si>
    <t>SK2</t>
  </si>
  <si>
    <t>SK3_20</t>
  </si>
  <si>
    <t>SK3_40</t>
  </si>
  <si>
    <t>SK3_70</t>
  </si>
  <si>
    <t>SK3_100</t>
  </si>
  <si>
    <t>LEDBAT</t>
  </si>
  <si>
    <t>CUBIC</t>
  </si>
  <si>
    <t xml:space="preserve">SK2 </t>
  </si>
  <si>
    <t>0,275</t>
  </si>
  <si>
    <t>1,732</t>
  </si>
  <si>
    <t>0,066</t>
  </si>
  <si>
    <t>0,182</t>
  </si>
  <si>
    <t>0,058</t>
  </si>
  <si>
    <t>3,235</t>
  </si>
  <si>
    <t>3,036</t>
  </si>
  <si>
    <t>3,117</t>
  </si>
  <si>
    <t>13,051</t>
  </si>
  <si>
    <t>658,012</t>
  </si>
  <si>
    <t xml:space="preserve">Packet_Loss </t>
  </si>
  <si>
    <t>4,133</t>
  </si>
  <si>
    <t>delay</t>
  </si>
  <si>
    <t>1,800</t>
  </si>
  <si>
    <t>1,756</t>
  </si>
  <si>
    <t>1,740</t>
  </si>
  <si>
    <t>4,442</t>
  </si>
  <si>
    <t>4,063</t>
  </si>
  <si>
    <t>1,700</t>
  </si>
  <si>
    <t>*Bottleneck 1Mb/s</t>
  </si>
  <si>
    <t>Bandwidth</t>
  </si>
  <si>
    <t>pkt loss</t>
  </si>
  <si>
    <t xml:space="preserve">Cubic </t>
  </si>
  <si>
    <t>SL</t>
  </si>
  <si>
    <t>SK3_200</t>
  </si>
  <si>
    <t>SK3_2000</t>
  </si>
  <si>
    <t>SK3_20_nbt</t>
  </si>
  <si>
    <t>SK3_40_nbt</t>
  </si>
  <si>
    <t>SK3_70_nbt</t>
  </si>
  <si>
    <t>SK3_100_nbt</t>
  </si>
  <si>
    <t>SK3_def_btl</t>
  </si>
  <si>
    <t>SK3_20000</t>
  </si>
  <si>
    <t>MixL</t>
  </si>
  <si>
    <t>20</t>
  </si>
  <si>
    <t>200</t>
  </si>
  <si>
    <t>2000</t>
  </si>
  <si>
    <t>20000</t>
  </si>
  <si>
    <t>0,04</t>
  </si>
  <si>
    <t>0,03</t>
  </si>
  <si>
    <t>3,0</t>
  </si>
  <si>
    <t>0,06</t>
  </si>
  <si>
    <t>0,6</t>
  </si>
  <si>
    <t>Queue Size 20</t>
  </si>
  <si>
    <t>Queue Size 200</t>
  </si>
  <si>
    <t>Queue Size 2000</t>
  </si>
  <si>
    <t>Queue Size 20000</t>
  </si>
  <si>
    <t>Queue Size Default</t>
  </si>
  <si>
    <t xml:space="preserve">packet loss </t>
  </si>
  <si>
    <t>delay (ms)</t>
  </si>
  <si>
    <t>SK2_1Mb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</si>
</sst>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textRotation="135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textRotation="135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1" applyFont="1"/>
    <xf numFmtId="0" fontId="6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4856481481481484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Sheet1!$A$2:$B$4</c:f>
              <c:multiLvlStrCache>
                <c:ptCount val="3"/>
                <c:lvl>
                  <c:pt idx="0">
                    <c:v>685</c:v>
                  </c:pt>
                  <c:pt idx="1">
                    <c:v>684</c:v>
                  </c:pt>
                  <c:pt idx="2">
                    <c:v>647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95.5</c:v>
                </c:pt>
                <c:pt idx="1">
                  <c:v>95.5</c:v>
                </c:pt>
                <c:pt idx="2">
                  <c:v>90.4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8-42C3-86E0-612E64028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526704"/>
        <c:axId val="388527032"/>
      </c:barChart>
      <c:catAx>
        <c:axId val="3885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8527032"/>
        <c:crosses val="autoZero"/>
        <c:auto val="1"/>
        <c:lblAlgn val="ctr"/>
        <c:lblOffset val="100"/>
        <c:noMultiLvlLbl val="0"/>
      </c:catAx>
      <c:valAx>
        <c:axId val="38852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8526704"/>
        <c:crosses val="autoZero"/>
        <c:crossBetween val="between"/>
      </c:valAx>
      <c:spPr>
        <a:noFill/>
        <a:ln>
          <a:solidFill>
            <a:schemeClr val="accent5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Sheet1!$C$21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Sheet1!$A$22:$B$24</c:f>
              <c:multiLvlStrCache>
                <c:ptCount val="3"/>
                <c:lvl>
                  <c:pt idx="0">
                    <c:v>343</c:v>
                  </c:pt>
                  <c:pt idx="1">
                    <c:v>357</c:v>
                  </c:pt>
                  <c:pt idx="2">
                    <c:v>343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47.8</c:v>
                </c:pt>
                <c:pt idx="1">
                  <c:v>47.8</c:v>
                </c:pt>
                <c:pt idx="2">
                  <c:v>37.700000000000003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E-46FC-9E8F-212FAAB897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4183632"/>
        <c:axId val="5125819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Sheet1!$B$21</c15:sqref>
                        </c15:formulaRef>
                      </c:ext>
                    </c:extLst>
                    <c:strCache>
                      <c:ptCount val="1"/>
                      <c:pt idx="0">
                        <c:v>Packet Sent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Sheet1!$A$22:$B$24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343</c:v>
                        </c:pt>
                        <c:pt idx="1">
                          <c:v>357</c:v>
                        </c:pt>
                        <c:pt idx="2">
                          <c:v>343</c:v>
                        </c:pt>
                      </c:lvl>
                      <c:lvl>
                        <c:pt idx="0">
                          <c:v>BBR</c:v>
                        </c:pt>
                        <c:pt idx="1">
                          <c:v>Cubic</c:v>
                        </c:pt>
                        <c:pt idx="2">
                          <c:v>Ledbat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Sheet1!$B$22:$B$24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343</c:v>
                      </c:pt>
                      <c:pt idx="1">
                        <c:v>357</c:v>
                      </c:pt>
                      <c:pt idx="2">
                        <c:v>343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8E-46FC-9E8F-212FAAB897EF}"/>
                  </c:ext>
                </c:extLst>
              </c15:ser>
            </c15:filteredBarSeries>
          </c:ext>
        </c:extLst>
      </c:barChart>
      <c:catAx>
        <c:axId val="30418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12581960"/>
        <c:crosses val="autoZero"/>
        <c:auto val="1"/>
        <c:lblAlgn val="ctr"/>
        <c:lblOffset val="100"/>
        <c:noMultiLvlLbl val="0"/>
      </c:catAx>
      <c:valAx>
        <c:axId val="51258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41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Sheet1!$C$40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Sheet1!$A$41:$B$43</c:f>
              <c:multiLvlStrCache>
                <c:ptCount val="3"/>
                <c:lvl>
                  <c:pt idx="0">
                    <c:v>6.63</c:v>
                  </c:pt>
                  <c:pt idx="1">
                    <c:v>6.65</c:v>
                  </c:pt>
                  <c:pt idx="2">
                    <c:v>4.41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Sheet1!$C$41:$C$43</c:f>
              <c:numCache>
                <c:formatCode>General</c:formatCode>
                <c:ptCount val="3"/>
                <c:pt idx="0">
                  <c:v>949</c:v>
                </c:pt>
                <c:pt idx="1">
                  <c:v>952</c:v>
                </c:pt>
                <c:pt idx="2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D-47EF-ABB2-915F5471EF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823056"/>
        <c:axId val="390820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Sheet1!$B$40</c15:sqref>
                        </c15:formulaRef>
                      </c:ext>
                    </c:extLst>
                    <c:strCache>
                      <c:ptCount val="1"/>
                      <c:pt idx="0">
                        <c:v>Packet Sent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Sheet1!$A$41:$B$43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6.63</c:v>
                        </c:pt>
                        <c:pt idx="1">
                          <c:v>6.65</c:v>
                        </c:pt>
                        <c:pt idx="2">
                          <c:v>4.41</c:v>
                        </c:pt>
                      </c:lvl>
                      <c:lvl>
                        <c:pt idx="0">
                          <c:v>BBR</c:v>
                        </c:pt>
                        <c:pt idx="1">
                          <c:v>Cubic</c:v>
                        </c:pt>
                        <c:pt idx="2">
                          <c:v>Ledbat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Sheet1!$B$41:$B$43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6.63</c:v>
                      </c:pt>
                      <c:pt idx="1">
                        <c:v>6.65</c:v>
                      </c:pt>
                      <c:pt idx="2">
                        <c:v>4.41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7D-47EF-ABB2-915F5471EFD2}"/>
                  </c:ext>
                </c:extLst>
              </c15:ser>
            </c15:filteredBarSeries>
          </c:ext>
        </c:extLst>
      </c:barChart>
      <c:catAx>
        <c:axId val="3908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90820432"/>
        <c:crosses val="autoZero"/>
        <c:auto val="1"/>
        <c:lblAlgn val="ctr"/>
        <c:lblOffset val="100"/>
        <c:noMultiLvlLbl val="0"/>
      </c:catAx>
      <c:valAx>
        <c:axId val="3908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908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Sheet1!$C$80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Sheet1!$A$81:$B$83</c:f>
              <c:multiLvlStrCache>
                <c:ptCount val="3"/>
                <c:lvl>
                  <c:pt idx="0">
                    <c:v>6.62</c:v>
                  </c:pt>
                  <c:pt idx="1">
                    <c:v>6.66</c:v>
                  </c:pt>
                  <c:pt idx="2">
                    <c:v>4.13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Sheet1!$C$81:$C$83</c:f>
              <c:numCache>
                <c:formatCode>General</c:formatCode>
                <c:ptCount val="3"/>
                <c:pt idx="0">
                  <c:v>947</c:v>
                </c:pt>
                <c:pt idx="1">
                  <c:v>952</c:v>
                </c:pt>
                <c:pt idx="2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1-4883-8F2A-5B3B9D381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341704"/>
        <c:axId val="624349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Sheet1!$B$80</c15:sqref>
                        </c15:formulaRef>
                      </c:ext>
                    </c:extLst>
                    <c:strCache>
                      <c:ptCount val="1"/>
                      <c:pt idx="0">
                        <c:v>Packet Sent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Sheet1!$A$81:$B$83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6.62</c:v>
                        </c:pt>
                        <c:pt idx="1">
                          <c:v>6.66</c:v>
                        </c:pt>
                        <c:pt idx="2">
                          <c:v>4.13</c:v>
                        </c:pt>
                      </c:lvl>
                      <c:lvl>
                        <c:pt idx="0">
                          <c:v>BBR</c:v>
                        </c:pt>
                        <c:pt idx="1">
                          <c:v>Cubic</c:v>
                        </c:pt>
                        <c:pt idx="2">
                          <c:v>Ledbat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Sheet1!$B$81:$B$83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6.62</c:v>
                      </c:pt>
                      <c:pt idx="1">
                        <c:v>6.66</c:v>
                      </c:pt>
                      <c:pt idx="2">
                        <c:v>4.13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DB1-4883-8F2A-5B3B9D381985}"/>
                  </c:ext>
                </c:extLst>
              </c15:ser>
            </c15:filteredBarSeries>
          </c:ext>
        </c:extLst>
      </c:barChart>
      <c:catAx>
        <c:axId val="62434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349248"/>
        <c:crosses val="autoZero"/>
        <c:auto val="1"/>
        <c:lblAlgn val="ctr"/>
        <c:lblOffset val="100"/>
        <c:noMultiLvlLbl val="0"/>
      </c:catAx>
      <c:valAx>
        <c:axId val="6243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34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Sheet1!$C$100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Sheet1!$A$101:$B$103</c:f>
              <c:multiLvlStrCache>
                <c:ptCount val="3"/>
                <c:lvl>
                  <c:pt idx="0">
                    <c:v>6.62</c:v>
                  </c:pt>
                  <c:pt idx="1">
                    <c:v>6.68</c:v>
                  </c:pt>
                  <c:pt idx="2">
                    <c:v>6.63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Sheet1!$C$101:$C$103</c:f>
              <c:numCache>
                <c:formatCode>General</c:formatCode>
                <c:ptCount val="3"/>
                <c:pt idx="0">
                  <c:v>948</c:v>
                </c:pt>
                <c:pt idx="1">
                  <c:v>955</c:v>
                </c:pt>
                <c:pt idx="2">
                  <c:v>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3-4518-A9AF-AF816DF8CD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354168"/>
        <c:axId val="6243535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Sheet1!$B$100</c15:sqref>
                        </c15:formulaRef>
                      </c:ext>
                    </c:extLst>
                    <c:strCache>
                      <c:ptCount val="1"/>
                      <c:pt idx="0">
                        <c:v>Packet Sent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Sheet1!$A$101:$B$103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6.62</c:v>
                        </c:pt>
                        <c:pt idx="1">
                          <c:v>6.68</c:v>
                        </c:pt>
                        <c:pt idx="2">
                          <c:v>6.63</c:v>
                        </c:pt>
                      </c:lvl>
                      <c:lvl>
                        <c:pt idx="0">
                          <c:v>BBR</c:v>
                        </c:pt>
                        <c:pt idx="1">
                          <c:v>Cubic</c:v>
                        </c:pt>
                        <c:pt idx="2">
                          <c:v>Ledbat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Sheet1!$B$101:$B$103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6.62</c:v>
                      </c:pt>
                      <c:pt idx="1">
                        <c:v>6.68</c:v>
                      </c:pt>
                      <c:pt idx="2">
                        <c:v>6.63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EF3-4518-A9AF-AF816DF8CD17}"/>
                  </c:ext>
                </c:extLst>
              </c15:ser>
            </c15:filteredBarSeries>
          </c:ext>
        </c:extLst>
      </c:barChart>
      <c:catAx>
        <c:axId val="62435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353512"/>
        <c:crosses val="autoZero"/>
        <c:auto val="1"/>
        <c:lblAlgn val="ctr"/>
        <c:lblOffset val="100"/>
        <c:noMultiLvlLbl val="0"/>
      </c:catAx>
      <c:valAx>
        <c:axId val="62435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35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136482939632541E-2"/>
          <c:y val="2.5428331875182269E-2"/>
          <c:w val="0.8775301837270341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Sheet1!$C$60</c:f>
              <c:strCache>
                <c:ptCount val="1"/>
                <c:pt idx="0">
                  <c:v>Bandwidth (Mbits/s)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Sheet1!$A$61:$B$63</c:f>
              <c:multiLvlStrCache>
                <c:ptCount val="3"/>
                <c:lvl>
                  <c:pt idx="0">
                    <c:v>6.65</c:v>
                  </c:pt>
                  <c:pt idx="1">
                    <c:v>6.66</c:v>
                  </c:pt>
                  <c:pt idx="2">
                    <c:v>1.27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Sheet1!$C$61:$C$63</c:f>
              <c:numCache>
                <c:formatCode>General</c:formatCode>
                <c:ptCount val="3"/>
                <c:pt idx="0">
                  <c:v>951</c:v>
                </c:pt>
                <c:pt idx="1">
                  <c:v>952</c:v>
                </c:pt>
                <c:pt idx="2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E-4416-9F0B-E76A383586EC}"/>
            </c:ext>
          </c:extLst>
        </c:ser>
        <c:ser>
          <c:idx val="1"/>
          <c:order val="1"/>
          <c:tx>
            <c:strRef>
              <c:f>Sheet1!$A$60</c:f>
              <c:strCache>
                <c:ptCount val="1"/>
                <c:pt idx="0">
                  <c:v>TCP_Name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Sheet1!$A$61:$B$63</c:f>
              <c:multiLvlStrCache>
                <c:ptCount val="3"/>
                <c:lvl>
                  <c:pt idx="0">
                    <c:v>6.65</c:v>
                  </c:pt>
                  <c:pt idx="1">
                    <c:v>6.66</c:v>
                  </c:pt>
                  <c:pt idx="2">
                    <c:v>1.27</c:v>
                  </c:pt>
                </c:lvl>
                <c:lvl>
                  <c:pt idx="0">
                    <c:v>BBR</c:v>
                  </c:pt>
                  <c:pt idx="1">
                    <c:v>Cubic</c:v>
                  </c:pt>
                  <c:pt idx="2">
                    <c:v>Ledbat</c:v>
                  </c:pt>
                </c:lvl>
              </c:multiLvlStrCache>
            </c:multiLvlStrRef>
          </c:cat>
          <c:val>
            <c:numRef>
              <c:f>Sheet1!$A$61:$A$63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0E-4416-9F0B-E76A38358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290088"/>
        <c:axId val="497371920"/>
      </c:barChart>
      <c:catAx>
        <c:axId val="45629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97371920"/>
        <c:crosses val="autoZero"/>
        <c:auto val="1"/>
        <c:lblAlgn val="ctr"/>
        <c:lblOffset val="100"/>
        <c:noMultiLvlLbl val="0"/>
      </c:catAx>
      <c:valAx>
        <c:axId val="4973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5629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i="1"/>
              <a:t>Throughput Long Lived Packet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Sheet1!$A$123</c:f>
              <c:strCache>
                <c:ptCount val="1"/>
                <c:pt idx="0">
                  <c:v>BBR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(Sheet1!$G$122,Sheet1!$G$127,Sheet1!$G$132,Sheet1!$G$137,Sheet1!$G$142)</c:f>
              <c:strCache>
                <c:ptCount val="5"/>
                <c:pt idx="0">
                  <c:v>Queue Size 20</c:v>
                </c:pt>
                <c:pt idx="1">
                  <c:v>Queue Size 200</c:v>
                </c:pt>
                <c:pt idx="2">
                  <c:v>Queue Size 2000</c:v>
                </c:pt>
                <c:pt idx="3">
                  <c:v>Queue Size 20000</c:v>
                </c:pt>
                <c:pt idx="4">
                  <c:v>Queue Size Default</c:v>
                </c:pt>
              </c:strCache>
            </c:strRef>
          </c:cat>
          <c:val>
            <c:numRef>
              <c:f>(Sheet1!$C$123,Sheet1!$C$128,Sheet1!$C$133,Sheet1!$C$138,Sheet1!$C$143)</c:f>
              <c:numCache>
                <c:formatCode>General</c:formatCode>
                <c:ptCount val="5"/>
                <c:pt idx="0">
                  <c:v>1.44</c:v>
                </c:pt>
                <c:pt idx="1">
                  <c:v>1.46</c:v>
                </c:pt>
                <c:pt idx="2">
                  <c:v>1.46</c:v>
                </c:pt>
                <c:pt idx="3">
                  <c:v>1.46</c:v>
                </c:pt>
                <c:pt idx="4">
                  <c:v>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2F-471C-9918-D804A0581785}"/>
            </c:ext>
          </c:extLst>
        </c:ser>
        <c:ser>
          <c:idx val="1"/>
          <c:order val="1"/>
          <c:tx>
            <c:strRef>
              <c:f>Sheet1!$A$124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(Sheet1!$G$122,Sheet1!$G$127,Sheet1!$G$132,Sheet1!$G$137,Sheet1!$G$142)</c:f>
              <c:strCache>
                <c:ptCount val="5"/>
                <c:pt idx="0">
                  <c:v>Queue Size 20</c:v>
                </c:pt>
                <c:pt idx="1">
                  <c:v>Queue Size 200</c:v>
                </c:pt>
                <c:pt idx="2">
                  <c:v>Queue Size 2000</c:v>
                </c:pt>
                <c:pt idx="3">
                  <c:v>Queue Size 20000</c:v>
                </c:pt>
                <c:pt idx="4">
                  <c:v>Queue Size Default</c:v>
                </c:pt>
              </c:strCache>
            </c:strRef>
          </c:cat>
          <c:val>
            <c:numRef>
              <c:f>(Sheet1!$C$124,Sheet1!$C$129,Sheet1!$C$134,Sheet1!$C$139,Sheet1!$C$144)</c:f>
              <c:numCache>
                <c:formatCode>General</c:formatCode>
                <c:ptCount val="5"/>
                <c:pt idx="0">
                  <c:v>1.01</c:v>
                </c:pt>
                <c:pt idx="1">
                  <c:v>1.56</c:v>
                </c:pt>
                <c:pt idx="2">
                  <c:v>2.95</c:v>
                </c:pt>
                <c:pt idx="3">
                  <c:v>2.95</c:v>
                </c:pt>
                <c:pt idx="4">
                  <c:v>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2F-471C-9918-D804A0581785}"/>
            </c:ext>
          </c:extLst>
        </c:ser>
        <c:ser>
          <c:idx val="2"/>
          <c:order val="2"/>
          <c:tx>
            <c:strRef>
              <c:f>Sheet1!$A$125</c:f>
              <c:strCache>
                <c:ptCount val="1"/>
                <c:pt idx="0">
                  <c:v>Ledbat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(Sheet1!$G$122,Sheet1!$G$127,Sheet1!$G$132,Sheet1!$G$137,Sheet1!$G$142)</c:f>
              <c:strCache>
                <c:ptCount val="5"/>
                <c:pt idx="0">
                  <c:v>Queue Size 20</c:v>
                </c:pt>
                <c:pt idx="1">
                  <c:v>Queue Size 200</c:v>
                </c:pt>
                <c:pt idx="2">
                  <c:v>Queue Size 2000</c:v>
                </c:pt>
                <c:pt idx="3">
                  <c:v>Queue Size 20000</c:v>
                </c:pt>
                <c:pt idx="4">
                  <c:v>Queue Size Default</c:v>
                </c:pt>
              </c:strCache>
            </c:strRef>
          </c:cat>
          <c:val>
            <c:numRef>
              <c:f>(Sheet1!$C$125,Sheet1!$C$130,Sheet1!$C$135,Sheet1!$C$140,Sheet1!$C$145)</c:f>
              <c:numCache>
                <c:formatCode>General</c:formatCode>
                <c:ptCount val="5"/>
                <c:pt idx="0">
                  <c:v>0.96899999999999997</c:v>
                </c:pt>
                <c:pt idx="1">
                  <c:v>0.97099999999999997</c:v>
                </c:pt>
                <c:pt idx="2">
                  <c:v>0.96799999999999997</c:v>
                </c:pt>
                <c:pt idx="3">
                  <c:v>0.97</c:v>
                </c:pt>
                <c:pt idx="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2F-471C-9918-D804A0581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224992"/>
        <c:axId val="528226960"/>
      </c:barChart>
      <c:catAx>
        <c:axId val="5282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28226960"/>
        <c:crosses val="autoZero"/>
        <c:auto val="1"/>
        <c:lblAlgn val="ctr"/>
        <c:lblOffset val="100"/>
        <c:noMultiLvlLbl val="0"/>
      </c:catAx>
      <c:valAx>
        <c:axId val="5282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28224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1</xdr:row>
      <xdr:rowOff>33337</xdr:rowOff>
    </xdr:from>
    <xdr:to>
      <xdr:col>12</xdr:col>
      <xdr:colOff>90487</xdr:colOff>
      <xdr:row>15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F7D664-082D-4C06-BE01-F93ADE123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252412</xdr:colOff>
      <xdr:row>21</xdr:row>
      <xdr:rowOff>138112</xdr:rowOff>
    </xdr:from>
    <xdr:to>
      <xdr:col>11</xdr:col>
      <xdr:colOff>557212</xdr:colOff>
      <xdr:row>36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BBAC71-102A-4AC0-BED8-799A877FD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41</xdr:row>
      <xdr:rowOff>52387</xdr:rowOff>
    </xdr:from>
    <xdr:to>
      <xdr:col>12</xdr:col>
      <xdr:colOff>552450</xdr:colOff>
      <xdr:row>55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05A6F3-BC61-4522-A660-8D9398A2B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80</xdr:row>
      <xdr:rowOff>52387</xdr:rowOff>
    </xdr:from>
    <xdr:to>
      <xdr:col>13</xdr:col>
      <xdr:colOff>266700</xdr:colOff>
      <xdr:row>94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DD2DE0-E489-40DF-9E59-30C54A561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542925</xdr:colOff>
      <xdr:row>103</xdr:row>
      <xdr:rowOff>4762</xdr:rowOff>
    </xdr:from>
    <xdr:to>
      <xdr:col>13</xdr:col>
      <xdr:colOff>238125</xdr:colOff>
      <xdr:row>117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1E5C92-750D-49DD-B170-C1E404A2D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371475</xdr:colOff>
      <xdr:row>64</xdr:row>
      <xdr:rowOff>19050</xdr:rowOff>
    </xdr:from>
    <xdr:to>
      <xdr:col>12</xdr:col>
      <xdr:colOff>209550</xdr:colOff>
      <xdr:row>76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A1615-39F0-4781-B5D7-F507B6A65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152400</xdr:colOff>
      <xdr:row>120</xdr:row>
      <xdr:rowOff>100012</xdr:rowOff>
    </xdr:from>
    <xdr:to>
      <xdr:col>16</xdr:col>
      <xdr:colOff>457200</xdr:colOff>
      <xdr:row>134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7F5677-BD9C-4D9E-B1D4-95871E84B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B980E-3FB4-4057-B059-88D49472D868}" name="Table1" displayName="Table1" ref="A1:C4" totalsRowShown="0">
  <autoFilter ref="A1:C4" xr:uid="{948561D7-94B9-43FF-A028-1EEEE21F8FF7}"/>
  <tableColumns count="3">
    <tableColumn id="1" xr3:uid="{9174436B-A96B-47F0-A1EE-D520D701A09E}" name="TCP_Name"/>
    <tableColumn id="2" xr3:uid="{778553E4-A8B3-4DF5-BE40-BC098D7576EB}" name="Packet Sent "/>
    <tableColumn id="3" xr3:uid="{09EA3143-E657-4158-B972-FC6B891A9530}" name="Bandwidth (Mbits/s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B9E45-78EE-4385-AE81-92AF27AC619E}" name="Table13" displayName="Table13" ref="A21:C24" totalsRowShown="0">
  <autoFilter ref="A21:C24" xr:uid="{2D94A8D3-7655-41A8-A128-D53CE0B7469F}"/>
  <tableColumns count="3">
    <tableColumn id="1" xr3:uid="{5135D23C-4C01-4F28-98E5-DABEC820F05C}" name="TCP_Name"/>
    <tableColumn id="2" xr3:uid="{0BCE62A6-909D-4D25-8037-8029F46DBDE9}" name="Packet Sent "/>
    <tableColumn id="3" xr3:uid="{0171F25B-D100-468F-989D-D3430E51413F}" name="Bandwidth (Mbits/s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4032D8-3C98-4154-AC70-A83E1E2CCB02}" name="Table134" displayName="Table134" ref="A40:C43" totalsRowShown="0">
  <autoFilter ref="A40:C43" xr:uid="{31275C5F-0B80-4DBD-BAB2-B342B7BB0C22}"/>
  <tableColumns count="3">
    <tableColumn id="1" xr3:uid="{35179D2F-3A61-4A6F-9206-859210CF7E1E}" name="TCP_Name"/>
    <tableColumn id="2" xr3:uid="{4E920886-DFF5-417B-A6B3-EC7395ADFE56}" name="Packet Sent "/>
    <tableColumn id="3" xr3:uid="{C9999BA8-1CD5-4936-B768-42B8C74247F7}" name="Bandwidth (Mbits/s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728CE-7F5F-413F-8E57-33BCB9DC09FC}" name="Table1345" displayName="Table1345" ref="A60:C63" totalsRowShown="0">
  <autoFilter ref="A60:C63" xr:uid="{889445DF-FC3D-42A8-81FE-158432937703}"/>
  <tableColumns count="3">
    <tableColumn id="1" xr3:uid="{E1AE62B6-9AB7-4576-9313-F1D9E39DD9CF}" name="TCP_Name"/>
    <tableColumn id="2" xr3:uid="{878BD3B6-D9A8-4A0A-9B5A-2926FF179F8B}" name="Packet Sent "/>
    <tableColumn id="3" xr3:uid="{682D8F8D-6226-4649-AD20-0E7D872FE100}" name="Bandwidth (Mbits/s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796BB3-D671-4EB0-BA88-25FE70902E35}" name="Table1346" displayName="Table1346" ref="A80:C83" totalsRowShown="0">
  <autoFilter ref="A80:C83" xr:uid="{91B57294-66D0-4430-9FF4-61D9433D5201}"/>
  <tableColumns count="3">
    <tableColumn id="1" xr3:uid="{DB7B4623-E687-43F3-9271-9053D594D34E}" name="TCP_Name"/>
    <tableColumn id="2" xr3:uid="{BCBA0F1B-3285-4EFF-A9A5-1FD862C032FF}" name="Packet Sent "/>
    <tableColumn id="3" xr3:uid="{A392FE13-9508-46D1-8D15-EE1A7CB6504C}" name="Bandwidth (Mbits/s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61729A-3AB8-4A7C-A956-604AB30C98BD}" name="Table1347" displayName="Table1347" ref="A100:C103" totalsRowShown="0">
  <autoFilter ref="A100:C103" xr:uid="{37690E87-EBC5-41D2-8ECC-FDE3CBFC0AB9}"/>
  <tableColumns count="3">
    <tableColumn id="1" xr3:uid="{EE72A6C5-11CD-488A-9079-EC98862F7546}" name="TCP_Name"/>
    <tableColumn id="2" xr3:uid="{6DC3F3DE-B14D-46EB-A01E-3D1BE75C2921}" name="Packet Sent "/>
    <tableColumn id="3" xr3:uid="{74055072-FF9E-4EFB-92C9-6BBF7A2AB11C}" name="Bandwidth (Mbits/s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45CED-570E-4DD2-914D-6BD806875215}" name="Table13478" displayName="Table13478" ref="A122:C125" totalsRowShown="0">
  <autoFilter ref="A122:C125" xr:uid="{A44EAD7B-AF80-425B-B174-16E56A83C736}"/>
  <tableColumns count="3">
    <tableColumn id="1" xr3:uid="{720B25E4-52CB-42EE-ADA6-834197B9594D}" name="TCP_Name"/>
    <tableColumn id="2" xr3:uid="{386455D7-6538-4E8E-85A6-4364A95F10F1}" name="Packet Sent "/>
    <tableColumn id="3" xr3:uid="{577907B4-3FF3-464E-88E1-5C8267348437}" name="Bandwidth (Mbits/s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1133C8-1A29-4372-AE52-9870DB0171A3}" name="Table1347811" displayName="Table1347811" ref="A127:C130" totalsRowShown="0">
  <autoFilter ref="A127:C130" xr:uid="{9A9062A9-3BEB-4A29-B0D0-AB615C44EDC7}"/>
  <tableColumns count="3">
    <tableColumn id="1" xr3:uid="{C7BC3459-A493-4BA7-A12B-DD77316D6502}" name="TCP_Name"/>
    <tableColumn id="2" xr3:uid="{0912AD40-6D0E-414B-976C-2489CFE2C7AF}" name="Packet Sent "/>
    <tableColumn id="3" xr3:uid="{31A1016E-A8E9-4BDD-AD40-F4634C726DB2}" name="Bandwidth (Mbits/s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8DBA6F-6682-4461-9243-29F1AC24ED80}" name="Table1347812" displayName="Table1347812" ref="A132:C135" totalsRowShown="0">
  <autoFilter ref="A132:C135" xr:uid="{C0357469-A932-4B5D-B7E5-60DF5F1AFF98}"/>
  <tableColumns count="3">
    <tableColumn id="1" xr3:uid="{F1646C01-7D12-488B-84C4-AE2A8670DC80}" name="TCP_Name"/>
    <tableColumn id="2" xr3:uid="{85F8A744-8947-4EFA-A5A1-8647F4E42B02}" name="Packet Sent "/>
    <tableColumn id="3" xr3:uid="{BEF781F3-4B97-4CA0-B94D-3D0A139835A0}" name="Bandwidth (Mbits/s)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46AC58-2048-401F-A58B-AF6831D60E2B}" name="Table1347813" displayName="Table1347813" ref="A137:C140" totalsRowShown="0">
  <autoFilter ref="A137:C140" xr:uid="{8A1C9C3A-734A-467A-AA77-6B899868C460}"/>
  <tableColumns count="3">
    <tableColumn id="1" xr3:uid="{035D3C07-6362-472F-9296-1E114D2E5AF5}" name="TCP_Name"/>
    <tableColumn id="2" xr3:uid="{05660E3F-9BF0-41EA-A2A0-6EA69A7DF9D6}" name="Packet Sent "/>
    <tableColumn id="3" xr3:uid="{5ABFA015-8994-44B1-ACE0-0FD3BA4DE31F}" name="Bandwidth (Mbits/s)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E8D889-7803-4086-869B-993145E008E5}" name="Table1347814" displayName="Table1347814" ref="A142:C145" totalsRowShown="0">
  <autoFilter ref="A142:C145" xr:uid="{2D5E8D89-09C6-4007-A06E-ED590EC32CD5}"/>
  <tableColumns count="3">
    <tableColumn id="1" xr3:uid="{C38F7980-EECF-4D2F-8BB4-8361C7FEFC08}" name="TCP_Name"/>
    <tableColumn id="2" xr3:uid="{11D4F17B-F0E3-49F8-A24B-4565FB3D1E5A}" name="Packet Sent "/>
    <tableColumn id="3" xr3:uid="{91672E6A-B075-4082-86B8-602B9BAB1070}" name="Bandwidth (Mbits/s)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DE867D-4848-4217-807B-6D3D118B0163}" name="Table8" displayName="Table8" ref="A8:K12" totalsRowShown="0" headerRowDxfId="51" dataDxfId="50">
  <autoFilter ref="A8:K12" xr:uid="{CCC40E2A-CCFD-4750-9227-4D4467124EFA}"/>
  <tableColumns count="11">
    <tableColumn id="1" xr3:uid="{3573CD99-7270-44D5-BC95-BF3F7C6255E9}" name="Packet_Loss " dataDxfId="49"/>
    <tableColumn id="2" xr3:uid="{BAB04D87-0219-4AAA-8FE0-BAA8024E00A4}" name="SK1" dataDxfId="48"/>
    <tableColumn id="3" xr3:uid="{A14BB3EC-0DBD-4079-BCFB-CA1DB610A841}" name="SK2 " dataDxfId="47"/>
    <tableColumn id="4" xr3:uid="{9B9114BA-C09D-4DE6-849B-EF5DBAB2FAF6}" name="SK3_20" dataDxfId="46"/>
    <tableColumn id="5" xr3:uid="{C36F9893-2037-41F1-9058-33295B04C82A}" name="SK3_40" dataDxfId="45"/>
    <tableColumn id="6" xr3:uid="{2F3EF4EE-BDDD-4121-9C24-3638F0D5EE2D}" name="SK3_70" dataDxfId="44"/>
    <tableColumn id="7" xr3:uid="{6AFC07A9-190D-47E1-A2D4-1DC42A86B7DA}" name="SK3_100" dataDxfId="43"/>
    <tableColumn id="8" xr3:uid="{9A980841-6A09-48F8-82EB-4808CE67A14B}" name="20" dataDxfId="42"/>
    <tableColumn id="9" xr3:uid="{AE6A9426-8311-4116-8F46-786859BB1DDA}" name="200" dataDxfId="41"/>
    <tableColumn id="10" xr3:uid="{D3B472B1-35EF-4862-8261-32C6E24611FC}" name="2000" dataDxfId="40"/>
    <tableColumn id="11" xr3:uid="{C28FE47D-D0D4-4988-A079-2505EF49939E}" name="20000" dataDxfId="3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E491BB-3C16-4822-9821-14FBDEED8961}" name="Table9" displayName="Table9" ref="A1:K4" totalsRowShown="0" headerRowDxfId="38" dataDxfId="37">
  <autoFilter ref="A1:K4" xr:uid="{0BCA28B2-EFC3-4D9A-9E42-9B0637D35BCC}"/>
  <tableColumns count="11">
    <tableColumn id="1" xr3:uid="{DD047679-330F-4ACA-990B-003C89338821}" name="delay" dataDxfId="36"/>
    <tableColumn id="2" xr3:uid="{6686CE0A-E625-45A3-96EB-2A9C6A9D9C49}" name="SK1" dataDxfId="35"/>
    <tableColumn id="3" xr3:uid="{E6F14D97-9883-4D11-BDBE-F3C4223E1CA7}" name="SK2 " dataDxfId="34"/>
    <tableColumn id="4" xr3:uid="{2D723C82-7823-45F3-BBBE-8ABC99DB7E83}" name="SK3_20" dataDxfId="33"/>
    <tableColumn id="5" xr3:uid="{622753E4-4F54-48F4-9D5B-86F6F733A9C7}" name="SK3_40" dataDxfId="32"/>
    <tableColumn id="6" xr3:uid="{B8E67B57-9FAD-4516-A5B4-F7AC9474318F}" name="SK3_70" dataDxfId="31"/>
    <tableColumn id="7" xr3:uid="{920E1301-B36A-4728-A1BE-34435FFBD109}" name="SK3_100" dataDxfId="30"/>
    <tableColumn id="8" xr3:uid="{6DB6F1D6-7EC7-4479-B926-5BF2F5462889}" name="20" dataDxfId="29"/>
    <tableColumn id="9" xr3:uid="{A3B3C4D1-4080-447C-9510-323243FDEFAB}" name="200" dataDxfId="28"/>
    <tableColumn id="10" xr3:uid="{6C5240B8-75F0-4F65-83BF-B84CA491585C}" name="2000" dataDxfId="27"/>
    <tableColumn id="11" xr3:uid="{F1D7CB35-7AA2-4DF4-B406-94846863B2EE}" name="20000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83F7E2-968B-49D9-AC93-3A40C7875AD0}" name="Table915" displayName="Table915" ref="N1:X4" totalsRowShown="0" headerRowDxfId="25" dataDxfId="24">
  <autoFilter ref="N1:X4" xr:uid="{6DA6D84E-567B-4484-B9BF-C7640B8CB57F}"/>
  <tableColumns count="11">
    <tableColumn id="1" xr3:uid="{3374F056-7B1D-45FB-A0DA-225A29960A7E}" name="delay" dataDxfId="23"/>
    <tableColumn id="2" xr3:uid="{3CE613CB-2F24-4E5C-980F-139398A22DEB}" name="SK1" dataDxfId="22"/>
    <tableColumn id="3" xr3:uid="{F949186B-A728-4360-8742-4D740ED69FA5}" name="SK2 " dataDxfId="21"/>
    <tableColumn id="4" xr3:uid="{0AD2ED05-A799-449C-8588-0E5346B5B387}" name="SK3_20" dataDxfId="20"/>
    <tableColumn id="5" xr3:uid="{065F8013-8E2B-445C-A093-297D0E332B98}" name="SK3_40" dataDxfId="19"/>
    <tableColumn id="6" xr3:uid="{46ABFADB-2B68-4D47-B272-C7CF9FAE950F}" name="SK3_70" dataDxfId="18"/>
    <tableColumn id="7" xr3:uid="{92DBCC64-5B78-4F2C-AC3A-99AA21A049C7}" name="SK3_100" dataDxfId="17"/>
    <tableColumn id="8" xr3:uid="{0578B38C-1B7E-43CA-94E5-CE330D976382}" name="20" dataDxfId="16"/>
    <tableColumn id="9" xr3:uid="{CCEE080D-22D7-425E-A5B5-EBAE4107FF9F}" name="200" dataDxfId="15"/>
    <tableColumn id="10" xr3:uid="{62CF1ABC-DD9C-47ED-B007-42DFB37021D3}" name="2000" dataDxfId="14"/>
    <tableColumn id="11" xr3:uid="{5E2CF3D9-8C46-4E5A-B2B2-FD41473515B2}" name="20000" dataDxfId="13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B43A13-396A-42A5-811B-CC8BBB970C83}" name="Table15" displayName="Table15" ref="N8:X11" totalsRowShown="0" headerRowDxfId="12" dataDxfId="11">
  <autoFilter ref="N8:X11" xr:uid="{8EFD43FB-BA09-4276-8ED6-F28E1DD324C3}"/>
  <tableColumns count="11">
    <tableColumn id="1" xr3:uid="{8D336C4C-7D55-48EC-89AC-E3A8E42B0A87}" name="Packet_Loss " dataDxfId="10"/>
    <tableColumn id="2" xr3:uid="{908CD8D6-EFF3-43AF-B734-257E3BD4A7AE}" name="SK1" dataDxfId="9"/>
    <tableColumn id="3" xr3:uid="{05EC01E1-F724-43C9-A990-D680F246B213}" name="SK2 " dataDxfId="8"/>
    <tableColumn id="4" xr3:uid="{C7297EE7-911C-4825-9ADF-363B6AE6AF92}" name="SK3_20" dataDxfId="7"/>
    <tableColumn id="5" xr3:uid="{CDD5E3A6-4EEA-4793-8A49-AA14CC5633AC}" name="SK3_40" dataDxfId="6"/>
    <tableColumn id="6" xr3:uid="{24FFBDD5-4CF4-4390-B172-D96DA7254347}" name="SK3_70" dataDxfId="5"/>
    <tableColumn id="7" xr3:uid="{106EEE9F-610E-45B9-9F1D-B4A6EC958012}" name="SK3_100" dataDxfId="4"/>
    <tableColumn id="8" xr3:uid="{F533B613-9BE3-4496-8B31-A36FDDDD8848}" name="20" dataDxfId="3"/>
    <tableColumn id="9" xr3:uid="{69A0DEC2-CF65-4049-87F3-BB41670530A0}" name="200" dataDxfId="2"/>
    <tableColumn id="10" xr3:uid="{416B0219-23BC-4B9B-AF0B-9F018CC82D37}" name="2000" dataDxfId="1"/>
    <tableColumn id="11" xr3:uid="{43EF49FB-1EED-4CFC-93FA-05C7E3F8F4D4}" name="2000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3504-8CD3-4496-87A8-970EF44ED9F6}">
  <dimension ref="A1:G145"/>
  <sheetViews>
    <sheetView topLeftCell="A109" workbookViewId="0">
      <selection activeCell="S120" sqref="S120"/>
    </sheetView>
  </sheetViews>
  <sheetFormatPr defaultRowHeight="15" x14ac:dyDescent="0.25"/>
  <cols>
    <col min="1" max="1" width="12.7109375" customWidth="1"/>
    <col min="2" max="2" width="13.85546875" customWidth="1"/>
    <col min="3" max="3" width="12.7109375" customWidth="1"/>
  </cols>
  <sheetData>
    <row r="1" spans="1:7" x14ac:dyDescent="0.25">
      <c r="A1" t="s">
        <v>0</v>
      </c>
      <c r="B1" t="s">
        <v>1</v>
      </c>
      <c r="C1" t="s">
        <v>5</v>
      </c>
      <c r="G1" t="s">
        <v>6</v>
      </c>
    </row>
    <row r="2" spans="1:7" x14ac:dyDescent="0.25">
      <c r="A2" t="s">
        <v>2</v>
      </c>
      <c r="B2">
        <v>685</v>
      </c>
      <c r="C2">
        <v>95.5</v>
      </c>
    </row>
    <row r="3" spans="1:7" x14ac:dyDescent="0.25">
      <c r="A3" t="s">
        <v>3</v>
      </c>
      <c r="B3">
        <v>684</v>
      </c>
      <c r="C3">
        <v>95.5</v>
      </c>
    </row>
    <row r="4" spans="1:7" x14ac:dyDescent="0.25">
      <c r="A4" t="s">
        <v>4</v>
      </c>
      <c r="B4">
        <v>647</v>
      </c>
      <c r="C4">
        <v>90.4</v>
      </c>
    </row>
    <row r="21" spans="1:7" x14ac:dyDescent="0.25">
      <c r="A21" t="s">
        <v>0</v>
      </c>
      <c r="B21" t="s">
        <v>1</v>
      </c>
      <c r="C21" t="s">
        <v>5</v>
      </c>
      <c r="G21" t="s">
        <v>7</v>
      </c>
    </row>
    <row r="22" spans="1:7" x14ac:dyDescent="0.25">
      <c r="A22" t="s">
        <v>2</v>
      </c>
      <c r="B22">
        <v>343</v>
      </c>
      <c r="C22">
        <v>47.8</v>
      </c>
    </row>
    <row r="23" spans="1:7" x14ac:dyDescent="0.25">
      <c r="A23" t="s">
        <v>3</v>
      </c>
      <c r="B23">
        <v>357</v>
      </c>
      <c r="C23">
        <v>47.8</v>
      </c>
    </row>
    <row r="24" spans="1:7" x14ac:dyDescent="0.25">
      <c r="A24" t="s">
        <v>4</v>
      </c>
      <c r="B24">
        <v>343</v>
      </c>
      <c r="C24">
        <v>37.700000000000003</v>
      </c>
    </row>
    <row r="40" spans="1:7" x14ac:dyDescent="0.25">
      <c r="A40" t="s">
        <v>0</v>
      </c>
      <c r="B40" t="s">
        <v>1</v>
      </c>
      <c r="C40" t="s">
        <v>5</v>
      </c>
      <c r="G40" t="s">
        <v>8</v>
      </c>
    </row>
    <row r="41" spans="1:7" x14ac:dyDescent="0.25">
      <c r="A41" t="s">
        <v>2</v>
      </c>
      <c r="B41">
        <v>6.63</v>
      </c>
      <c r="C41">
        <v>949</v>
      </c>
    </row>
    <row r="42" spans="1:7" x14ac:dyDescent="0.25">
      <c r="A42" t="s">
        <v>3</v>
      </c>
      <c r="B42">
        <v>6.65</v>
      </c>
      <c r="C42">
        <v>952</v>
      </c>
    </row>
    <row r="43" spans="1:7" x14ac:dyDescent="0.25">
      <c r="A43" t="s">
        <v>4</v>
      </c>
      <c r="B43">
        <v>4.41</v>
      </c>
      <c r="C43">
        <v>632</v>
      </c>
    </row>
    <row r="60" spans="1:7" x14ac:dyDescent="0.25">
      <c r="A60" t="s">
        <v>0</v>
      </c>
      <c r="B60" t="s">
        <v>1</v>
      </c>
      <c r="C60" t="s">
        <v>5</v>
      </c>
      <c r="G60" t="s">
        <v>9</v>
      </c>
    </row>
    <row r="61" spans="1:7" x14ac:dyDescent="0.25">
      <c r="A61" t="s">
        <v>2</v>
      </c>
      <c r="B61">
        <v>6.65</v>
      </c>
      <c r="C61">
        <v>951</v>
      </c>
    </row>
    <row r="62" spans="1:7" x14ac:dyDescent="0.25">
      <c r="A62" t="s">
        <v>3</v>
      </c>
      <c r="B62">
        <v>6.66</v>
      </c>
      <c r="C62">
        <v>952</v>
      </c>
    </row>
    <row r="63" spans="1:7" x14ac:dyDescent="0.25">
      <c r="A63" t="s">
        <v>4</v>
      </c>
      <c r="B63">
        <v>1.27</v>
      </c>
      <c r="C63">
        <v>182</v>
      </c>
    </row>
    <row r="80" spans="1:7" x14ac:dyDescent="0.25">
      <c r="A80" t="s">
        <v>0</v>
      </c>
      <c r="B80" t="s">
        <v>1</v>
      </c>
      <c r="C80" t="s">
        <v>5</v>
      </c>
      <c r="G80" t="s">
        <v>10</v>
      </c>
    </row>
    <row r="81" spans="1:3" x14ac:dyDescent="0.25">
      <c r="A81" t="s">
        <v>2</v>
      </c>
      <c r="B81">
        <v>6.62</v>
      </c>
      <c r="C81">
        <v>947</v>
      </c>
    </row>
    <row r="82" spans="1:3" x14ac:dyDescent="0.25">
      <c r="A82" t="s">
        <v>3</v>
      </c>
      <c r="B82">
        <v>6.66</v>
      </c>
      <c r="C82">
        <v>952</v>
      </c>
    </row>
    <row r="83" spans="1:3" x14ac:dyDescent="0.25">
      <c r="A83" t="s">
        <v>4</v>
      </c>
      <c r="B83">
        <v>4.13</v>
      </c>
      <c r="C83">
        <v>591</v>
      </c>
    </row>
    <row r="100" spans="1:7" x14ac:dyDescent="0.25">
      <c r="A100" t="s">
        <v>0</v>
      </c>
      <c r="B100" t="s">
        <v>1</v>
      </c>
      <c r="C100" t="s">
        <v>5</v>
      </c>
      <c r="G100" t="s">
        <v>11</v>
      </c>
    </row>
    <row r="101" spans="1:7" x14ac:dyDescent="0.25">
      <c r="A101" t="s">
        <v>2</v>
      </c>
      <c r="B101">
        <v>6.62</v>
      </c>
      <c r="C101">
        <v>948</v>
      </c>
    </row>
    <row r="102" spans="1:7" x14ac:dyDescent="0.25">
      <c r="A102" t="s">
        <v>3</v>
      </c>
      <c r="B102">
        <v>6.68</v>
      </c>
      <c r="C102">
        <v>955</v>
      </c>
    </row>
    <row r="103" spans="1:7" x14ac:dyDescent="0.25">
      <c r="A103" t="s">
        <v>4</v>
      </c>
      <c r="B103">
        <v>6.63</v>
      </c>
      <c r="C103">
        <v>949</v>
      </c>
    </row>
    <row r="122" spans="1:7" x14ac:dyDescent="0.25">
      <c r="A122" t="s">
        <v>0</v>
      </c>
      <c r="B122" t="s">
        <v>1</v>
      </c>
      <c r="C122" t="s">
        <v>5</v>
      </c>
      <c r="G122" t="s">
        <v>57</v>
      </c>
    </row>
    <row r="123" spans="1:7" x14ac:dyDescent="0.25">
      <c r="A123" t="s">
        <v>2</v>
      </c>
      <c r="B123">
        <v>10.4</v>
      </c>
      <c r="C123">
        <v>1.44</v>
      </c>
    </row>
    <row r="124" spans="1:7" x14ac:dyDescent="0.25">
      <c r="A124" t="s">
        <v>3</v>
      </c>
      <c r="B124">
        <v>7.28</v>
      </c>
      <c r="C124">
        <v>1.01</v>
      </c>
    </row>
    <row r="125" spans="1:7" x14ac:dyDescent="0.25">
      <c r="A125" t="s">
        <v>4</v>
      </c>
      <c r="B125">
        <v>6.96</v>
      </c>
      <c r="C125">
        <v>0.96899999999999997</v>
      </c>
    </row>
    <row r="127" spans="1:7" x14ac:dyDescent="0.25">
      <c r="A127" t="s">
        <v>0</v>
      </c>
      <c r="B127" t="s">
        <v>1</v>
      </c>
      <c r="C127" t="s">
        <v>5</v>
      </c>
      <c r="G127" t="s">
        <v>58</v>
      </c>
    </row>
    <row r="128" spans="1:7" x14ac:dyDescent="0.25">
      <c r="A128" t="s">
        <v>2</v>
      </c>
      <c r="B128">
        <v>10.5</v>
      </c>
      <c r="C128">
        <v>1.46</v>
      </c>
    </row>
    <row r="129" spans="1:7" x14ac:dyDescent="0.25">
      <c r="A129" t="s">
        <v>3</v>
      </c>
      <c r="B129">
        <v>11.2</v>
      </c>
      <c r="C129">
        <v>1.56</v>
      </c>
    </row>
    <row r="130" spans="1:7" x14ac:dyDescent="0.25">
      <c r="A130" t="s">
        <v>4</v>
      </c>
      <c r="B130">
        <v>6.97</v>
      </c>
      <c r="C130">
        <v>0.97099999999999997</v>
      </c>
    </row>
    <row r="132" spans="1:7" x14ac:dyDescent="0.25">
      <c r="A132" t="s">
        <v>0</v>
      </c>
      <c r="B132" t="s">
        <v>1</v>
      </c>
      <c r="C132" t="s">
        <v>5</v>
      </c>
      <c r="G132" t="s">
        <v>59</v>
      </c>
    </row>
    <row r="133" spans="1:7" x14ac:dyDescent="0.25">
      <c r="A133" t="s">
        <v>2</v>
      </c>
      <c r="B133">
        <v>10.5</v>
      </c>
      <c r="C133">
        <v>1.46</v>
      </c>
    </row>
    <row r="134" spans="1:7" x14ac:dyDescent="0.25">
      <c r="A134" t="s">
        <v>3</v>
      </c>
      <c r="B134">
        <v>21.2</v>
      </c>
      <c r="C134">
        <v>2.95</v>
      </c>
    </row>
    <row r="135" spans="1:7" x14ac:dyDescent="0.25">
      <c r="A135" t="s">
        <v>4</v>
      </c>
      <c r="B135">
        <v>6.97</v>
      </c>
      <c r="C135">
        <v>0.96799999999999997</v>
      </c>
    </row>
    <row r="137" spans="1:7" x14ac:dyDescent="0.25">
      <c r="A137" t="s">
        <v>0</v>
      </c>
      <c r="B137" t="s">
        <v>1</v>
      </c>
      <c r="C137" t="s">
        <v>5</v>
      </c>
      <c r="G137" t="s">
        <v>60</v>
      </c>
    </row>
    <row r="138" spans="1:7" x14ac:dyDescent="0.25">
      <c r="A138" t="s">
        <v>2</v>
      </c>
      <c r="B138">
        <v>10.5</v>
      </c>
      <c r="C138">
        <v>1.46</v>
      </c>
    </row>
    <row r="139" spans="1:7" x14ac:dyDescent="0.25">
      <c r="A139" t="s">
        <v>3</v>
      </c>
      <c r="B139">
        <v>21.2</v>
      </c>
      <c r="C139">
        <v>2.95</v>
      </c>
    </row>
    <row r="140" spans="1:7" x14ac:dyDescent="0.25">
      <c r="A140" t="s">
        <v>4</v>
      </c>
      <c r="B140">
        <v>6.97</v>
      </c>
      <c r="C140">
        <v>0.97</v>
      </c>
    </row>
    <row r="142" spans="1:7" x14ac:dyDescent="0.25">
      <c r="A142" t="s">
        <v>0</v>
      </c>
      <c r="B142" t="s">
        <v>1</v>
      </c>
      <c r="C142" t="s">
        <v>5</v>
      </c>
      <c r="G142" t="s">
        <v>61</v>
      </c>
    </row>
    <row r="143" spans="1:7" x14ac:dyDescent="0.25">
      <c r="A143" t="s">
        <v>2</v>
      </c>
      <c r="B143">
        <v>10.5</v>
      </c>
      <c r="C143">
        <v>1.46</v>
      </c>
    </row>
    <row r="144" spans="1:7" x14ac:dyDescent="0.25">
      <c r="A144" t="s">
        <v>3</v>
      </c>
      <c r="B144">
        <v>21.2</v>
      </c>
      <c r="C144">
        <v>2.95</v>
      </c>
    </row>
    <row r="145" spans="1:3" x14ac:dyDescent="0.25">
      <c r="A145" t="s">
        <v>4</v>
      </c>
      <c r="B145">
        <v>6.97</v>
      </c>
      <c r="C145">
        <v>0.97</v>
      </c>
    </row>
  </sheetData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5371-4BDF-4DE0-8BDB-1F6B1D24B321}">
  <dimension ref="A1:X27"/>
  <sheetViews>
    <sheetView topLeftCell="G1" workbookViewId="0">
      <selection activeCell="M20" sqref="M20:P20"/>
    </sheetView>
  </sheetViews>
  <sheetFormatPr defaultRowHeight="15" x14ac:dyDescent="0.25"/>
  <cols>
    <col min="1" max="1" width="14.140625" customWidth="1"/>
    <col min="2" max="2" width="9.140625" bestFit="1" customWidth="1"/>
    <col min="3" max="3" width="9.7109375" bestFit="1" customWidth="1"/>
    <col min="4" max="6" width="12.5703125" bestFit="1" customWidth="1"/>
    <col min="7" max="7" width="13.7109375" bestFit="1" customWidth="1"/>
    <col min="8" max="8" width="18.85546875" bestFit="1" customWidth="1"/>
    <col min="9" max="11" width="17.85546875" bestFit="1" customWidth="1"/>
  </cols>
  <sheetData>
    <row r="1" spans="1:24" ht="33" x14ac:dyDescent="0.25">
      <c r="A1" s="5" t="s">
        <v>27</v>
      </c>
      <c r="B1" s="6" t="s">
        <v>6</v>
      </c>
      <c r="C1" s="6" t="s">
        <v>14</v>
      </c>
      <c r="D1" s="6" t="s">
        <v>8</v>
      </c>
      <c r="E1" s="6" t="s">
        <v>9</v>
      </c>
      <c r="F1" s="6" t="s">
        <v>10</v>
      </c>
      <c r="G1" s="7" t="s">
        <v>11</v>
      </c>
      <c r="H1" s="8" t="s">
        <v>48</v>
      </c>
      <c r="I1" s="8" t="s">
        <v>49</v>
      </c>
      <c r="J1" s="8" t="s">
        <v>50</v>
      </c>
      <c r="K1" s="8" t="s">
        <v>51</v>
      </c>
      <c r="N1" s="5" t="s">
        <v>27</v>
      </c>
      <c r="O1" s="6" t="s">
        <v>6</v>
      </c>
      <c r="P1" s="6" t="s">
        <v>14</v>
      </c>
      <c r="Q1" s="6" t="s">
        <v>8</v>
      </c>
      <c r="R1" s="6" t="s">
        <v>9</v>
      </c>
      <c r="S1" s="6" t="s">
        <v>10</v>
      </c>
      <c r="T1" s="7" t="s">
        <v>11</v>
      </c>
      <c r="U1" s="8" t="s">
        <v>48</v>
      </c>
      <c r="V1" s="8" t="s">
        <v>49</v>
      </c>
      <c r="W1" s="8" t="s">
        <v>50</v>
      </c>
      <c r="X1" s="8" t="s">
        <v>51</v>
      </c>
    </row>
    <row r="2" spans="1:24" ht="15.75" x14ac:dyDescent="0.25">
      <c r="A2" s="9" t="s">
        <v>2</v>
      </c>
      <c r="B2" s="12" t="s">
        <v>31</v>
      </c>
      <c r="C2" s="12" t="s">
        <v>32</v>
      </c>
      <c r="D2" s="12" t="s">
        <v>30</v>
      </c>
      <c r="E2" s="12" t="s">
        <v>29</v>
      </c>
      <c r="F2" s="12" t="s">
        <v>28</v>
      </c>
      <c r="G2" s="12" t="s">
        <v>33</v>
      </c>
      <c r="H2" s="8">
        <v>486.37799999999999</v>
      </c>
      <c r="I2" s="8">
        <v>605.34</v>
      </c>
      <c r="J2" s="8">
        <v>609.10400000000004</v>
      </c>
      <c r="K2" s="8">
        <v>623.05899999999997</v>
      </c>
      <c r="N2" s="9" t="s">
        <v>2</v>
      </c>
      <c r="O2" s="8">
        <v>4.3470000000000004</v>
      </c>
      <c r="P2" s="8">
        <v>5.0529999999999999</v>
      </c>
      <c r="Q2" s="8"/>
      <c r="R2" s="8"/>
      <c r="S2" s="8"/>
      <c r="T2" s="8"/>
      <c r="U2" s="8">
        <v>339.67</v>
      </c>
      <c r="V2" s="8">
        <v>610.274</v>
      </c>
      <c r="W2" s="8">
        <v>607.08500000000004</v>
      </c>
      <c r="X2" s="8">
        <v>614.798</v>
      </c>
    </row>
    <row r="3" spans="1:24" ht="15.75" x14ac:dyDescent="0.25">
      <c r="A3" s="9" t="s">
        <v>12</v>
      </c>
      <c r="B3" s="12" t="s">
        <v>15</v>
      </c>
      <c r="C3" s="12">
        <v>29.437000000000001</v>
      </c>
      <c r="D3" s="12" t="s">
        <v>19</v>
      </c>
      <c r="E3" s="12" t="s">
        <v>18</v>
      </c>
      <c r="F3" s="12" t="s">
        <v>17</v>
      </c>
      <c r="G3" s="12" t="s">
        <v>16</v>
      </c>
      <c r="H3" s="8">
        <v>201.15700000000001</v>
      </c>
      <c r="I3" s="8">
        <v>200.495</v>
      </c>
      <c r="J3" s="8">
        <v>201.465</v>
      </c>
      <c r="K3" s="8">
        <v>201.869</v>
      </c>
      <c r="N3" s="9" t="s">
        <v>12</v>
      </c>
      <c r="O3" s="8">
        <v>0.40699999999999997</v>
      </c>
      <c r="P3" s="8">
        <v>40.872999999999998</v>
      </c>
      <c r="Q3" s="8"/>
      <c r="R3" s="8"/>
      <c r="S3" s="8"/>
      <c r="T3" s="8"/>
      <c r="U3" s="8">
        <v>201.00399999999999</v>
      </c>
      <c r="V3" s="8">
        <v>203.55099999999999</v>
      </c>
      <c r="W3" s="8">
        <v>200.26499999999999</v>
      </c>
      <c r="X3" s="8">
        <v>198.637</v>
      </c>
    </row>
    <row r="4" spans="1:24" ht="15.75" x14ac:dyDescent="0.25">
      <c r="A4" s="9" t="s">
        <v>13</v>
      </c>
      <c r="B4" s="12" t="s">
        <v>23</v>
      </c>
      <c r="C4" s="12" t="s">
        <v>24</v>
      </c>
      <c r="D4" s="12" t="s">
        <v>26</v>
      </c>
      <c r="E4" s="12" t="s">
        <v>20</v>
      </c>
      <c r="F4" s="12" t="s">
        <v>21</v>
      </c>
      <c r="G4" s="12" t="s">
        <v>22</v>
      </c>
      <c r="H4" s="13">
        <v>333.17399999999998</v>
      </c>
      <c r="I4" s="13">
        <v>2460.9270000000001</v>
      </c>
      <c r="J4" s="13">
        <v>10852.589</v>
      </c>
      <c r="K4" s="14">
        <v>10043.641</v>
      </c>
      <c r="N4" s="9" t="s">
        <v>13</v>
      </c>
      <c r="O4" s="8">
        <v>8.2149999999999999</v>
      </c>
      <c r="P4" s="8">
        <v>574.62400000000002</v>
      </c>
      <c r="Q4" s="8"/>
      <c r="R4" s="8"/>
      <c r="S4" s="8"/>
      <c r="T4" s="8"/>
      <c r="U4" s="13">
        <v>307.30599999999998</v>
      </c>
      <c r="V4" s="13">
        <v>2517.1709999999998</v>
      </c>
      <c r="W4" s="13">
        <v>13060.821</v>
      </c>
      <c r="X4" s="14">
        <v>13052.892</v>
      </c>
    </row>
    <row r="5" spans="1:24" ht="15.75" x14ac:dyDescent="0.25">
      <c r="A5" s="2"/>
      <c r="B5" s="10"/>
      <c r="C5" s="10"/>
      <c r="D5" s="10"/>
      <c r="E5" s="10"/>
      <c r="F5" s="10"/>
      <c r="G5" s="10"/>
      <c r="H5" s="2" t="s">
        <v>34</v>
      </c>
      <c r="I5" s="2" t="s">
        <v>34</v>
      </c>
      <c r="J5" s="2" t="s">
        <v>34</v>
      </c>
      <c r="K5" s="2" t="s">
        <v>34</v>
      </c>
      <c r="N5" s="2"/>
      <c r="O5" s="10"/>
      <c r="P5" s="10"/>
      <c r="Q5" s="10"/>
      <c r="R5" s="10"/>
      <c r="S5" s="10"/>
      <c r="T5" s="10"/>
      <c r="U5" s="2" t="s">
        <v>34</v>
      </c>
      <c r="V5" s="2" t="s">
        <v>34</v>
      </c>
      <c r="W5" s="2" t="s">
        <v>34</v>
      </c>
      <c r="X5" s="2" t="s">
        <v>34</v>
      </c>
    </row>
    <row r="6" spans="1:24" ht="15.75" x14ac:dyDescent="0.25">
      <c r="A6" s="2"/>
      <c r="B6" s="10"/>
      <c r="C6" s="10"/>
      <c r="D6" s="10"/>
      <c r="E6" s="10"/>
      <c r="F6" s="10"/>
      <c r="G6" s="10"/>
      <c r="H6" s="2"/>
      <c r="I6" s="2"/>
      <c r="J6" s="2"/>
      <c r="K6" s="2"/>
      <c r="N6" s="2"/>
      <c r="O6" s="10"/>
      <c r="P6" s="10"/>
      <c r="Q6" s="10"/>
      <c r="R6" s="10"/>
      <c r="S6" s="10"/>
      <c r="T6" s="10"/>
      <c r="U6" s="2"/>
      <c r="V6" s="2"/>
      <c r="W6" s="2"/>
      <c r="X6" s="2"/>
    </row>
    <row r="7" spans="1:24" ht="15.75" x14ac:dyDescent="0.25">
      <c r="A7" s="2"/>
      <c r="B7" s="10"/>
      <c r="C7" s="10"/>
      <c r="D7" s="10"/>
      <c r="E7" s="10"/>
      <c r="F7" s="10"/>
      <c r="G7" s="10"/>
      <c r="H7" s="2"/>
      <c r="I7" s="2"/>
      <c r="J7" s="2"/>
      <c r="K7" s="2"/>
      <c r="N7" s="2"/>
      <c r="O7" s="10"/>
      <c r="P7" s="10"/>
      <c r="Q7" s="10"/>
      <c r="R7" s="10"/>
      <c r="S7" s="10"/>
      <c r="T7" s="10"/>
      <c r="U7" s="2"/>
      <c r="V7" s="2"/>
      <c r="W7" s="2"/>
      <c r="X7" s="2"/>
    </row>
    <row r="8" spans="1:24" ht="57" x14ac:dyDescent="0.25">
      <c r="A8" s="11" t="s">
        <v>25</v>
      </c>
      <c r="B8" s="8" t="s">
        <v>6</v>
      </c>
      <c r="C8" s="8" t="s">
        <v>14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48</v>
      </c>
      <c r="I8" s="8" t="s">
        <v>49</v>
      </c>
      <c r="J8" s="8" t="s">
        <v>50</v>
      </c>
      <c r="K8" s="8" t="s">
        <v>51</v>
      </c>
      <c r="N8" s="11" t="s">
        <v>25</v>
      </c>
      <c r="O8" s="8" t="s">
        <v>6</v>
      </c>
      <c r="P8" s="8" t="s">
        <v>14</v>
      </c>
      <c r="Q8" s="8" t="s">
        <v>8</v>
      </c>
      <c r="R8" s="8" t="s">
        <v>9</v>
      </c>
      <c r="S8" s="8" t="s">
        <v>10</v>
      </c>
      <c r="T8" s="8" t="s">
        <v>11</v>
      </c>
      <c r="U8" s="8" t="s">
        <v>48</v>
      </c>
      <c r="V8" s="8" t="s">
        <v>49</v>
      </c>
      <c r="W8" s="8" t="s">
        <v>50</v>
      </c>
      <c r="X8" s="8" t="s">
        <v>51</v>
      </c>
    </row>
    <row r="9" spans="1:24" ht="15.75" x14ac:dyDescent="0.25">
      <c r="A9" s="9" t="s">
        <v>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N9" s="9" t="s">
        <v>2</v>
      </c>
      <c r="O9" s="4">
        <v>0</v>
      </c>
      <c r="P9" s="4">
        <v>0</v>
      </c>
      <c r="Q9" s="4"/>
      <c r="R9" s="4"/>
      <c r="S9" s="4"/>
      <c r="T9" s="4"/>
      <c r="U9" s="4">
        <v>0.08</v>
      </c>
      <c r="V9" s="4">
        <v>0</v>
      </c>
      <c r="W9" s="4">
        <v>0</v>
      </c>
      <c r="X9" s="4">
        <v>0</v>
      </c>
    </row>
    <row r="10" spans="1:24" ht="15.75" x14ac:dyDescent="0.25">
      <c r="A10" s="9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N10" s="9" t="s">
        <v>12</v>
      </c>
      <c r="O10" s="4">
        <v>0</v>
      </c>
      <c r="P10" s="4">
        <v>0</v>
      </c>
      <c r="Q10" s="4"/>
      <c r="R10" s="4"/>
      <c r="S10" s="4"/>
      <c r="T10" s="4"/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9" t="s">
        <v>13</v>
      </c>
      <c r="B11" s="4">
        <v>0</v>
      </c>
      <c r="C11" s="4">
        <v>0.03</v>
      </c>
      <c r="D11" s="4">
        <v>0</v>
      </c>
      <c r="E11" s="4">
        <v>0</v>
      </c>
      <c r="F11" s="4">
        <v>0</v>
      </c>
      <c r="G11" s="4">
        <v>0</v>
      </c>
      <c r="H11" s="4">
        <v>0.21</v>
      </c>
      <c r="I11" s="4">
        <v>0.28999999999999998</v>
      </c>
      <c r="J11" s="4">
        <v>0.13</v>
      </c>
      <c r="K11" s="4">
        <v>0.21</v>
      </c>
      <c r="N11" s="9" t="s">
        <v>13</v>
      </c>
      <c r="O11" s="4">
        <v>0</v>
      </c>
      <c r="P11" s="4">
        <v>0</v>
      </c>
      <c r="Q11" s="4"/>
      <c r="R11" s="4"/>
      <c r="S11" s="4"/>
      <c r="T11" s="4"/>
      <c r="U11" s="4">
        <v>0.18</v>
      </c>
      <c r="V11" s="4">
        <v>0.22</v>
      </c>
      <c r="W11" s="4">
        <v>0</v>
      </c>
      <c r="X11" s="4">
        <v>0</v>
      </c>
    </row>
    <row r="12" spans="1:24" ht="15.75" x14ac:dyDescent="0.25">
      <c r="A12" s="9"/>
      <c r="B12" s="4"/>
      <c r="C12" s="4"/>
      <c r="D12" s="4"/>
      <c r="E12" s="4"/>
      <c r="F12" s="4"/>
      <c r="G12" s="4"/>
      <c r="H12" s="4" t="s">
        <v>34</v>
      </c>
      <c r="I12" s="4" t="s">
        <v>34</v>
      </c>
      <c r="J12" s="4" t="s">
        <v>34</v>
      </c>
      <c r="K12" s="4" t="s">
        <v>34</v>
      </c>
    </row>
    <row r="20" spans="7:16" ht="15.75" x14ac:dyDescent="0.25">
      <c r="G20" s="15" t="s">
        <v>63</v>
      </c>
      <c r="H20" s="18" t="str" cm="1">
        <f t="array" ref="H20:K23">Table9[[#All],[20]:[20000]]</f>
        <v>20</v>
      </c>
      <c r="I20" s="18" t="str">
        <v>200</v>
      </c>
      <c r="J20" s="18" t="str">
        <v>2000</v>
      </c>
      <c r="K20" s="18" t="str">
        <v>20000</v>
      </c>
      <c r="M20" s="22" t="s">
        <v>48</v>
      </c>
      <c r="N20" s="22" t="s">
        <v>49</v>
      </c>
      <c r="O20" s="22" t="s">
        <v>50</v>
      </c>
      <c r="P20" s="22" t="s">
        <v>51</v>
      </c>
    </row>
    <row r="21" spans="7:16" x14ac:dyDescent="0.25">
      <c r="G21" s="16" t="str" cm="1">
        <f t="array" ref="G21:G23">Table9[delay]</f>
        <v>BBR</v>
      </c>
      <c r="H21" s="19">
        <v>486.37799999999999</v>
      </c>
      <c r="I21" s="19">
        <v>605.34</v>
      </c>
      <c r="J21" s="19">
        <v>609.10400000000004</v>
      </c>
      <c r="K21" s="19">
        <v>623.05899999999997</v>
      </c>
      <c r="M21" cm="1">
        <f t="array" ref="M21:P23">Table915[[20]:[20000]]</f>
        <v>339.67</v>
      </c>
      <c r="N21">
        <v>610.274</v>
      </c>
      <c r="O21">
        <v>607.08500000000004</v>
      </c>
      <c r="P21">
        <v>614.798</v>
      </c>
    </row>
    <row r="22" spans="7:16" x14ac:dyDescent="0.25">
      <c r="G22" s="16" t="str">
        <v>LEDBAT</v>
      </c>
      <c r="H22" s="19">
        <v>201.15700000000001</v>
      </c>
      <c r="I22" s="19">
        <v>200.495</v>
      </c>
      <c r="J22" s="19">
        <v>201.465</v>
      </c>
      <c r="K22" s="19">
        <v>201.869</v>
      </c>
      <c r="M22">
        <v>201.00399999999999</v>
      </c>
      <c r="N22">
        <v>203.55099999999999</v>
      </c>
      <c r="O22">
        <v>200.26499999999999</v>
      </c>
      <c r="P22">
        <v>198.637</v>
      </c>
    </row>
    <row r="23" spans="7:16" x14ac:dyDescent="0.25">
      <c r="G23" s="16" t="str">
        <v>CUBIC</v>
      </c>
      <c r="H23" s="19">
        <v>333.17399999999998</v>
      </c>
      <c r="I23" s="19">
        <v>2460.9270000000001</v>
      </c>
      <c r="J23" s="19">
        <v>10852.589</v>
      </c>
      <c r="K23" s="19">
        <v>10043.641</v>
      </c>
      <c r="M23">
        <v>307.30599999999998</v>
      </c>
      <c r="N23">
        <v>2517.1709999999998</v>
      </c>
      <c r="O23">
        <v>13060.821</v>
      </c>
      <c r="P23">
        <v>13052.892</v>
      </c>
    </row>
    <row r="24" spans="7:16" x14ac:dyDescent="0.25">
      <c r="G24" s="17" t="s">
        <v>62</v>
      </c>
      <c r="H24" s="19"/>
      <c r="I24" s="19"/>
      <c r="J24" s="19"/>
      <c r="K24" s="19"/>
    </row>
    <row r="25" spans="7:16" x14ac:dyDescent="0.25">
      <c r="G25" s="16" t="str" cm="1">
        <f t="array" ref="G25:G27">A9:A11</f>
        <v>BBR</v>
      </c>
      <c r="H25" s="20" cm="1">
        <f t="array" ref="H25:K27">H9:K11</f>
        <v>0</v>
      </c>
      <c r="I25" s="20">
        <v>0</v>
      </c>
      <c r="J25" s="20">
        <v>0</v>
      </c>
      <c r="K25" s="20">
        <v>0</v>
      </c>
      <c r="M25" s="21" cm="1">
        <f t="array" ref="M25:P27">Table15[[20]:[20000]]</f>
        <v>0.08</v>
      </c>
      <c r="N25" s="21">
        <v>0</v>
      </c>
      <c r="O25" s="21">
        <v>0</v>
      </c>
      <c r="P25" s="21">
        <v>0</v>
      </c>
    </row>
    <row r="26" spans="7:16" x14ac:dyDescent="0.25">
      <c r="G26" s="16" t="str">
        <v>LEDBAT</v>
      </c>
      <c r="H26" s="20">
        <v>0</v>
      </c>
      <c r="I26" s="20">
        <v>0</v>
      </c>
      <c r="J26" s="20">
        <v>0</v>
      </c>
      <c r="K26" s="20">
        <v>0</v>
      </c>
      <c r="M26" s="21">
        <v>0</v>
      </c>
      <c r="N26" s="21">
        <v>0</v>
      </c>
      <c r="O26" s="21">
        <v>0</v>
      </c>
      <c r="P26" s="21">
        <v>0</v>
      </c>
    </row>
    <row r="27" spans="7:16" x14ac:dyDescent="0.25">
      <c r="G27" s="16" t="str">
        <v>CUBIC</v>
      </c>
      <c r="H27" s="20">
        <v>0.21</v>
      </c>
      <c r="I27" s="20">
        <v>0.28999999999999998</v>
      </c>
      <c r="J27" s="20">
        <v>0.13</v>
      </c>
      <c r="K27" s="20">
        <v>0.21</v>
      </c>
      <c r="M27" s="21">
        <v>0.18</v>
      </c>
      <c r="N27" s="21">
        <v>0.22</v>
      </c>
      <c r="O27" s="21">
        <v>0</v>
      </c>
      <c r="P27" s="21">
        <v>0</v>
      </c>
    </row>
  </sheetData>
  <pageMargins left="0.7" right="0.7" top="0.75" bottom="0.75" header="0.3" footer="0.3"/>
  <pageSetup paperSize="9" orientation="portrait" verticalDpi="30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19F6-D427-4FD4-8879-A5BBCF56A3CE}">
  <dimension ref="A2:I17"/>
  <sheetViews>
    <sheetView tabSelected="1" workbookViewId="0">
      <selection activeCell="A5" sqref="A5"/>
    </sheetView>
  </sheetViews>
  <sheetFormatPr defaultRowHeight="15" x14ac:dyDescent="0.25"/>
  <sheetData>
    <row r="2" spans="1:9" x14ac:dyDescent="0.25">
      <c r="A2" t="s">
        <v>38</v>
      </c>
      <c r="B2" t="s">
        <v>2</v>
      </c>
      <c r="C2" t="s">
        <v>37</v>
      </c>
      <c r="D2" t="s">
        <v>4</v>
      </c>
      <c r="F2" t="s">
        <v>47</v>
      </c>
      <c r="G2" t="s">
        <v>2</v>
      </c>
      <c r="H2" t="s">
        <v>37</v>
      </c>
      <c r="I2" t="s">
        <v>4</v>
      </c>
    </row>
    <row r="3" spans="1:9" x14ac:dyDescent="0.25">
      <c r="A3" t="s">
        <v>6</v>
      </c>
      <c r="B3" s="3">
        <v>0.02</v>
      </c>
      <c r="C3" s="3">
        <v>0.02</v>
      </c>
      <c r="D3" s="3">
        <v>0.06</v>
      </c>
      <c r="F3" t="s">
        <v>6</v>
      </c>
      <c r="G3" s="3">
        <v>0.02</v>
      </c>
      <c r="H3" s="3" t="s">
        <v>53</v>
      </c>
      <c r="I3" s="3" t="s">
        <v>55</v>
      </c>
    </row>
    <row r="4" spans="1:9" x14ac:dyDescent="0.25">
      <c r="A4" t="s">
        <v>7</v>
      </c>
      <c r="B4" s="3">
        <v>0.06</v>
      </c>
      <c r="C4" s="3">
        <v>0.04</v>
      </c>
      <c r="D4" s="3">
        <v>0.06</v>
      </c>
      <c r="F4" t="s">
        <v>7</v>
      </c>
      <c r="G4" s="3" t="s">
        <v>52</v>
      </c>
      <c r="H4" s="3" t="s">
        <v>54</v>
      </c>
      <c r="I4" s="3" t="s">
        <v>56</v>
      </c>
    </row>
    <row r="5" spans="1:9" x14ac:dyDescent="0.25">
      <c r="A5" t="s">
        <v>64</v>
      </c>
      <c r="B5" s="3"/>
      <c r="C5" s="3"/>
      <c r="D5" s="3"/>
      <c r="G5" s="3"/>
      <c r="H5" s="3"/>
      <c r="I5" s="3"/>
    </row>
    <row r="6" spans="1:9" x14ac:dyDescent="0.25">
      <c r="A6" t="s">
        <v>8</v>
      </c>
      <c r="B6" s="3">
        <v>2.1</v>
      </c>
      <c r="C6" s="3">
        <v>2.4</v>
      </c>
      <c r="D6" s="3">
        <v>2.2000000000000002</v>
      </c>
      <c r="F6" t="s">
        <v>8</v>
      </c>
      <c r="G6" s="3">
        <v>5.4</v>
      </c>
      <c r="H6" s="3">
        <v>2.2999999999999998</v>
      </c>
      <c r="I6" s="3">
        <v>2.6</v>
      </c>
    </row>
    <row r="7" spans="1:9" x14ac:dyDescent="0.25">
      <c r="A7" t="s">
        <v>39</v>
      </c>
      <c r="B7" s="3">
        <v>2.1</v>
      </c>
      <c r="C7" s="3">
        <v>8.3000000000000007</v>
      </c>
      <c r="D7" s="3">
        <v>2.2000000000000002</v>
      </c>
      <c r="F7" t="s">
        <v>39</v>
      </c>
      <c r="G7" s="3">
        <v>7.3</v>
      </c>
      <c r="H7" s="3">
        <v>23</v>
      </c>
      <c r="I7" s="3">
        <v>2.7</v>
      </c>
    </row>
    <row r="8" spans="1:9" x14ac:dyDescent="0.25">
      <c r="A8" t="s">
        <v>40</v>
      </c>
      <c r="B8" s="3">
        <v>2.1</v>
      </c>
      <c r="C8" s="3">
        <v>3.1</v>
      </c>
      <c r="D8" s="3">
        <v>2.2000000000000002</v>
      </c>
      <c r="F8" t="s">
        <v>40</v>
      </c>
      <c r="G8" s="3">
        <v>7.3</v>
      </c>
      <c r="H8" s="3">
        <v>190</v>
      </c>
      <c r="I8" s="3">
        <v>2.7</v>
      </c>
    </row>
    <row r="9" spans="1:9" x14ac:dyDescent="0.25">
      <c r="A9" t="s">
        <v>46</v>
      </c>
      <c r="B9" s="3">
        <v>2.1</v>
      </c>
      <c r="C9" s="3">
        <v>2</v>
      </c>
      <c r="D9" s="3">
        <v>2.2000000000000002</v>
      </c>
      <c r="F9" t="s">
        <v>46</v>
      </c>
      <c r="G9" s="3">
        <v>7.3</v>
      </c>
      <c r="H9" s="3">
        <v>163</v>
      </c>
      <c r="I9" s="3">
        <v>2.7</v>
      </c>
    </row>
    <row r="10" spans="1:9" x14ac:dyDescent="0.25">
      <c r="A10" t="s">
        <v>41</v>
      </c>
      <c r="B10" s="3">
        <v>2E-3</v>
      </c>
      <c r="C10" s="3">
        <v>0.02</v>
      </c>
      <c r="D10" s="3">
        <v>0.02</v>
      </c>
      <c r="F10" t="s">
        <v>41</v>
      </c>
      <c r="G10" s="3"/>
      <c r="H10" s="3"/>
      <c r="I10" s="3"/>
    </row>
    <row r="11" spans="1:9" x14ac:dyDescent="0.25">
      <c r="A11" t="s">
        <v>42</v>
      </c>
      <c r="B11" s="3">
        <v>2E-3</v>
      </c>
      <c r="C11" s="3">
        <v>0.01</v>
      </c>
      <c r="D11" s="3">
        <v>0.01</v>
      </c>
      <c r="F11" t="s">
        <v>42</v>
      </c>
      <c r="G11" s="3"/>
      <c r="H11" s="3"/>
      <c r="I11" s="3"/>
    </row>
    <row r="12" spans="1:9" x14ac:dyDescent="0.25">
      <c r="A12" t="s">
        <v>43</v>
      </c>
      <c r="B12" s="3">
        <v>0.01</v>
      </c>
      <c r="C12" s="3">
        <v>1E-3</v>
      </c>
      <c r="D12" s="3">
        <v>0.04</v>
      </c>
      <c r="F12" t="s">
        <v>43</v>
      </c>
      <c r="G12" s="3"/>
      <c r="H12" s="3"/>
      <c r="I12" s="3"/>
    </row>
    <row r="13" spans="1:9" x14ac:dyDescent="0.25">
      <c r="A13" t="s">
        <v>44</v>
      </c>
      <c r="B13" s="3">
        <v>1E-3</v>
      </c>
      <c r="C13" s="3">
        <v>0.02</v>
      </c>
      <c r="D13" s="3">
        <v>0.09</v>
      </c>
      <c r="F13" t="s">
        <v>44</v>
      </c>
      <c r="G13" s="3"/>
      <c r="H13" s="3"/>
      <c r="I13" s="3"/>
    </row>
    <row r="17" spans="1:9" x14ac:dyDescent="0.25">
      <c r="A17" t="s">
        <v>45</v>
      </c>
      <c r="C17">
        <v>2.1</v>
      </c>
      <c r="F17" t="s">
        <v>45</v>
      </c>
      <c r="G17">
        <v>6.8</v>
      </c>
      <c r="H17">
        <v>105</v>
      </c>
      <c r="I17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924-B02C-4A14-B34C-6391816E5E6E}">
  <dimension ref="A1:I16"/>
  <sheetViews>
    <sheetView workbookViewId="0">
      <selection activeCell="I7" sqref="I7"/>
    </sheetView>
  </sheetViews>
  <sheetFormatPr defaultRowHeight="15" x14ac:dyDescent="0.25"/>
  <sheetData>
    <row r="1" spans="1:9" x14ac:dyDescent="0.25">
      <c r="A1" t="s">
        <v>27</v>
      </c>
      <c r="D1">
        <v>20</v>
      </c>
      <c r="E1">
        <v>200</v>
      </c>
      <c r="F1">
        <v>2000</v>
      </c>
      <c r="G1">
        <v>20000</v>
      </c>
      <c r="I1" t="s">
        <v>34</v>
      </c>
    </row>
    <row r="2" spans="1:9" x14ac:dyDescent="0.25">
      <c r="A2" t="s">
        <v>2</v>
      </c>
      <c r="D2">
        <v>605.60799999999995</v>
      </c>
      <c r="E2">
        <v>609.33799999999997</v>
      </c>
      <c r="G2">
        <v>581.16200000000003</v>
      </c>
    </row>
    <row r="3" spans="1:9" x14ac:dyDescent="0.25">
      <c r="A3" t="s">
        <v>3</v>
      </c>
      <c r="D3">
        <v>333.17399999999998</v>
      </c>
      <c r="E3">
        <v>2460.9270000000001</v>
      </c>
      <c r="F3">
        <v>10852.589</v>
      </c>
      <c r="G3">
        <v>10043.641</v>
      </c>
    </row>
    <row r="4" spans="1:9" x14ac:dyDescent="0.25">
      <c r="A4" t="s">
        <v>4</v>
      </c>
      <c r="D4">
        <v>201.15700000000001</v>
      </c>
      <c r="E4">
        <v>200.495</v>
      </c>
      <c r="F4">
        <v>201.465</v>
      </c>
      <c r="G4">
        <v>201.869</v>
      </c>
    </row>
    <row r="7" spans="1:9" x14ac:dyDescent="0.25">
      <c r="A7" t="s">
        <v>35</v>
      </c>
      <c r="D7">
        <v>20</v>
      </c>
      <c r="E7">
        <v>200</v>
      </c>
      <c r="F7">
        <v>2000</v>
      </c>
      <c r="G7">
        <v>20000</v>
      </c>
    </row>
    <row r="8" spans="1:9" x14ac:dyDescent="0.25">
      <c r="A8" t="s">
        <v>2</v>
      </c>
      <c r="D8">
        <v>1.44</v>
      </c>
      <c r="E8">
        <v>1.46</v>
      </c>
      <c r="G8">
        <v>1.41</v>
      </c>
    </row>
    <row r="9" spans="1:9" x14ac:dyDescent="0.25">
      <c r="A9" t="s">
        <v>3</v>
      </c>
      <c r="D9">
        <v>1.01</v>
      </c>
      <c r="E9">
        <v>1.58</v>
      </c>
      <c r="F9">
        <v>2.95</v>
      </c>
      <c r="G9">
        <v>2.82</v>
      </c>
    </row>
    <row r="10" spans="1:9" x14ac:dyDescent="0.25">
      <c r="A10" t="s">
        <v>4</v>
      </c>
      <c r="D10">
        <v>968</v>
      </c>
      <c r="E10">
        <v>969</v>
      </c>
      <c r="F10">
        <v>968</v>
      </c>
      <c r="G10">
        <v>969</v>
      </c>
    </row>
    <row r="13" spans="1:9" x14ac:dyDescent="0.25">
      <c r="A13" t="s">
        <v>36</v>
      </c>
      <c r="D13">
        <v>20</v>
      </c>
      <c r="E13">
        <v>200</v>
      </c>
      <c r="F13">
        <v>2000</v>
      </c>
      <c r="G13">
        <v>20000</v>
      </c>
    </row>
    <row r="14" spans="1:9" x14ac:dyDescent="0.25">
      <c r="A14" t="s">
        <v>2</v>
      </c>
    </row>
    <row r="15" spans="1:9" x14ac:dyDescent="0.25">
      <c r="A15" t="s">
        <v>3</v>
      </c>
      <c r="E15" s="1">
        <v>0.28999999999999998</v>
      </c>
      <c r="F15" s="1">
        <v>0.13</v>
      </c>
      <c r="G15" s="1">
        <v>0.21</v>
      </c>
    </row>
    <row r="16" spans="1:9" x14ac:dyDescent="0.25">
      <c r="A16" t="s">
        <v>4</v>
      </c>
      <c r="D16" s="1">
        <v>0</v>
      </c>
      <c r="E16" s="1">
        <v>0</v>
      </c>
      <c r="F16" s="1">
        <v>0</v>
      </c>
      <c r="G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pktlss &amp; delay</vt:lpstr>
      <vt:lpstr>SL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Reghn</dc:creator>
  <cp:lastModifiedBy>Reghn</cp:lastModifiedBy>
  <dcterms:created xsi:type="dcterms:W3CDTF">2020-04-17T04:05:35Z</dcterms:created>
  <dcterms:modified xsi:type="dcterms:W3CDTF">2020-05-25T17:44:21Z</dcterms:modified>
</cp:coreProperties>
</file>