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inster/Documents/development/batpy/src/batpy/data/excel_workbooks/"/>
    </mc:Choice>
  </mc:AlternateContent>
  <xr:revisionPtr revIDLastSave="0" documentId="13_ncr:1_{266B221B-2AE2-7345-909F-59FDB77EB649}" xr6:coauthVersionLast="47" xr6:coauthVersionMax="47" xr10:uidLastSave="{00000000-0000-0000-0000-000000000000}"/>
  <bookViews>
    <workbookView xWindow="-25560" yWindow="580" windowWidth="25480" windowHeight="28140" xr2:uid="{47C089EC-B879-674B-BC0B-6DBFD42020F1}"/>
  </bookViews>
  <sheets>
    <sheet name="Battery Pack" sheetId="2" r:id="rId1"/>
    <sheet name="Module" sheetId="41" r:id="rId2"/>
    <sheet name="Cell" sheetId="50" r:id="rId3"/>
    <sheet name="Pos. Electrode coating" sheetId="51" r:id="rId4"/>
    <sheet name="Pos. Active material" sheetId="52" r:id="rId5"/>
    <sheet name="Pos. conductive additive" sheetId="53" r:id="rId6"/>
    <sheet name="Positive electrode binder" sheetId="54" r:id="rId7"/>
    <sheet name="Neg. Electrode coating" sheetId="55" r:id="rId8"/>
    <sheet name="Neg. Active material" sheetId="56" r:id="rId9"/>
    <sheet name="Neg. conductive additive" sheetId="57" r:id="rId10"/>
    <sheet name="Negative electrode binder" sheetId="58" r:id="rId11"/>
    <sheet name="Pos. foil" sheetId="59" r:id="rId12"/>
    <sheet name="Neg. foil" sheetId="60" r:id="rId13"/>
    <sheet name="Separator" sheetId="62" r:id="rId14"/>
    <sheet name="Electrolyte" sheetId="63" r:id="rId15"/>
    <sheet name="Pos. terminal" sheetId="64" r:id="rId16"/>
    <sheet name="Neg. terminal" sheetId="65" r:id="rId17"/>
    <sheet name="Cell container" sheetId="66" r:id="rId18"/>
    <sheet name="Cell container Al" sheetId="67" r:id="rId19"/>
    <sheet name="Cell container PET" sheetId="68" r:id="rId20"/>
    <sheet name="Cell container PP" sheetId="69" r:id="rId21"/>
    <sheet name="Interconnects" sheetId="42" r:id="rId22"/>
    <sheet name="Both panels" sheetId="43" r:id="rId23"/>
    <sheet name="Both tabs" sheetId="44" r:id="rId24"/>
    <sheet name="Both terminals" sheetId="45" r:id="rId25"/>
    <sheet name="Aluminum heat" sheetId="46" r:id="rId26"/>
    <sheet name="Module monitoring system" sheetId="47" r:id="rId27"/>
    <sheet name="Module enclosure" sheetId="48" r:id="rId28"/>
    <sheet name="Gas release" sheetId="49" r:id="rId29"/>
    <sheet name="Rows of modules" sheetId="40" r:id="rId30"/>
    <sheet name="Hardware and pads" sheetId="35" r:id="rId31"/>
    <sheet name="Lower channel" sheetId="36" r:id="rId32"/>
    <sheet name="Rack channel" sheetId="37" r:id="rId33"/>
    <sheet name="Module restraint system" sheetId="38" r:id="rId34"/>
    <sheet name="Polymer pads" sheetId="39" r:id="rId35"/>
    <sheet name="Cooling system" sheetId="31" r:id="rId36"/>
    <sheet name="Coolant panels" sheetId="32" r:id="rId37"/>
    <sheet name="Coolant manifolds" sheetId="33" r:id="rId38"/>
    <sheet name="Coolant" sheetId="34" r:id="rId39"/>
    <sheet name="Battery jacket" sheetId="19" r:id="rId40"/>
    <sheet name="Pack jacket" sheetId="20" r:id="rId41"/>
    <sheet name="Jacket base" sheetId="21" r:id="rId42"/>
    <sheet name="Jacket top" sheetId="22" r:id="rId43"/>
    <sheet name="Angle iron" sheetId="23" r:id="rId44"/>
    <sheet name="Steel" sheetId="24" r:id="rId45"/>
    <sheet name="Aluminum" sheetId="25" r:id="rId46"/>
    <sheet name="Copper" sheetId="61" r:id="rId47"/>
    <sheet name="Insulation" sheetId="26" r:id="rId48"/>
    <sheet name="Module inter connect" sheetId="27" r:id="rId49"/>
    <sheet name="Pack bus bar" sheetId="28" r:id="rId50"/>
    <sheet name="Pack terminals" sheetId="29" r:id="rId51"/>
    <sheet name="Pack heaters" sheetId="30" r:id="rId52"/>
    <sheet name="BMS" sheetId="4" r:id="rId53"/>
    <sheet name="BMU" sheetId="5" r:id="rId54"/>
    <sheet name="PWB" sheetId="7" r:id="rId55"/>
    <sheet name="IC" sheetId="8" r:id="rId56"/>
    <sheet name="BDU" sheetId="6" r:id="rId57"/>
    <sheet name="Contactor - main" sheetId="9" r:id="rId58"/>
    <sheet name="Contactor - aux" sheetId="10" r:id="rId59"/>
    <sheet name="Precharge Contactor" sheetId="11" r:id="rId60"/>
    <sheet name="Precharge resistor" sheetId="12" r:id="rId61"/>
    <sheet name="Service disconnect" sheetId="13" r:id="rId62"/>
    <sheet name="Service disconnect fuse" sheetId="14" r:id="rId63"/>
    <sheet name="Charger fuse" sheetId="15" r:id="rId64"/>
    <sheet name="Current sensor" sheetId="16" r:id="rId65"/>
    <sheet name="Enclosure BMU" sheetId="17" r:id="rId66"/>
    <sheet name="Enclosure BMS" sheetId="18" r:id="rId67"/>
  </sheets>
  <definedNames>
    <definedName name="_rho_Al">2.7</definedName>
    <definedName name="_rho_PE">0.9</definedName>
    <definedName name="_rho_PET">1.38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6" l="1"/>
  <c r="E14" i="52"/>
  <c r="J14" i="69"/>
  <c r="B5" i="69"/>
  <c r="J14" i="68"/>
  <c r="B5" i="68"/>
  <c r="J14" i="67"/>
  <c r="B5" i="67"/>
  <c r="J16" i="66"/>
  <c r="J15" i="66"/>
  <c r="J14" i="66"/>
  <c r="B5" i="66"/>
  <c r="J14" i="65"/>
  <c r="B5" i="65"/>
  <c r="J14" i="64"/>
  <c r="B5" i="64"/>
  <c r="J14" i="63"/>
  <c r="B5" i="63"/>
  <c r="J14" i="62"/>
  <c r="B5" i="62"/>
  <c r="J15" i="61"/>
  <c r="J14" i="61"/>
  <c r="B5" i="61"/>
  <c r="J14" i="60"/>
  <c r="B5" i="60"/>
  <c r="J14" i="59" l="1"/>
  <c r="B5" i="59"/>
  <c r="B5" i="56" l="1"/>
  <c r="J14" i="58"/>
  <c r="B5" i="58"/>
  <c r="J14" i="57"/>
  <c r="B5" i="57"/>
  <c r="J14" i="56"/>
  <c r="J16" i="55"/>
  <c r="J15" i="55"/>
  <c r="J14" i="55"/>
  <c r="B5" i="55"/>
  <c r="J14" i="54"/>
  <c r="B5" i="54"/>
  <c r="J14" i="53"/>
  <c r="B5" i="53"/>
  <c r="J14" i="52"/>
  <c r="B5" i="52"/>
  <c r="J15" i="51"/>
  <c r="J16" i="51"/>
  <c r="J14" i="51"/>
  <c r="B5" i="51"/>
  <c r="J22" i="50"/>
  <c r="J21" i="50"/>
  <c r="J20" i="50"/>
  <c r="J19" i="50"/>
  <c r="J18" i="50"/>
  <c r="J17" i="50"/>
  <c r="J16" i="50"/>
  <c r="J15" i="50"/>
  <c r="J14" i="50"/>
  <c r="B5" i="50"/>
  <c r="J15" i="49"/>
  <c r="J14" i="49"/>
  <c r="B5" i="49"/>
  <c r="J15" i="48"/>
  <c r="J14" i="48"/>
  <c r="B5" i="48"/>
  <c r="J14" i="47"/>
  <c r="B5" i="47"/>
  <c r="J15" i="46"/>
  <c r="J14" i="46"/>
  <c r="B5" i="46"/>
  <c r="J15" i="26"/>
  <c r="J17" i="45"/>
  <c r="J16" i="45"/>
  <c r="J15" i="45"/>
  <c r="J14" i="45"/>
  <c r="B5" i="45"/>
  <c r="J15" i="44"/>
  <c r="J14" i="44"/>
  <c r="B5" i="44"/>
  <c r="J15" i="43"/>
  <c r="J14" i="43"/>
  <c r="B5" i="43"/>
  <c r="J15" i="42"/>
  <c r="J14" i="42"/>
  <c r="B5" i="42"/>
  <c r="J22" i="41"/>
  <c r="J21" i="41"/>
  <c r="J20" i="41"/>
  <c r="J19" i="41"/>
  <c r="J18" i="41"/>
  <c r="J17" i="41"/>
  <c r="J16" i="41"/>
  <c r="J15" i="41"/>
  <c r="J14" i="41"/>
  <c r="B5" i="41"/>
  <c r="J14" i="40"/>
  <c r="B5" i="40"/>
  <c r="J15" i="39"/>
  <c r="J14" i="39"/>
  <c r="B5" i="39"/>
  <c r="J15" i="38"/>
  <c r="J14" i="38"/>
  <c r="B5" i="38"/>
  <c r="J15" i="37"/>
  <c r="J14" i="37"/>
  <c r="B5" i="37"/>
  <c r="J15" i="36"/>
  <c r="J14" i="36"/>
  <c r="B5" i="36"/>
  <c r="J17" i="35"/>
  <c r="J16" i="35"/>
  <c r="J15" i="35"/>
  <c r="J14" i="35"/>
  <c r="B5" i="35"/>
  <c r="J14" i="34" l="1"/>
  <c r="B5" i="34"/>
  <c r="J15" i="33"/>
  <c r="J14" i="33"/>
  <c r="B5" i="33"/>
  <c r="J15" i="32"/>
  <c r="J14" i="32"/>
  <c r="B5" i="32"/>
  <c r="J16" i="31"/>
  <c r="J15" i="31"/>
  <c r="J14" i="31"/>
  <c r="B5" i="31"/>
  <c r="J15" i="30"/>
  <c r="J14" i="30"/>
  <c r="B5" i="30"/>
  <c r="J17" i="29"/>
  <c r="J16" i="29"/>
  <c r="J15" i="29"/>
  <c r="J14" i="29"/>
  <c r="B5" i="29"/>
  <c r="J15" i="28"/>
  <c r="J14" i="28"/>
  <c r="B5" i="28"/>
  <c r="J15" i="27"/>
  <c r="J14" i="27"/>
  <c r="B5" i="27"/>
  <c r="J14" i="26"/>
  <c r="B5" i="26"/>
  <c r="J15" i="25"/>
  <c r="J14" i="25"/>
  <c r="B5" i="25"/>
  <c r="J15" i="24"/>
  <c r="J14" i="24"/>
  <c r="B5" i="24"/>
  <c r="J15" i="23"/>
  <c r="J14" i="23"/>
  <c r="B5" i="23"/>
  <c r="J15" i="22"/>
  <c r="J14" i="22"/>
  <c r="J17" i="21"/>
  <c r="J16" i="21"/>
  <c r="B5" i="22"/>
  <c r="J15" i="21"/>
  <c r="J14" i="21"/>
  <c r="B5" i="21"/>
  <c r="J15" i="20"/>
  <c r="J14" i="20"/>
  <c r="B5" i="20"/>
  <c r="J18" i="19"/>
  <c r="J17" i="19"/>
  <c r="J16" i="19"/>
  <c r="J15" i="19"/>
  <c r="J14" i="19"/>
  <c r="B5" i="19"/>
  <c r="B5" i="18"/>
  <c r="J15" i="18"/>
  <c r="J14" i="18"/>
  <c r="J15" i="17"/>
  <c r="J14" i="17"/>
  <c r="B5" i="17"/>
  <c r="J14" i="16"/>
  <c r="B5" i="16"/>
  <c r="J14" i="15"/>
  <c r="B5" i="15"/>
  <c r="J14" i="14"/>
  <c r="B5" i="14"/>
  <c r="J14" i="13"/>
  <c r="B5" i="13"/>
  <c r="J14" i="12"/>
  <c r="B5" i="12"/>
  <c r="J14" i="11"/>
  <c r="B5" i="11"/>
  <c r="J14" i="10"/>
  <c r="B5" i="10"/>
  <c r="J14" i="9"/>
  <c r="B5" i="9"/>
  <c r="J21" i="6"/>
  <c r="J20" i="6"/>
  <c r="J19" i="6"/>
  <c r="J18" i="6"/>
  <c r="J17" i="6"/>
  <c r="J16" i="6"/>
  <c r="J15" i="6"/>
  <c r="J14" i="8"/>
  <c r="B5" i="8"/>
  <c r="J14" i="7"/>
  <c r="B5" i="7"/>
  <c r="B5" i="6"/>
  <c r="J14" i="6"/>
  <c r="J16" i="5"/>
  <c r="J15" i="5"/>
  <c r="J14" i="5"/>
  <c r="B5" i="5"/>
  <c r="J16" i="4"/>
  <c r="J15" i="4"/>
  <c r="J14" i="4"/>
  <c r="B5" i="4"/>
  <c r="J17" i="2"/>
  <c r="J18" i="2"/>
  <c r="J19" i="2"/>
  <c r="J20" i="2"/>
  <c r="J16" i="2"/>
  <c r="J21" i="2" l="1"/>
  <c r="B7" i="2"/>
</calcChain>
</file>

<file path=xl/sharedStrings.xml><?xml version="1.0" encoding="utf-8"?>
<sst xmlns="http://schemas.openxmlformats.org/spreadsheetml/2006/main" count="4285" uniqueCount="174">
  <si>
    <t>cutoff</t>
  </si>
  <si>
    <t>You can tell the importer to ignore some columns, where you can do calculations or take notes.</t>
  </si>
  <si>
    <t>Database</t>
  </si>
  <si>
    <t>format</t>
  </si>
  <si>
    <t>Excel spreadsheet</t>
  </si>
  <si>
    <t>Activity</t>
  </si>
  <si>
    <t>All columns past the first two for database and activity definitions are ignored in any case.</t>
  </si>
  <si>
    <t>categories</t>
  </si>
  <si>
    <t>Battery Pack</t>
  </si>
  <si>
    <t>code</t>
  </si>
  <si>
    <t>comment</t>
  </si>
  <si>
    <t>location</t>
  </si>
  <si>
    <t>production amount</t>
  </si>
  <si>
    <t>type</t>
  </si>
  <si>
    <t>process</t>
  </si>
  <si>
    <t>unit</t>
  </si>
  <si>
    <t>kg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</si>
  <si>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</si>
  <si>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</si>
  <si>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</si>
  <si>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</si>
  <si>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</si>
  <si>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</si>
  <si>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</si>
  <si>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</si>
  <si>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</si>
  <si>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</si>
  <si>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Reference</t>
  </si>
  <si>
    <t>Comment</t>
  </si>
  <si>
    <t>technosphere</t>
  </si>
  <si>
    <t>(Unknown)</t>
  </si>
  <si>
    <t>BatPaC Model</t>
  </si>
  <si>
    <t>Purchased Item</t>
  </si>
  <si>
    <t>kWh</t>
  </si>
  <si>
    <t xml:space="preserve">Electricity </t>
  </si>
  <si>
    <t>Yuan et al. (2017)</t>
  </si>
  <si>
    <t>GLO</t>
  </si>
  <si>
    <t>reference product</t>
  </si>
  <si>
    <t>Battery production</t>
  </si>
  <si>
    <t>Assembly of battery modules and battery packs</t>
  </si>
  <si>
    <t>item</t>
  </si>
  <si>
    <t>electricity, medium voltage</t>
  </si>
  <si>
    <t>Energy</t>
  </si>
  <si>
    <t>BatPac 5.0</t>
  </si>
  <si>
    <t>Total BMU mass</t>
  </si>
  <si>
    <t>BDU electronics/Power electronics</t>
  </si>
  <si>
    <t>Enclosure for BMU</t>
  </si>
  <si>
    <t>Printed wiring board</t>
  </si>
  <si>
    <t>Integrated circuit</t>
  </si>
  <si>
    <t>Enclosure for BMS</t>
  </si>
  <si>
    <t>Composition of battery management system</t>
  </si>
  <si>
    <t>Composition of battery management unit</t>
  </si>
  <si>
    <t>Composition of battery disconnect unit</t>
  </si>
  <si>
    <t>Ecoinvent</t>
  </si>
  <si>
    <t>printed wiring board, through-hole mounted, unspecified, Pb free</t>
  </si>
  <si>
    <t>market for printed wiring board, through-hole mounted, unspecified, Pb free</t>
  </si>
  <si>
    <t>BatPac</t>
  </si>
  <si>
    <t>Calculated by: PCB * Contactor - main</t>
  </si>
  <si>
    <t>integrated circuit, logic type</t>
  </si>
  <si>
    <t>market for integrated circuit, logic type</t>
  </si>
  <si>
    <t>Contactor - main</t>
  </si>
  <si>
    <t>Contactor - aux</t>
  </si>
  <si>
    <t>Precharge Contactor</t>
  </si>
  <si>
    <t>Precharge resistor</t>
  </si>
  <si>
    <t>Service disconnect</t>
  </si>
  <si>
    <t>Service disconnect fuse</t>
  </si>
  <si>
    <t>Charger fuse</t>
  </si>
  <si>
    <t>Current sensor</t>
  </si>
  <si>
    <t>g</t>
  </si>
  <si>
    <t>electronic component, active, unspecified</t>
  </si>
  <si>
    <t>unspecified since no dataset in ecoinvent avaiable</t>
  </si>
  <si>
    <t>resistor, wirewound, through-hole mounting</t>
  </si>
  <si>
    <t>aluminium, primary, ingot</t>
  </si>
  <si>
    <t>market for aluminium, primary, ingot</t>
  </si>
  <si>
    <t>RoW</t>
  </si>
  <si>
    <t>market for metal working, average for aluminium product manufacturing</t>
  </si>
  <si>
    <t>metal working, average for aluminium product manufacturing</t>
  </si>
  <si>
    <t>Total mass of pack jacket</t>
  </si>
  <si>
    <t>Mass of each module inter-connect (including fastener)</t>
  </si>
  <si>
    <t>Mass of bus bar for packs</t>
  </si>
  <si>
    <t>Mass of both battery pack terminals (90% copper including fasteners, 10% seal material)</t>
  </si>
  <si>
    <t>Mass of battery pack heaters (0.2 kg/kW)</t>
  </si>
  <si>
    <t>Mass of jacket base</t>
  </si>
  <si>
    <t>Mass of angle iron</t>
  </si>
  <si>
    <t>m2</t>
  </si>
  <si>
    <t>Mass of steel in pack jacket</t>
  </si>
  <si>
    <t>Mass of aluminum</t>
  </si>
  <si>
    <t>Area of insulation (density = 0.032 g/cm3)</t>
  </si>
  <si>
    <t>cast iron</t>
  </si>
  <si>
    <t>market for cast iron</t>
  </si>
  <si>
    <t>metal working, average for metal product manufacturing</t>
  </si>
  <si>
    <t>market for metal working, average for metal product manufacturing</t>
  </si>
  <si>
    <t>market for metal working, average for steel product manufacturing</t>
  </si>
  <si>
    <t>metal working, average for steel product manufacturing</t>
  </si>
  <si>
    <t>market for steel, low-alloyed</t>
  </si>
  <si>
    <t>steel, low-alloyed</t>
  </si>
  <si>
    <t>polyurethane production, flexible foam, TDI-based, low density</t>
  </si>
  <si>
    <t>copper, cathode</t>
  </si>
  <si>
    <t>market for copper, cathode</t>
  </si>
  <si>
    <t>market for metal working, average for copper product manufacturing</t>
  </si>
  <si>
    <t>metal working, average for copper product manufacturing</t>
  </si>
  <si>
    <t>seal, natural rubber based</t>
  </si>
  <si>
    <t>market for seal, natural rubber based</t>
  </si>
  <si>
    <t>injection moulding</t>
  </si>
  <si>
    <t>market for injection moulding</t>
  </si>
  <si>
    <t>Total mass of empty coolant panels for the pack</t>
  </si>
  <si>
    <t>Total mass of coolant manifold</t>
  </si>
  <si>
    <t>Total mass of coolant within pack</t>
  </si>
  <si>
    <t>ethylene glycol</t>
  </si>
  <si>
    <t>market for ethylene glycol</t>
  </si>
  <si>
    <t>Mass of lower channel</t>
  </si>
  <si>
    <t>Mass of upper rack channel and vertical rack members</t>
  </si>
  <si>
    <t>Mass of module restraint system</t>
  </si>
  <si>
    <t>Mass of polymer pads between modules (0.3 g/cm3)</t>
  </si>
  <si>
    <t>tube insulation, elastomere</t>
  </si>
  <si>
    <t>market for tube insulation, elastomere</t>
  </si>
  <si>
    <t xml:space="preserve">Number of cells per module </t>
  </si>
  <si>
    <t>Total mass of interconnects per module</t>
  </si>
  <si>
    <t>Mass of both panels (2.1 g/cm3)</t>
  </si>
  <si>
    <t>Mass of both tabs</t>
  </si>
  <si>
    <t>Mass of both terminals (includes 20% additional weight for insulation and fastener)</t>
  </si>
  <si>
    <t>Total mass per module of aluminum heat conductors or thermal enclosures</t>
  </si>
  <si>
    <t>Module monitoring system</t>
  </si>
  <si>
    <t>Module enclosure</t>
  </si>
  <si>
    <t>Provisions for gas release</t>
  </si>
  <si>
    <t>polypropylene, granulate</t>
  </si>
  <si>
    <t>market for polypropylene, granulate</t>
  </si>
  <si>
    <t>Total positive electrode coating</t>
  </si>
  <si>
    <t>Total negative electrode coating</t>
  </si>
  <si>
    <t>Positive foil per cell</t>
  </si>
  <si>
    <t>Negative foil per cell</t>
  </si>
  <si>
    <t>Separator per cell</t>
  </si>
  <si>
    <t>Electrolyte per cell</t>
  </si>
  <si>
    <t>Positive terminal per cell</t>
  </si>
  <si>
    <t>Negative terminal per cell</t>
  </si>
  <si>
    <t>Mass of cell container (PET-Al-PP)</t>
  </si>
  <si>
    <t>Positive active material</t>
  </si>
  <si>
    <t>Conductive additive for positive electrode</t>
  </si>
  <si>
    <t>Positive electrode binder</t>
  </si>
  <si>
    <t>Conductive additive for negative electrode</t>
  </si>
  <si>
    <t>Negative active material</t>
  </si>
  <si>
    <t>Negative electrode binder</t>
  </si>
  <si>
    <t>market for polyvinylfluoride</t>
  </si>
  <si>
    <t>polyvinylfluoride</t>
  </si>
  <si>
    <t>carbon black</t>
  </si>
  <si>
    <t>market for carbon black</t>
  </si>
  <si>
    <t>Pack battery management system (BMS)</t>
  </si>
  <si>
    <t>Battery jacket and hardware mass</t>
  </si>
  <si>
    <t>Mass of cooling system within pack</t>
  </si>
  <si>
    <t>Number of modules per pack</t>
  </si>
  <si>
    <t>Number of rows of modules per pack</t>
  </si>
  <si>
    <t>Total mass of hardware and pads in each row rack (not including cooling panels)</t>
  </si>
  <si>
    <t>Mass of jacket top</t>
  </si>
  <si>
    <t>Battery pack assembly</t>
  </si>
  <si>
    <t>Battery system</t>
  </si>
  <si>
    <t>electronic component production, active, unspecified</t>
  </si>
  <si>
    <t>polyurethane, flexible foam</t>
  </si>
  <si>
    <t>market for resistor, wirewound, through-hole mounting</t>
  </si>
  <si>
    <t>Mass of copper</t>
  </si>
  <si>
    <t>market for battery separator</t>
  </si>
  <si>
    <t>battery separator</t>
  </si>
  <si>
    <t>market for electrolyte, for Li-ion battery</t>
  </si>
  <si>
    <t>electrolyte, for Li-ion battery</t>
  </si>
  <si>
    <t>Thickness of cell container aluminum layer (default = 100), µm</t>
  </si>
  <si>
    <t>Thickness of cell container PET layer (default = 30), µm</t>
  </si>
  <si>
    <t>Thickness of cell container PP layer (default = 20), µm</t>
  </si>
  <si>
    <t>µm</t>
  </si>
  <si>
    <t>market for polyethylene terephthalate, granulate, amorphous</t>
  </si>
  <si>
    <t>polyethylene terephthalate, granulate, amorphous</t>
  </si>
  <si>
    <t>Positive Active Material</t>
  </si>
  <si>
    <t>Active materials</t>
  </si>
  <si>
    <t>Negative Active Material Graphite</t>
  </si>
  <si>
    <t>electronic component production, passive, unspecified</t>
  </si>
  <si>
    <t>electronic component, passive, unspecified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</si>
</sst>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BDBDB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2" fillId="0" borderId="0" xfId="1"/>
    <xf numFmtId="0" fontId="3" fillId="0" borderId="0" xfId="1" applyFont="1"/>
    <xf numFmtId="0" fontId="1" fillId="2" borderId="0" xfId="1" applyFont="1" applyFill="1"/>
    <xf numFmtId="0" fontId="2" fillId="0" borderId="0" xfId="1" applyAlignment="1">
      <alignment wrapText="1"/>
    </xf>
    <xf numFmtId="0" fontId="1" fillId="0" borderId="0" xfId="1" applyFont="1"/>
    <xf numFmtId="0" fontId="2" fillId="3" borderId="0" xfId="1" applyFill="1"/>
    <xf numFmtId="0" fontId="2" fillId="4" borderId="0" xfId="1" applyFill="1"/>
    <xf numFmtId="164" fontId="2" fillId="4" borderId="0" xfId="1" applyNumberFormat="1" applyFill="1"/>
    <xf numFmtId="2" fontId="2" fillId="4" borderId="0" xfId="1" applyNumberFormat="1" applyFill="1"/>
    <xf numFmtId="0" fontId="4" fillId="4" borderId="0" xfId="1" applyFont="1" applyFill="1"/>
    <xf numFmtId="0" fontId="2" fillId="5" borderId="0" xfId="1" applyFill="1"/>
    <xf numFmtId="164" fontId="2" fillId="5" borderId="0" xfId="1" applyNumberFormat="1" applyFill="1"/>
    <xf numFmtId="2" fontId="2" fillId="5" borderId="0" xfId="1" applyNumberFormat="1" applyFill="1"/>
    <xf numFmtId="0" fontId="2" fillId="6" borderId="0" xfId="1" applyFill="1"/>
    <xf numFmtId="164" fontId="2" fillId="6" borderId="0" xfId="1" applyNumberFormat="1" applyFill="1"/>
    <xf numFmtId="2" fontId="2" fillId="6" borderId="0" xfId="1" applyNumberFormat="1" applyFill="1"/>
    <xf numFmtId="0" fontId="2" fillId="7" borderId="0" xfId="1" applyFill="1"/>
    <xf numFmtId="164" fontId="2" fillId="7" borderId="0" xfId="1" applyNumberFormat="1" applyFill="1"/>
    <xf numFmtId="2" fontId="2" fillId="7" borderId="0" xfId="1" applyNumberFormat="1" applyFill="1"/>
    <xf numFmtId="0" fontId="2" fillId="8" borderId="0" xfId="1" applyFill="1"/>
    <xf numFmtId="164" fontId="2" fillId="8" borderId="0" xfId="1" applyNumberFormat="1" applyFill="1"/>
    <xf numFmtId="2" fontId="2" fillId="8" borderId="0" xfId="1" applyNumberFormat="1" applyFill="1"/>
    <xf numFmtId="0" fontId="2" fillId="9" borderId="0" xfId="1" applyFill="1"/>
    <xf numFmtId="2" fontId="2" fillId="9" borderId="0" xfId="1" applyNumberFormat="1" applyFill="1"/>
    <xf numFmtId="164" fontId="2" fillId="3" borderId="0" xfId="1" applyNumberFormat="1" applyFill="1"/>
    <xf numFmtId="2" fontId="2" fillId="3" borderId="0" xfId="1" applyNumberFormat="1" applyFill="1"/>
    <xf numFmtId="0" fontId="6" fillId="10" borderId="0" xfId="0" applyFont="1" applyFill="1"/>
  </cellXfs>
  <cellStyles count="2">
    <cellStyle name="Standard" xfId="0" builtinId="0"/>
    <cellStyle name="Standard 2" xfId="1" xr:uid="{69FE711A-5A44-C843-A322-60749C8371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8F1F-A89E-7648-9949-240D0350776E}">
  <dimension ref="A1:P21"/>
  <sheetViews>
    <sheetView tabSelected="1" zoomScaleNormal="100" workbookViewId="0">
      <selection activeCell="A24" sqref="A2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ht="16" x14ac:dyDescent="0.2">
      <c r="A2" s="3" t="s">
        <v>2</v>
      </c>
      <c r="B2" s="3" t="s">
        <v>38</v>
      </c>
      <c r="C2" s="2"/>
    </row>
    <row r="3" spans="1:16" x14ac:dyDescent="0.2">
      <c r="A3" s="1" t="s">
        <v>3</v>
      </c>
      <c r="B3" s="1" t="s">
        <v>4</v>
      </c>
      <c r="C3" s="2"/>
    </row>
    <row r="4" spans="1:16" x14ac:dyDescent="0.2">
      <c r="C4" s="2"/>
    </row>
    <row r="5" spans="1:16" ht="16" x14ac:dyDescent="0.2">
      <c r="A5" s="3" t="s">
        <v>5</v>
      </c>
      <c r="B5" s="3" t="s">
        <v>153</v>
      </c>
      <c r="C5" s="2" t="s">
        <v>6</v>
      </c>
    </row>
    <row r="6" spans="1:16" ht="16" x14ac:dyDescent="0.2">
      <c r="A6" s="1" t="s">
        <v>7</v>
      </c>
      <c r="B6" s="4" t="s">
        <v>8</v>
      </c>
    </row>
    <row r="7" spans="1:16" ht="16" x14ac:dyDescent="0.2">
      <c r="A7" s="1" t="s">
        <v>9</v>
      </c>
      <c r="B7" s="4" t="str">
        <f>B5</f>
        <v>Battery pack assembly</v>
      </c>
    </row>
    <row r="8" spans="1:16" x14ac:dyDescent="0.2">
      <c r="A8" s="1" t="s">
        <v>10</v>
      </c>
      <c r="B8" s="1" t="s">
        <v>39</v>
      </c>
    </row>
    <row r="9" spans="1:16" x14ac:dyDescent="0.2">
      <c r="A9" s="1" t="s">
        <v>11</v>
      </c>
      <c r="B9" s="1" t="s">
        <v>36</v>
      </c>
    </row>
    <row r="10" spans="1:16" x14ac:dyDescent="0.2">
      <c r="A10" s="1" t="s">
        <v>12</v>
      </c>
      <c r="B10" s="1">
        <v>1</v>
      </c>
    </row>
    <row r="11" spans="1:16" x14ac:dyDescent="0.2">
      <c r="A11" s="1" t="s">
        <v>37</v>
      </c>
      <c r="B11" s="1" t="s">
        <v>154</v>
      </c>
    </row>
    <row r="12" spans="1:16" x14ac:dyDescent="0.2">
      <c r="A12" s="1" t="s">
        <v>13</v>
      </c>
      <c r="B12" s="1" t="s">
        <v>14</v>
      </c>
    </row>
    <row r="13" spans="1:16" x14ac:dyDescent="0.2">
      <c r="A13" s="1" t="s">
        <v>15</v>
      </c>
      <c r="B13" s="1" t="s">
        <v>40</v>
      </c>
    </row>
    <row r="14" spans="1:16" ht="16" x14ac:dyDescent="0.2">
      <c r="A14" s="5" t="s">
        <v>17</v>
      </c>
    </row>
    <row r="15" spans="1:16" ht="16" x14ac:dyDescent="0.2">
      <c r="A15" s="5" t="s">
        <v>18</v>
      </c>
      <c r="B15" s="5" t="s">
        <v>19</v>
      </c>
      <c r="C15" s="5" t="s">
        <v>15</v>
      </c>
      <c r="D15" s="5" t="s">
        <v>20</v>
      </c>
      <c r="E15" s="5" t="s">
        <v>37</v>
      </c>
      <c r="F15" s="5" t="s">
        <v>7</v>
      </c>
      <c r="G15" s="5" t="s">
        <v>11</v>
      </c>
      <c r="H15" s="5" t="s">
        <v>13</v>
      </c>
      <c r="I15" s="5" t="s">
        <v>21</v>
      </c>
      <c r="J15" s="5" t="s">
        <v>22</v>
      </c>
      <c r="K15" s="5" t="s">
        <v>23</v>
      </c>
      <c r="L15" s="5" t="s">
        <v>24</v>
      </c>
      <c r="M15" s="5" t="s">
        <v>25</v>
      </c>
      <c r="N15" s="5" t="s">
        <v>26</v>
      </c>
      <c r="O15" s="5" t="s">
        <v>27</v>
      </c>
      <c r="P15" s="5" t="s">
        <v>28</v>
      </c>
    </row>
    <row r="16" spans="1:16" x14ac:dyDescent="0.2">
      <c r="A16" s="6" t="s">
        <v>146</v>
      </c>
      <c r="B16" s="25"/>
      <c r="C16" s="6" t="s">
        <v>40</v>
      </c>
      <c r="D16" s="6" t="s">
        <v>38</v>
      </c>
      <c r="E16" s="6" t="s">
        <v>146</v>
      </c>
      <c r="F16" s="6" t="s">
        <v>32</v>
      </c>
      <c r="G16" s="6" t="s">
        <v>36</v>
      </c>
      <c r="H16" s="6" t="s">
        <v>29</v>
      </c>
      <c r="I16" s="6">
        <v>0</v>
      </c>
      <c r="J16" s="2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  <row r="17" spans="1:16" x14ac:dyDescent="0.2">
      <c r="A17" s="11" t="s">
        <v>147</v>
      </c>
      <c r="B17" s="12"/>
      <c r="C17" s="11" t="s">
        <v>40</v>
      </c>
      <c r="D17" s="11" t="s">
        <v>38</v>
      </c>
      <c r="E17" s="11" t="s">
        <v>147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:J20" si="0">B17</f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 t="s">
        <v>31</v>
      </c>
    </row>
    <row r="18" spans="1:16" s="14" customFormat="1" x14ac:dyDescent="0.2">
      <c r="A18" s="14" t="s">
        <v>148</v>
      </c>
      <c r="B18" s="15"/>
      <c r="C18" s="14" t="s">
        <v>40</v>
      </c>
      <c r="D18" s="14" t="s">
        <v>38</v>
      </c>
      <c r="E18" s="14" t="s">
        <v>148</v>
      </c>
      <c r="F18" s="14" t="s">
        <v>32</v>
      </c>
      <c r="G18" s="14" t="s">
        <v>36</v>
      </c>
      <c r="H18" s="14" t="s">
        <v>29</v>
      </c>
      <c r="I18" s="14">
        <v>0</v>
      </c>
      <c r="J18" s="16">
        <f t="shared" si="0"/>
        <v>0</v>
      </c>
      <c r="K18" s="14" t="s">
        <v>30</v>
      </c>
      <c r="L18" s="14" t="s">
        <v>30</v>
      </c>
      <c r="M18" s="14" t="s">
        <v>30</v>
      </c>
      <c r="N18" s="14" t="s">
        <v>30</v>
      </c>
      <c r="O18" s="14" t="s">
        <v>43</v>
      </c>
      <c r="P18" s="14" t="s">
        <v>31</v>
      </c>
    </row>
    <row r="19" spans="1:16" s="20" customFormat="1" x14ac:dyDescent="0.2">
      <c r="A19" s="20" t="s">
        <v>149</v>
      </c>
      <c r="B19" s="21"/>
      <c r="C19" s="20" t="s">
        <v>40</v>
      </c>
      <c r="D19" s="20" t="s">
        <v>38</v>
      </c>
      <c r="E19" s="20" t="s">
        <v>149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0"/>
        <v>0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43</v>
      </c>
      <c r="P19" s="20" t="s">
        <v>31</v>
      </c>
    </row>
    <row r="20" spans="1:16" s="17" customFormat="1" x14ac:dyDescent="0.2">
      <c r="A20" s="17" t="s">
        <v>150</v>
      </c>
      <c r="B20" s="18"/>
      <c r="C20" s="17" t="s">
        <v>40</v>
      </c>
      <c r="D20" s="17" t="s">
        <v>38</v>
      </c>
      <c r="E20" s="17" t="s">
        <v>150</v>
      </c>
      <c r="F20" s="17" t="s">
        <v>32</v>
      </c>
      <c r="G20" s="17" t="s">
        <v>36</v>
      </c>
      <c r="H20" s="17" t="s">
        <v>29</v>
      </c>
      <c r="I20" s="17">
        <v>0</v>
      </c>
      <c r="J20" s="19">
        <f t="shared" si="0"/>
        <v>0</v>
      </c>
      <c r="K20" s="17" t="s">
        <v>30</v>
      </c>
      <c r="L20" s="17" t="s">
        <v>30</v>
      </c>
      <c r="M20" s="17" t="s">
        <v>30</v>
      </c>
      <c r="N20" s="17" t="s">
        <v>30</v>
      </c>
      <c r="O20" s="17" t="s">
        <v>43</v>
      </c>
      <c r="P20" s="17" t="s">
        <v>31</v>
      </c>
    </row>
    <row r="21" spans="1:16" x14ac:dyDescent="0.2">
      <c r="A21" s="7" t="s">
        <v>41</v>
      </c>
      <c r="B21" s="8"/>
      <c r="C21" s="7" t="s">
        <v>33</v>
      </c>
      <c r="D21" s="7" t="s">
        <v>42</v>
      </c>
      <c r="E21" s="7" t="s">
        <v>41</v>
      </c>
      <c r="F21" s="7" t="s">
        <v>34</v>
      </c>
      <c r="G21" s="7" t="s">
        <v>36</v>
      </c>
      <c r="H21" s="7" t="s">
        <v>29</v>
      </c>
      <c r="I21" s="7">
        <v>0</v>
      </c>
      <c r="J21" s="9">
        <f>B21</f>
        <v>0</v>
      </c>
      <c r="K21" s="7" t="s">
        <v>30</v>
      </c>
      <c r="L21" s="7" t="s">
        <v>30</v>
      </c>
      <c r="M21" s="7" t="s">
        <v>30</v>
      </c>
      <c r="N21" s="7" t="s">
        <v>30</v>
      </c>
      <c r="O21" s="10" t="s">
        <v>35</v>
      </c>
      <c r="P21" s="7"/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861A-E1B5-0848-8A25-92CD1DB9122F}">
  <sheetPr>
    <tabColor theme="9" tint="0.39997558519241921"/>
  </sheetPr>
  <dimension ref="A1:P14"/>
  <sheetViews>
    <sheetView zoomScaleNormal="100" workbookViewId="0">
      <selection activeCell="F45" sqref="F4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negative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142</v>
      </c>
      <c r="C14" s="23" t="s">
        <v>16</v>
      </c>
      <c r="D14" s="23" t="s">
        <v>53</v>
      </c>
      <c r="E14" s="23" t="s">
        <v>143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AE7F-4DB8-964F-86CE-F54EE5160BBB}">
  <sheetPr>
    <tabColor theme="9" tint="0.39997558519241921"/>
  </sheetPr>
  <dimension ref="A1:P14"/>
  <sheetViews>
    <sheetView topLeftCell="A3"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145</v>
      </c>
      <c r="C14" s="23" t="s">
        <v>16</v>
      </c>
      <c r="D14" s="23" t="s">
        <v>53</v>
      </c>
      <c r="E14" s="23" t="s">
        <v>144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92C2-73F5-8644-BDDC-58C92A7A6FB4}">
  <sheetPr>
    <tabColor theme="9" tint="0.39997558519241921"/>
  </sheetPr>
  <dimension ref="A1:P14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foil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E9C-2C7F-324D-840F-F30FD514CDA3}">
  <sheetPr>
    <tabColor theme="9" tint="0.39997558519241921"/>
  </sheetPr>
  <dimension ref="A1:P14"/>
  <sheetViews>
    <sheetView zoomScaleNormal="100" workbookViewId="0">
      <selection activeCell="A14" sqref="A14: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foil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158</v>
      </c>
      <c r="C14" s="23" t="s">
        <v>16</v>
      </c>
      <c r="D14" s="23" t="s">
        <v>38</v>
      </c>
      <c r="E14" s="23" t="s">
        <v>158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7CC1-E957-2E4F-A0A7-75A43CB4F5E7}">
  <sheetPr>
    <tabColor theme="9" tint="0.39997558519241921"/>
  </sheetPr>
  <dimension ref="A1:P14"/>
  <sheetViews>
    <sheetView zoomScaleNormal="100" workbookViewId="0">
      <selection activeCell="A14" sqref="A14: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Separator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159</v>
      </c>
      <c r="C14" s="23" t="s">
        <v>16</v>
      </c>
      <c r="D14" s="23" t="s">
        <v>53</v>
      </c>
      <c r="E14" s="23" t="s">
        <v>160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020E-29CB-F14D-B3C6-C7F160437391}">
  <sheetPr>
    <tabColor theme="9" tint="0.39997558519241921"/>
  </sheetPr>
  <dimension ref="A1:P14"/>
  <sheetViews>
    <sheetView zoomScaleNormal="100" workbookViewId="0">
      <selection activeCell="D23" sqref="D2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Electrolyte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161</v>
      </c>
      <c r="C14" s="23" t="s">
        <v>16</v>
      </c>
      <c r="D14" s="23" t="s">
        <v>38</v>
      </c>
      <c r="E14" s="23" t="s">
        <v>162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52E5-F290-EB45-B16E-67E2918ADAC3}">
  <sheetPr>
    <tabColor theme="9" tint="0.39997558519241921"/>
  </sheetPr>
  <dimension ref="A1:P14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terminal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4195-6383-BE48-98FD-6363BF44850E}">
  <sheetPr>
    <tabColor theme="9" tint="0.39997558519241921"/>
  </sheetPr>
  <dimension ref="A1:P14"/>
  <sheetViews>
    <sheetView zoomScaleNormal="100" workbookViewId="0">
      <selection activeCell="C21" sqref="C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terminal per cell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158</v>
      </c>
      <c r="C14" s="23" t="s">
        <v>16</v>
      </c>
      <c r="D14" s="23" t="s">
        <v>38</v>
      </c>
      <c r="E14" s="23" t="s">
        <v>158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A4383-BAC7-9743-B670-4567C1FC427E}">
  <sheetPr>
    <tabColor theme="9" tint="0.39997558519241921"/>
  </sheetPr>
  <dimension ref="A1:P16"/>
  <sheetViews>
    <sheetView zoomScaleNormal="100" workbookViewId="0">
      <selection activeCell="C14" sqref="C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cell container (PET-Al-PP)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163</v>
      </c>
      <c r="C14" s="23" t="s">
        <v>166</v>
      </c>
      <c r="D14" s="23" t="s">
        <v>38</v>
      </c>
      <c r="E14" s="23" t="s">
        <v>163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164</v>
      </c>
      <c r="B15" s="23"/>
      <c r="C15" s="23" t="s">
        <v>166</v>
      </c>
      <c r="D15" s="23" t="s">
        <v>38</v>
      </c>
      <c r="E15" s="23" t="s">
        <v>164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ref="J15:J16" si="1">B15</f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 t="s">
        <v>31</v>
      </c>
    </row>
    <row r="16" spans="1:16" x14ac:dyDescent="0.2">
      <c r="A16" s="23" t="s">
        <v>165</v>
      </c>
      <c r="B16" s="23"/>
      <c r="C16" s="23" t="s">
        <v>166</v>
      </c>
      <c r="D16" s="23" t="s">
        <v>38</v>
      </c>
      <c r="E16" s="23" t="s">
        <v>165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1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D11F-4F88-4F43-B047-F24BB71DFE05}">
  <sheetPr>
    <tabColor theme="9" tint="0.39997558519241921"/>
  </sheetPr>
  <dimension ref="A1:P14"/>
  <sheetViews>
    <sheetView zoomScaleNormal="100" workbookViewId="0">
      <selection activeCell="D19" sqref="D1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aluminum layer (default = 100),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86</v>
      </c>
      <c r="C14" s="23" t="s">
        <v>16</v>
      </c>
      <c r="D14" s="23" t="s">
        <v>38</v>
      </c>
      <c r="E14" s="23" t="s">
        <v>86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9FEE-44E0-DB40-AA4B-61D5BF1270B3}">
  <sheetPr>
    <tabColor theme="9"/>
  </sheetPr>
  <dimension ref="A1:P22"/>
  <sheetViews>
    <sheetView zoomScaleNormal="100" workbookViewId="0">
      <selection activeCell="A22" sqref="A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116</v>
      </c>
      <c r="C14" s="23" t="s">
        <v>40</v>
      </c>
      <c r="D14" s="23" t="s">
        <v>38</v>
      </c>
      <c r="E14" s="23" t="s">
        <v>116</v>
      </c>
      <c r="F14" s="23" t="s">
        <v>32</v>
      </c>
      <c r="G14" s="23" t="s">
        <v>36</v>
      </c>
      <c r="H14" s="23" t="s">
        <v>29</v>
      </c>
      <c r="I14" s="23">
        <v>0</v>
      </c>
      <c r="J14" s="24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0" t="s">
        <v>117</v>
      </c>
      <c r="B15" s="20"/>
      <c r="C15" s="20" t="s">
        <v>68</v>
      </c>
      <c r="D15" s="20" t="s">
        <v>38</v>
      </c>
      <c r="E15" s="20" t="s">
        <v>117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ref="J15" si="1">B15</f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</row>
    <row r="16" spans="1:16" x14ac:dyDescent="0.2">
      <c r="A16" s="20" t="s">
        <v>118</v>
      </c>
      <c r="B16" s="20"/>
      <c r="C16" s="20" t="s">
        <v>68</v>
      </c>
      <c r="D16" s="20" t="s">
        <v>38</v>
      </c>
      <c r="E16" s="20" t="s">
        <v>118</v>
      </c>
      <c r="F16" s="20" t="s">
        <v>32</v>
      </c>
      <c r="G16" s="20" t="s">
        <v>36</v>
      </c>
      <c r="H16" s="20" t="s">
        <v>29</v>
      </c>
      <c r="I16" s="20">
        <v>0</v>
      </c>
      <c r="J16" s="22">
        <f t="shared" ref="J16:J22" si="2">B16</f>
        <v>0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43</v>
      </c>
    </row>
    <row r="17" spans="1:15" x14ac:dyDescent="0.2">
      <c r="A17" s="20" t="s">
        <v>119</v>
      </c>
      <c r="B17" s="20"/>
      <c r="C17" s="20" t="s">
        <v>68</v>
      </c>
      <c r="D17" s="20" t="s">
        <v>38</v>
      </c>
      <c r="E17" s="20" t="s">
        <v>119</v>
      </c>
      <c r="F17" s="20" t="s">
        <v>32</v>
      </c>
      <c r="G17" s="20" t="s">
        <v>36</v>
      </c>
      <c r="H17" s="20" t="s">
        <v>29</v>
      </c>
      <c r="I17" s="20">
        <v>0</v>
      </c>
      <c r="J17" s="22">
        <f t="shared" si="2"/>
        <v>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43</v>
      </c>
    </row>
    <row r="18" spans="1:15" x14ac:dyDescent="0.2">
      <c r="A18" s="20" t="s">
        <v>120</v>
      </c>
      <c r="B18" s="20"/>
      <c r="C18" s="20" t="s">
        <v>68</v>
      </c>
      <c r="D18" s="20" t="s">
        <v>38</v>
      </c>
      <c r="E18" s="20" t="s">
        <v>120</v>
      </c>
      <c r="F18" s="20" t="s">
        <v>32</v>
      </c>
      <c r="G18" s="20" t="s">
        <v>36</v>
      </c>
      <c r="H18" s="20" t="s">
        <v>29</v>
      </c>
      <c r="I18" s="20">
        <v>0</v>
      </c>
      <c r="J18" s="22">
        <f t="shared" si="2"/>
        <v>0</v>
      </c>
      <c r="K18" s="20" t="s">
        <v>30</v>
      </c>
      <c r="L18" s="20" t="s">
        <v>30</v>
      </c>
      <c r="M18" s="20" t="s">
        <v>30</v>
      </c>
      <c r="N18" s="20" t="s">
        <v>30</v>
      </c>
      <c r="O18" s="20" t="s">
        <v>43</v>
      </c>
    </row>
    <row r="19" spans="1:15" x14ac:dyDescent="0.2">
      <c r="A19" s="20" t="s">
        <v>121</v>
      </c>
      <c r="B19" s="20"/>
      <c r="C19" s="20" t="s">
        <v>68</v>
      </c>
      <c r="D19" s="20" t="s">
        <v>38</v>
      </c>
      <c r="E19" s="20" t="s">
        <v>121</v>
      </c>
      <c r="F19" s="20" t="s">
        <v>32</v>
      </c>
      <c r="G19" s="20" t="s">
        <v>36</v>
      </c>
      <c r="H19" s="20" t="s">
        <v>29</v>
      </c>
      <c r="I19" s="20">
        <v>0</v>
      </c>
      <c r="J19" s="22">
        <f t="shared" si="2"/>
        <v>0</v>
      </c>
      <c r="K19" s="20" t="s">
        <v>30</v>
      </c>
      <c r="L19" s="20" t="s">
        <v>30</v>
      </c>
      <c r="M19" s="20" t="s">
        <v>30</v>
      </c>
      <c r="N19" s="20" t="s">
        <v>30</v>
      </c>
      <c r="O19" s="20" t="s">
        <v>43</v>
      </c>
    </row>
    <row r="20" spans="1:15" x14ac:dyDescent="0.2">
      <c r="A20" s="20" t="s">
        <v>122</v>
      </c>
      <c r="B20" s="20"/>
      <c r="C20" s="20" t="s">
        <v>68</v>
      </c>
      <c r="D20" s="20" t="s">
        <v>38</v>
      </c>
      <c r="E20" s="20" t="s">
        <v>122</v>
      </c>
      <c r="F20" s="20" t="s">
        <v>32</v>
      </c>
      <c r="G20" s="20" t="s">
        <v>36</v>
      </c>
      <c r="H20" s="20" t="s">
        <v>29</v>
      </c>
      <c r="I20" s="20">
        <v>0</v>
      </c>
      <c r="J20" s="22">
        <f t="shared" si="2"/>
        <v>0</v>
      </c>
      <c r="K20" s="20" t="s">
        <v>30</v>
      </c>
      <c r="L20" s="20" t="s">
        <v>30</v>
      </c>
      <c r="M20" s="20" t="s">
        <v>30</v>
      </c>
      <c r="N20" s="20" t="s">
        <v>30</v>
      </c>
      <c r="O20" s="20" t="s">
        <v>43</v>
      </c>
    </row>
    <row r="21" spans="1:15" x14ac:dyDescent="0.2">
      <c r="A21" s="20" t="s">
        <v>123</v>
      </c>
      <c r="B21" s="20"/>
      <c r="C21" s="20" t="s">
        <v>68</v>
      </c>
      <c r="D21" s="20" t="s">
        <v>38</v>
      </c>
      <c r="E21" s="20" t="s">
        <v>123</v>
      </c>
      <c r="F21" s="20" t="s">
        <v>32</v>
      </c>
      <c r="G21" s="20" t="s">
        <v>36</v>
      </c>
      <c r="H21" s="20" t="s">
        <v>29</v>
      </c>
      <c r="I21" s="20">
        <v>0</v>
      </c>
      <c r="J21" s="22">
        <f t="shared" si="2"/>
        <v>0</v>
      </c>
      <c r="K21" s="20" t="s">
        <v>30</v>
      </c>
      <c r="L21" s="20" t="s">
        <v>30</v>
      </c>
      <c r="M21" s="20" t="s">
        <v>30</v>
      </c>
      <c r="N21" s="20" t="s">
        <v>30</v>
      </c>
      <c r="O21" s="20" t="s">
        <v>43</v>
      </c>
    </row>
    <row r="22" spans="1:15" x14ac:dyDescent="0.2">
      <c r="A22" s="20" t="s">
        <v>124</v>
      </c>
      <c r="B22" s="20"/>
      <c r="C22" s="20" t="s">
        <v>68</v>
      </c>
      <c r="D22" s="20" t="s">
        <v>38</v>
      </c>
      <c r="E22" s="20" t="s">
        <v>124</v>
      </c>
      <c r="F22" s="20" t="s">
        <v>32</v>
      </c>
      <c r="G22" s="20" t="s">
        <v>36</v>
      </c>
      <c r="H22" s="20" t="s">
        <v>29</v>
      </c>
      <c r="I22" s="20">
        <v>0</v>
      </c>
      <c r="J22" s="22">
        <f t="shared" si="2"/>
        <v>0</v>
      </c>
      <c r="K22" s="20" t="s">
        <v>30</v>
      </c>
      <c r="L22" s="20" t="s">
        <v>30</v>
      </c>
      <c r="M22" s="20" t="s">
        <v>30</v>
      </c>
      <c r="N22" s="20" t="s">
        <v>30</v>
      </c>
      <c r="O22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CA14-14C8-594E-A28E-C2A49674D0D2}">
  <sheetPr>
    <tabColor theme="9" tint="0.39997558519241921"/>
  </sheetPr>
  <dimension ref="A1:P14"/>
  <sheetViews>
    <sheetView zoomScaleNormal="100" workbookViewId="0">
      <selection activeCell="C14" sqref="C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PET layer (default = 30),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167</v>
      </c>
      <c r="C14" s="23" t="s">
        <v>16</v>
      </c>
      <c r="D14" s="23" t="s">
        <v>53</v>
      </c>
      <c r="E14" s="23" t="s">
        <v>168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3D20-9642-BE4C-BA85-D4B66C32E076}">
  <sheetPr>
    <tabColor theme="9" tint="0.39997558519241921"/>
  </sheetPr>
  <dimension ref="A1:P14"/>
  <sheetViews>
    <sheetView zoomScaleNormal="100" workbookViewId="0">
      <selection activeCell="F7" sqref="F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165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32" x14ac:dyDescent="0.2">
      <c r="A5" s="1" t="s">
        <v>9</v>
      </c>
      <c r="B5" s="4" t="str">
        <f>B3</f>
        <v>Thickness of cell container PP layer (default = 20), µm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165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126</v>
      </c>
      <c r="C14" s="23" t="s">
        <v>16</v>
      </c>
      <c r="D14" s="23" t="s">
        <v>53</v>
      </c>
      <c r="E14" s="23" t="s">
        <v>125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3862-D5D7-D345-A02E-BFDC8D5D27DF}">
  <sheetPr>
    <tabColor theme="9"/>
  </sheetPr>
  <dimension ref="A1:P15"/>
  <sheetViews>
    <sheetView zoomScaleNormal="100" workbookViewId="0">
      <selection activeCell="E15" sqref="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interconnects per module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2E7B1-8EF5-994A-A954-120582DCE38C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panels (2.1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126</v>
      </c>
      <c r="C14" s="20" t="s">
        <v>16</v>
      </c>
      <c r="D14" s="20" t="s">
        <v>53</v>
      </c>
      <c r="E14" s="20" t="s">
        <v>125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104</v>
      </c>
      <c r="C15" s="20" t="s">
        <v>16</v>
      </c>
      <c r="D15" s="20" t="s">
        <v>53</v>
      </c>
      <c r="E15" s="20" t="s">
        <v>103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97F-CCE6-314A-8251-D9A9C2B67FFD}">
  <sheetPr>
    <tabColor theme="9"/>
  </sheetPr>
  <dimension ref="A1:P15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tabs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856D-1A6F-3342-A56F-183FDB3622F0}">
  <sheetPr>
    <tabColor theme="9"/>
  </sheetPr>
  <dimension ref="A1:P17"/>
  <sheetViews>
    <sheetView zoomScaleNormal="100" workbookViewId="0">
      <selection activeCell="E15" sqref="E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terminals (includes 20% additional weight for insulation and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98</v>
      </c>
      <c r="B14" s="21"/>
      <c r="C14" s="20" t="s">
        <v>16</v>
      </c>
      <c r="D14" s="20" t="s">
        <v>53</v>
      </c>
      <c r="E14" s="20" t="s">
        <v>97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99</v>
      </c>
      <c r="B15" s="21"/>
      <c r="C15" s="20" t="s">
        <v>16</v>
      </c>
      <c r="D15" s="20" t="s">
        <v>53</v>
      </c>
      <c r="E15" s="20" t="s">
        <v>100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  <row r="16" spans="1:16" s="20" customFormat="1" x14ac:dyDescent="0.2">
      <c r="A16" s="20" t="s">
        <v>96</v>
      </c>
      <c r="C16" s="20" t="s">
        <v>16</v>
      </c>
      <c r="D16" s="20" t="s">
        <v>53</v>
      </c>
      <c r="E16" s="20" t="s">
        <v>156</v>
      </c>
      <c r="F16" s="20" t="s">
        <v>32</v>
      </c>
      <c r="G16" s="20" t="s">
        <v>74</v>
      </c>
      <c r="H16" s="20" t="s">
        <v>29</v>
      </c>
      <c r="I16" s="20">
        <v>0</v>
      </c>
      <c r="J16" s="20">
        <f>B16</f>
        <v>0</v>
      </c>
      <c r="K16" s="20" t="s">
        <v>30</v>
      </c>
      <c r="L16" s="20" t="s">
        <v>30</v>
      </c>
      <c r="M16" s="20" t="s">
        <v>30</v>
      </c>
      <c r="N16" s="20" t="s">
        <v>30</v>
      </c>
      <c r="O16" s="20" t="s">
        <v>43</v>
      </c>
      <c r="P16" s="20" t="s">
        <v>31</v>
      </c>
    </row>
    <row r="17" spans="1:15" s="20" customFormat="1" x14ac:dyDescent="0.2">
      <c r="A17" s="20" t="s">
        <v>104</v>
      </c>
      <c r="C17" s="20" t="s">
        <v>16</v>
      </c>
      <c r="D17" s="20" t="s">
        <v>53</v>
      </c>
      <c r="E17" s="20" t="s">
        <v>103</v>
      </c>
      <c r="F17" s="20" t="s">
        <v>32</v>
      </c>
      <c r="G17" s="20" t="s">
        <v>36</v>
      </c>
      <c r="H17" s="20" t="s">
        <v>29</v>
      </c>
      <c r="I17" s="20">
        <v>0</v>
      </c>
      <c r="J17" s="20">
        <f t="shared" ref="J17" si="1">B17</f>
        <v>0</v>
      </c>
      <c r="K17" s="20" t="s">
        <v>30</v>
      </c>
      <c r="L17" s="20" t="s">
        <v>30</v>
      </c>
      <c r="M17" s="20" t="s">
        <v>30</v>
      </c>
      <c r="N17" s="20" t="s">
        <v>30</v>
      </c>
      <c r="O17" s="20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9091-772B-334F-989D-1AF4D1B16200}">
  <sheetPr>
    <tabColor theme="9"/>
  </sheetPr>
  <dimension ref="A1:P15"/>
  <sheetViews>
    <sheetView zoomScaleNormal="100" workbookViewId="0">
      <selection activeCell="F34" sqref="F3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per module of aluminum heat conductors or thermal enclosures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0" t="s">
        <v>73</v>
      </c>
      <c r="C14" s="20" t="s">
        <v>16</v>
      </c>
      <c r="D14" s="20" t="s">
        <v>53</v>
      </c>
      <c r="E14" s="20" t="s">
        <v>72</v>
      </c>
      <c r="F14" s="20" t="s">
        <v>32</v>
      </c>
      <c r="G14" s="20" t="s">
        <v>74</v>
      </c>
      <c r="H14" s="20" t="s">
        <v>29</v>
      </c>
      <c r="I14" s="20">
        <v>0</v>
      </c>
      <c r="J14" s="20">
        <f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0" t="s">
        <v>75</v>
      </c>
      <c r="C15" s="20" t="s">
        <v>16</v>
      </c>
      <c r="D15" s="20" t="s">
        <v>53</v>
      </c>
      <c r="E15" s="20" t="s">
        <v>76</v>
      </c>
      <c r="F15" s="20" t="s">
        <v>32</v>
      </c>
      <c r="G15" s="20" t="s">
        <v>36</v>
      </c>
      <c r="H15" s="20" t="s">
        <v>29</v>
      </c>
      <c r="I15" s="20">
        <v>0</v>
      </c>
      <c r="J15" s="20">
        <f>B15</f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431F-CE0A-994C-A734-4EFE7128B80C}">
  <sheetPr>
    <tabColor theme="9"/>
  </sheetPr>
  <dimension ref="A1:P14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monitoring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20" t="s">
        <v>155</v>
      </c>
      <c r="B14" s="20"/>
      <c r="C14" s="20" t="s">
        <v>16</v>
      </c>
      <c r="D14" s="20" t="s">
        <v>53</v>
      </c>
      <c r="E14" s="20" t="s">
        <v>69</v>
      </c>
      <c r="F14" s="20" t="s">
        <v>32</v>
      </c>
      <c r="G14" s="20" t="s">
        <v>36</v>
      </c>
      <c r="H14" s="20" t="s">
        <v>29</v>
      </c>
      <c r="I14" s="20">
        <v>0</v>
      </c>
      <c r="J14" s="20">
        <f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C21AC-78CC-8E4D-AE37-417FF6E7EAB0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Module enclosure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94</v>
      </c>
      <c r="B14" s="21"/>
      <c r="C14" s="21" t="s">
        <v>16</v>
      </c>
      <c r="D14" s="21" t="s">
        <v>53</v>
      </c>
      <c r="E14" s="21" t="s">
        <v>95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1" t="s">
        <v>92</v>
      </c>
      <c r="B15" s="21"/>
      <c r="C15" s="21" t="s">
        <v>16</v>
      </c>
      <c r="D15" s="21" t="s">
        <v>53</v>
      </c>
      <c r="E15" s="21" t="s">
        <v>93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ABB1-55F1-2B4F-9156-B44A33AA97A4}">
  <sheetPr>
    <tabColor theme="9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Provisions for gas release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0" customFormat="1" x14ac:dyDescent="0.2">
      <c r="A14" s="21" t="s">
        <v>94</v>
      </c>
      <c r="B14" s="21"/>
      <c r="C14" s="21" t="s">
        <v>16</v>
      </c>
      <c r="D14" s="21" t="s">
        <v>53</v>
      </c>
      <c r="E14" s="21" t="s">
        <v>95</v>
      </c>
      <c r="F14" s="20" t="s">
        <v>32</v>
      </c>
      <c r="G14" s="20" t="s">
        <v>36</v>
      </c>
      <c r="H14" s="20" t="s">
        <v>29</v>
      </c>
      <c r="I14" s="20">
        <v>0</v>
      </c>
      <c r="J14" s="22">
        <f t="shared" ref="J14:J15" si="0">B14</f>
        <v>0</v>
      </c>
      <c r="K14" s="20" t="s">
        <v>30</v>
      </c>
      <c r="L14" s="20" t="s">
        <v>30</v>
      </c>
      <c r="M14" s="20" t="s">
        <v>30</v>
      </c>
      <c r="N14" s="20" t="s">
        <v>30</v>
      </c>
      <c r="O14" s="20" t="s">
        <v>43</v>
      </c>
      <c r="P14" s="20" t="s">
        <v>31</v>
      </c>
    </row>
    <row r="15" spans="1:16" s="20" customFormat="1" x14ac:dyDescent="0.2">
      <c r="A15" s="21" t="s">
        <v>92</v>
      </c>
      <c r="B15" s="21"/>
      <c r="C15" s="21" t="s">
        <v>16</v>
      </c>
      <c r="D15" s="21" t="s">
        <v>53</v>
      </c>
      <c r="E15" s="21" t="s">
        <v>93</v>
      </c>
      <c r="F15" s="20" t="s">
        <v>32</v>
      </c>
      <c r="G15" s="20" t="s">
        <v>36</v>
      </c>
      <c r="H15" s="20" t="s">
        <v>29</v>
      </c>
      <c r="I15" s="20">
        <v>0</v>
      </c>
      <c r="J15" s="22">
        <f t="shared" si="0"/>
        <v>0</v>
      </c>
      <c r="K15" s="20" t="s">
        <v>30</v>
      </c>
      <c r="L15" s="20" t="s">
        <v>30</v>
      </c>
      <c r="M15" s="20" t="s">
        <v>30</v>
      </c>
      <c r="N15" s="20" t="s">
        <v>30</v>
      </c>
      <c r="O15" s="20" t="s">
        <v>43</v>
      </c>
      <c r="P15" s="20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4A04-30EC-D449-8391-C4CD1684303A}">
  <sheetPr>
    <tabColor theme="9" tint="0.39997558519241921"/>
  </sheetPr>
  <dimension ref="A1:P22"/>
  <sheetViews>
    <sheetView zoomScaleNormal="100" workbookViewId="0">
      <selection activeCell="A22" sqref="A22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 xml:space="preserve">Number of cells per module 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127</v>
      </c>
      <c r="C14" s="23" t="s">
        <v>40</v>
      </c>
      <c r="D14" s="23" t="s">
        <v>38</v>
      </c>
      <c r="E14" s="23" t="s">
        <v>127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128</v>
      </c>
      <c r="B15" s="23"/>
      <c r="C15" s="23" t="s">
        <v>40</v>
      </c>
      <c r="D15" s="23" t="s">
        <v>38</v>
      </c>
      <c r="E15" s="23" t="s">
        <v>128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ref="J15:J22" si="1">B15</f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</row>
    <row r="16" spans="1:16" x14ac:dyDescent="0.2">
      <c r="A16" s="23" t="s">
        <v>129</v>
      </c>
      <c r="B16" s="23"/>
      <c r="C16" s="23" t="s">
        <v>68</v>
      </c>
      <c r="D16" s="23" t="s">
        <v>38</v>
      </c>
      <c r="E16" s="23" t="s">
        <v>129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1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</row>
    <row r="17" spans="1:15" x14ac:dyDescent="0.2">
      <c r="A17" s="23" t="s">
        <v>130</v>
      </c>
      <c r="B17" s="23"/>
      <c r="C17" s="23" t="s">
        <v>68</v>
      </c>
      <c r="D17" s="23" t="s">
        <v>38</v>
      </c>
      <c r="E17" s="23" t="s">
        <v>130</v>
      </c>
      <c r="F17" s="23" t="s">
        <v>32</v>
      </c>
      <c r="G17" s="23" t="s">
        <v>36</v>
      </c>
      <c r="H17" s="23" t="s">
        <v>29</v>
      </c>
      <c r="I17" s="23">
        <v>0</v>
      </c>
      <c r="J17" s="23">
        <f t="shared" si="1"/>
        <v>0</v>
      </c>
      <c r="K17" s="23" t="s">
        <v>30</v>
      </c>
      <c r="L17" s="23" t="s">
        <v>30</v>
      </c>
      <c r="M17" s="23" t="s">
        <v>30</v>
      </c>
      <c r="N17" s="23" t="s">
        <v>30</v>
      </c>
      <c r="O17" s="23" t="s">
        <v>43</v>
      </c>
    </row>
    <row r="18" spans="1:15" x14ac:dyDescent="0.2">
      <c r="A18" s="23" t="s">
        <v>131</v>
      </c>
      <c r="B18" s="23"/>
      <c r="C18" s="23" t="s">
        <v>68</v>
      </c>
      <c r="D18" s="23" t="s">
        <v>38</v>
      </c>
      <c r="E18" s="23" t="s">
        <v>131</v>
      </c>
      <c r="F18" s="23" t="s">
        <v>32</v>
      </c>
      <c r="G18" s="23" t="s">
        <v>36</v>
      </c>
      <c r="H18" s="23" t="s">
        <v>29</v>
      </c>
      <c r="I18" s="23">
        <v>0</v>
      </c>
      <c r="J18" s="23">
        <f t="shared" si="1"/>
        <v>0</v>
      </c>
      <c r="K18" s="23" t="s">
        <v>30</v>
      </c>
      <c r="L18" s="23" t="s">
        <v>30</v>
      </c>
      <c r="M18" s="23" t="s">
        <v>30</v>
      </c>
      <c r="N18" s="23" t="s">
        <v>30</v>
      </c>
      <c r="O18" s="23" t="s">
        <v>43</v>
      </c>
    </row>
    <row r="19" spans="1:15" x14ac:dyDescent="0.2">
      <c r="A19" s="23" t="s">
        <v>132</v>
      </c>
      <c r="B19" s="23"/>
      <c r="C19" s="23" t="s">
        <v>68</v>
      </c>
      <c r="D19" s="23" t="s">
        <v>38</v>
      </c>
      <c r="E19" s="23" t="s">
        <v>132</v>
      </c>
      <c r="F19" s="23" t="s">
        <v>32</v>
      </c>
      <c r="G19" s="23" t="s">
        <v>36</v>
      </c>
      <c r="H19" s="23" t="s">
        <v>29</v>
      </c>
      <c r="I19" s="23">
        <v>0</v>
      </c>
      <c r="J19" s="23">
        <f t="shared" si="1"/>
        <v>0</v>
      </c>
      <c r="K19" s="23" t="s">
        <v>30</v>
      </c>
      <c r="L19" s="23" t="s">
        <v>30</v>
      </c>
      <c r="M19" s="23" t="s">
        <v>30</v>
      </c>
      <c r="N19" s="23" t="s">
        <v>30</v>
      </c>
      <c r="O19" s="23" t="s">
        <v>43</v>
      </c>
    </row>
    <row r="20" spans="1:15" x14ac:dyDescent="0.2">
      <c r="A20" s="23" t="s">
        <v>133</v>
      </c>
      <c r="B20" s="23"/>
      <c r="C20" s="23" t="s">
        <v>68</v>
      </c>
      <c r="D20" s="23" t="s">
        <v>38</v>
      </c>
      <c r="E20" s="23" t="s">
        <v>133</v>
      </c>
      <c r="F20" s="23" t="s">
        <v>32</v>
      </c>
      <c r="G20" s="23" t="s">
        <v>36</v>
      </c>
      <c r="H20" s="23" t="s">
        <v>29</v>
      </c>
      <c r="I20" s="23">
        <v>0</v>
      </c>
      <c r="J20" s="23">
        <f t="shared" si="1"/>
        <v>0</v>
      </c>
      <c r="K20" s="23" t="s">
        <v>30</v>
      </c>
      <c r="L20" s="23" t="s">
        <v>30</v>
      </c>
      <c r="M20" s="23" t="s">
        <v>30</v>
      </c>
      <c r="N20" s="23" t="s">
        <v>30</v>
      </c>
      <c r="O20" s="23" t="s">
        <v>43</v>
      </c>
    </row>
    <row r="21" spans="1:15" x14ac:dyDescent="0.2">
      <c r="A21" s="23" t="s">
        <v>134</v>
      </c>
      <c r="B21" s="23"/>
      <c r="C21" s="23" t="s">
        <v>68</v>
      </c>
      <c r="D21" s="23" t="s">
        <v>38</v>
      </c>
      <c r="E21" s="23" t="s">
        <v>134</v>
      </c>
      <c r="F21" s="23" t="s">
        <v>32</v>
      </c>
      <c r="G21" s="23" t="s">
        <v>36</v>
      </c>
      <c r="H21" s="23" t="s">
        <v>29</v>
      </c>
      <c r="I21" s="23">
        <v>0</v>
      </c>
      <c r="J21" s="23">
        <f t="shared" si="1"/>
        <v>0</v>
      </c>
      <c r="K21" s="23" t="s">
        <v>30</v>
      </c>
      <c r="L21" s="23" t="s">
        <v>30</v>
      </c>
      <c r="M21" s="23" t="s">
        <v>30</v>
      </c>
      <c r="N21" s="23" t="s">
        <v>30</v>
      </c>
      <c r="O21" s="23" t="s">
        <v>43</v>
      </c>
    </row>
    <row r="22" spans="1:15" x14ac:dyDescent="0.2">
      <c r="A22" s="23" t="s">
        <v>135</v>
      </c>
      <c r="B22" s="23"/>
      <c r="C22" s="23" t="s">
        <v>40</v>
      </c>
      <c r="D22" s="23" t="s">
        <v>38</v>
      </c>
      <c r="E22" s="23" t="s">
        <v>135</v>
      </c>
      <c r="F22" s="23" t="s">
        <v>32</v>
      </c>
      <c r="G22" s="23" t="s">
        <v>36</v>
      </c>
      <c r="H22" s="23" t="s">
        <v>29</v>
      </c>
      <c r="I22" s="23">
        <v>0</v>
      </c>
      <c r="J22" s="23">
        <f t="shared" si="1"/>
        <v>0</v>
      </c>
      <c r="K22" s="23" t="s">
        <v>30</v>
      </c>
      <c r="L22" s="23" t="s">
        <v>30</v>
      </c>
      <c r="M22" s="23" t="s">
        <v>30</v>
      </c>
      <c r="N22" s="23" t="s">
        <v>30</v>
      </c>
      <c r="O22" s="23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7D625-1DB2-CE4C-A8BC-BB8C3E68A5A2}">
  <sheetPr>
    <tabColor theme="8"/>
  </sheetPr>
  <dimension ref="A1:P14"/>
  <sheetViews>
    <sheetView zoomScaleNormal="100" workbookViewId="0">
      <selection activeCell="D37" sqref="D37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Number of rows of modules per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151</v>
      </c>
      <c r="B14" s="18"/>
      <c r="C14" s="17" t="s">
        <v>40</v>
      </c>
      <c r="D14" s="17" t="s">
        <v>38</v>
      </c>
      <c r="E14" s="17" t="s">
        <v>151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AF48-9060-0C4A-B473-219F47CD81A1}">
  <sheetPr>
    <tabColor theme="8"/>
  </sheetPr>
  <dimension ref="A1:P17"/>
  <sheetViews>
    <sheetView zoomScaleNormal="100" workbookViewId="0">
      <selection activeCell="C34" sqref="C3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hardware and pads in each row rack (not including cooling panels)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7" t="s">
        <v>110</v>
      </c>
      <c r="C14" s="17" t="s">
        <v>16</v>
      </c>
      <c r="D14" s="17" t="s">
        <v>38</v>
      </c>
      <c r="E14" s="17" t="s">
        <v>110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x14ac:dyDescent="0.2">
      <c r="A15" s="17" t="s">
        <v>111</v>
      </c>
      <c r="B15" s="17"/>
      <c r="C15" s="17" t="s">
        <v>16</v>
      </c>
      <c r="D15" s="17" t="s">
        <v>38</v>
      </c>
      <c r="E15" s="17" t="s">
        <v>111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ref="J15:J16" si="1">B15</f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/>
    </row>
    <row r="16" spans="1:16" x14ac:dyDescent="0.2">
      <c r="A16" s="17" t="s">
        <v>112</v>
      </c>
      <c r="B16" s="17"/>
      <c r="C16" s="17" t="s">
        <v>16</v>
      </c>
      <c r="D16" s="17" t="s">
        <v>38</v>
      </c>
      <c r="E16" s="17" t="s">
        <v>112</v>
      </c>
      <c r="F16" s="17" t="s">
        <v>32</v>
      </c>
      <c r="G16" s="17" t="s">
        <v>36</v>
      </c>
      <c r="H16" s="17" t="s">
        <v>29</v>
      </c>
      <c r="I16" s="17">
        <v>0</v>
      </c>
      <c r="J16" s="19">
        <f t="shared" si="1"/>
        <v>0</v>
      </c>
      <c r="K16" s="17" t="s">
        <v>30</v>
      </c>
      <c r="L16" s="17" t="s">
        <v>30</v>
      </c>
      <c r="M16" s="17" t="s">
        <v>30</v>
      </c>
      <c r="N16" s="17" t="s">
        <v>30</v>
      </c>
      <c r="O16" s="17" t="s">
        <v>43</v>
      </c>
      <c r="P16" s="17"/>
    </row>
    <row r="17" spans="1:16" x14ac:dyDescent="0.2">
      <c r="A17" s="17" t="s">
        <v>113</v>
      </c>
      <c r="B17" s="17"/>
      <c r="C17" s="17" t="s">
        <v>16</v>
      </c>
      <c r="D17" s="17" t="s">
        <v>38</v>
      </c>
      <c r="E17" s="17" t="s">
        <v>113</v>
      </c>
      <c r="F17" s="17" t="s">
        <v>32</v>
      </c>
      <c r="G17" s="17" t="s">
        <v>36</v>
      </c>
      <c r="H17" s="17" t="s">
        <v>29</v>
      </c>
      <c r="I17" s="17">
        <v>0</v>
      </c>
      <c r="J17" s="19">
        <f t="shared" ref="J17" si="2">B17</f>
        <v>0</v>
      </c>
      <c r="K17" s="17" t="s">
        <v>30</v>
      </c>
      <c r="L17" s="17" t="s">
        <v>30</v>
      </c>
      <c r="M17" s="17" t="s">
        <v>30</v>
      </c>
      <c r="N17" s="17" t="s">
        <v>30</v>
      </c>
      <c r="O17" s="17" t="s">
        <v>43</v>
      </c>
      <c r="P17" s="17"/>
    </row>
  </sheetData>
  <pageMargins left="0.7" right="0.7" top="0.78740157499999996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B7DC-9A3A-5B43-9BB5-4F5782C5839A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lower channel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864C-A958-F04C-956E-878E4B07CFCE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upper rack channel and vertical rack members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ABFE-575C-9344-9584-AE68B66B0408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module restraint system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94</v>
      </c>
      <c r="B14" s="18"/>
      <c r="C14" s="18" t="s">
        <v>16</v>
      </c>
      <c r="D14" s="18" t="s">
        <v>53</v>
      </c>
      <c r="E14" s="18" t="s">
        <v>95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8" t="s">
        <v>92</v>
      </c>
      <c r="B15" s="18"/>
      <c r="C15" s="18" t="s">
        <v>16</v>
      </c>
      <c r="D15" s="18" t="s">
        <v>53</v>
      </c>
      <c r="E15" s="18" t="s">
        <v>93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  <c r="P15" s="17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4AB8-3300-4B40-8D7A-8129D96936AF}">
  <sheetPr>
    <tabColor theme="8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113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polymer pads between modules (0.3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113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7" customFormat="1" x14ac:dyDescent="0.2">
      <c r="A14" s="18" t="s">
        <v>115</v>
      </c>
      <c r="B14" s="18"/>
      <c r="C14" s="18" t="s">
        <v>16</v>
      </c>
      <c r="D14" s="18" t="s">
        <v>53</v>
      </c>
      <c r="E14" s="18" t="s">
        <v>114</v>
      </c>
      <c r="F14" s="17" t="s">
        <v>32</v>
      </c>
      <c r="G14" s="17" t="s">
        <v>36</v>
      </c>
      <c r="H14" s="17" t="s">
        <v>29</v>
      </c>
      <c r="I14" s="17">
        <v>0</v>
      </c>
      <c r="J14" s="19">
        <f t="shared" ref="J14:J15" si="0">B14</f>
        <v>0</v>
      </c>
      <c r="K14" s="17" t="s">
        <v>30</v>
      </c>
      <c r="L14" s="17" t="s">
        <v>30</v>
      </c>
      <c r="M14" s="17" t="s">
        <v>30</v>
      </c>
      <c r="N14" s="17" t="s">
        <v>30</v>
      </c>
      <c r="O14" s="17" t="s">
        <v>43</v>
      </c>
      <c r="P14" s="17" t="s">
        <v>31</v>
      </c>
    </row>
    <row r="15" spans="1:16" s="17" customFormat="1" x14ac:dyDescent="0.2">
      <c r="A15" s="17" t="s">
        <v>104</v>
      </c>
      <c r="B15" s="18"/>
      <c r="C15" s="17" t="s">
        <v>16</v>
      </c>
      <c r="D15" s="17" t="s">
        <v>53</v>
      </c>
      <c r="E15" s="17" t="s">
        <v>103</v>
      </c>
      <c r="F15" s="17" t="s">
        <v>32</v>
      </c>
      <c r="G15" s="17" t="s">
        <v>36</v>
      </c>
      <c r="H15" s="17" t="s">
        <v>29</v>
      </c>
      <c r="I15" s="17">
        <v>0</v>
      </c>
      <c r="J15" s="19">
        <f t="shared" si="0"/>
        <v>0</v>
      </c>
      <c r="K15" s="17" t="s">
        <v>30</v>
      </c>
      <c r="L15" s="17" t="s">
        <v>30</v>
      </c>
      <c r="M15" s="17" t="s">
        <v>30</v>
      </c>
      <c r="N15" s="17" t="s">
        <v>30</v>
      </c>
      <c r="O15" s="17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E9E0-0813-704F-B921-59D8AE4AB279}">
  <sheetPr>
    <tabColor theme="7"/>
  </sheetPr>
  <dimension ref="A1:P16"/>
  <sheetViews>
    <sheetView zoomScaleNormal="100" workbookViewId="0">
      <selection activeCell="B14" sqref="B14:B16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cooling system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4" t="s">
        <v>105</v>
      </c>
      <c r="B14" s="15"/>
      <c r="C14" s="14" t="s">
        <v>16</v>
      </c>
      <c r="D14" s="14" t="s">
        <v>38</v>
      </c>
      <c r="E14" s="14" t="s">
        <v>105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4" t="s">
        <v>106</v>
      </c>
      <c r="B15" s="15"/>
      <c r="C15" s="14" t="s">
        <v>16</v>
      </c>
      <c r="D15" s="14" t="s">
        <v>38</v>
      </c>
      <c r="E15" s="14" t="s">
        <v>106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ref="J15:J16" si="0">B15</f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  <row r="16" spans="1:16" s="14" customFormat="1" x14ac:dyDescent="0.2">
      <c r="A16" s="14" t="s">
        <v>107</v>
      </c>
      <c r="B16" s="15"/>
      <c r="C16" s="14" t="s">
        <v>16</v>
      </c>
      <c r="D16" s="14" t="s">
        <v>38</v>
      </c>
      <c r="E16" s="14" t="s">
        <v>107</v>
      </c>
      <c r="F16" s="14" t="s">
        <v>32</v>
      </c>
      <c r="G16" s="14" t="s">
        <v>36</v>
      </c>
      <c r="H16" s="14" t="s">
        <v>29</v>
      </c>
      <c r="I16" s="14">
        <v>0</v>
      </c>
      <c r="J16" s="16">
        <f t="shared" si="0"/>
        <v>0</v>
      </c>
      <c r="K16" s="14" t="s">
        <v>30</v>
      </c>
      <c r="L16" s="14" t="s">
        <v>30</v>
      </c>
      <c r="M16" s="14" t="s">
        <v>30</v>
      </c>
      <c r="N16" s="14" t="s">
        <v>30</v>
      </c>
      <c r="O16" s="14" t="s">
        <v>43</v>
      </c>
      <c r="P16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E486-47DE-6F41-AD7A-03B919AAAF1D}">
  <sheetPr>
    <tabColor theme="7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empty coolant panels for the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94</v>
      </c>
      <c r="B14" s="15"/>
      <c r="C14" s="15" t="s">
        <v>16</v>
      </c>
      <c r="D14" s="15" t="s">
        <v>53</v>
      </c>
      <c r="E14" s="15" t="s">
        <v>95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5" t="s">
        <v>92</v>
      </c>
      <c r="B15" s="15"/>
      <c r="C15" s="15" t="s">
        <v>16</v>
      </c>
      <c r="D15" s="15" t="s">
        <v>53</v>
      </c>
      <c r="E15" s="15" t="s">
        <v>93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5ACC-767E-C645-A46D-36186C34683E}">
  <sheetPr>
    <tabColor theme="7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manifold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94</v>
      </c>
      <c r="B14" s="15"/>
      <c r="C14" s="15" t="s">
        <v>16</v>
      </c>
      <c r="D14" s="15" t="s">
        <v>53</v>
      </c>
      <c r="E14" s="15" t="s">
        <v>95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:J15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  <row r="15" spans="1:16" s="14" customFormat="1" x14ac:dyDescent="0.2">
      <c r="A15" s="15" t="s">
        <v>92</v>
      </c>
      <c r="B15" s="15"/>
      <c r="C15" s="15" t="s">
        <v>16</v>
      </c>
      <c r="D15" s="15" t="s">
        <v>53</v>
      </c>
      <c r="E15" s="15" t="s">
        <v>93</v>
      </c>
      <c r="F15" s="14" t="s">
        <v>32</v>
      </c>
      <c r="G15" s="14" t="s">
        <v>36</v>
      </c>
      <c r="H15" s="14" t="s">
        <v>29</v>
      </c>
      <c r="I15" s="14">
        <v>0</v>
      </c>
      <c r="J15" s="16">
        <f t="shared" si="0"/>
        <v>0</v>
      </c>
      <c r="K15" s="14" t="s">
        <v>30</v>
      </c>
      <c r="L15" s="14" t="s">
        <v>30</v>
      </c>
      <c r="M15" s="14" t="s">
        <v>30</v>
      </c>
      <c r="N15" s="14" t="s">
        <v>30</v>
      </c>
      <c r="O15" s="14" t="s">
        <v>43</v>
      </c>
      <c r="P15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A555-B35F-7D43-9D02-C7918D55B937}">
  <sheetPr>
    <tabColor theme="7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48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107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coolant within pack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107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4" customFormat="1" x14ac:dyDescent="0.2">
      <c r="A14" s="15" t="s">
        <v>109</v>
      </c>
      <c r="B14" s="15"/>
      <c r="C14" s="15" t="s">
        <v>16</v>
      </c>
      <c r="D14" s="15" t="s">
        <v>53</v>
      </c>
      <c r="E14" s="15" t="s">
        <v>108</v>
      </c>
      <c r="F14" s="14" t="s">
        <v>32</v>
      </c>
      <c r="G14" s="14" t="s">
        <v>36</v>
      </c>
      <c r="H14" s="14" t="s">
        <v>29</v>
      </c>
      <c r="I14" s="14">
        <v>0</v>
      </c>
      <c r="J14" s="16">
        <f t="shared" ref="J14" si="0">B14</f>
        <v>0</v>
      </c>
      <c r="K14" s="14" t="s">
        <v>30</v>
      </c>
      <c r="L14" s="14" t="s">
        <v>30</v>
      </c>
      <c r="M14" s="14" t="s">
        <v>30</v>
      </c>
      <c r="N14" s="14" t="s">
        <v>30</v>
      </c>
      <c r="O14" s="14" t="s">
        <v>43</v>
      </c>
      <c r="P14" s="14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5E47-6CF5-7A43-91F1-F67C9D850999}">
  <sheetPr>
    <tabColor theme="9" tint="0.39997558519241921"/>
  </sheetPr>
  <dimension ref="A1:P16"/>
  <sheetViews>
    <sheetView zoomScaleNormal="100" workbookViewId="0">
      <selection activeCell="C59" sqref="C5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positive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136</v>
      </c>
      <c r="C14" s="23" t="s">
        <v>68</v>
      </c>
      <c r="D14" s="23" t="s">
        <v>38</v>
      </c>
      <c r="E14" s="23" t="s">
        <v>136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137</v>
      </c>
      <c r="B15" s="23"/>
      <c r="C15" s="23" t="s">
        <v>68</v>
      </c>
      <c r="D15" s="23" t="s">
        <v>38</v>
      </c>
      <c r="E15" s="23" t="s">
        <v>137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/>
    </row>
    <row r="16" spans="1:16" x14ac:dyDescent="0.2">
      <c r="A16" s="23" t="s">
        <v>138</v>
      </c>
      <c r="B16" s="23"/>
      <c r="C16" s="23" t="s">
        <v>68</v>
      </c>
      <c r="D16" s="23" t="s">
        <v>38</v>
      </c>
      <c r="E16" s="23" t="s">
        <v>138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D50-F611-D945-BEFB-C33DB48238F6}">
  <sheetPr>
    <tabColor theme="5"/>
  </sheetPr>
  <dimension ref="A1:P18"/>
  <sheetViews>
    <sheetView zoomScaleNormal="100" workbookViewId="0">
      <selection activeCell="D46" sqref="D4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Battery jacket and hardware mass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77</v>
      </c>
      <c r="B14" s="12"/>
      <c r="C14" s="11" t="s">
        <v>40</v>
      </c>
      <c r="D14" s="11" t="s">
        <v>38</v>
      </c>
      <c r="E14" s="11" t="s">
        <v>77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78</v>
      </c>
      <c r="B15" s="12"/>
      <c r="C15" s="11" t="s">
        <v>68</v>
      </c>
      <c r="D15" s="11" t="s">
        <v>38</v>
      </c>
      <c r="E15" s="11" t="s">
        <v>78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ref="J15:J18" si="1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79</v>
      </c>
      <c r="B16" s="12"/>
      <c r="C16" s="11" t="s">
        <v>68</v>
      </c>
      <c r="D16" s="11" t="s">
        <v>38</v>
      </c>
      <c r="E16" s="11" t="s">
        <v>79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si="1"/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 t="s">
        <v>31</v>
      </c>
    </row>
    <row r="17" spans="1:16" x14ac:dyDescent="0.2">
      <c r="A17" s="11" t="s">
        <v>80</v>
      </c>
      <c r="B17" s="12"/>
      <c r="C17" s="11" t="s">
        <v>68</v>
      </c>
      <c r="D17" s="11" t="s">
        <v>38</v>
      </c>
      <c r="E17" s="11" t="s">
        <v>80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 t="s">
        <v>31</v>
      </c>
    </row>
    <row r="18" spans="1:16" x14ac:dyDescent="0.2">
      <c r="A18" s="11" t="s">
        <v>81</v>
      </c>
      <c r="B18" s="12"/>
      <c r="C18" s="11" t="s">
        <v>16</v>
      </c>
      <c r="D18" s="11" t="s">
        <v>38</v>
      </c>
      <c r="E18" s="11" t="s">
        <v>81</v>
      </c>
      <c r="F18" s="11" t="s">
        <v>32</v>
      </c>
      <c r="G18" s="11" t="s">
        <v>36</v>
      </c>
      <c r="H18" s="11" t="s">
        <v>29</v>
      </c>
      <c r="I18" s="11">
        <v>0</v>
      </c>
      <c r="J18" s="13">
        <f t="shared" si="1"/>
        <v>0</v>
      </c>
      <c r="K18" s="11" t="s">
        <v>30</v>
      </c>
      <c r="L18" s="11" t="s">
        <v>30</v>
      </c>
      <c r="M18" s="11" t="s">
        <v>30</v>
      </c>
      <c r="N18" s="11" t="s">
        <v>30</v>
      </c>
      <c r="O18" s="11" t="s">
        <v>43</v>
      </c>
      <c r="P18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445D-80FA-0748-A63C-2D14FB8B9F03}">
  <sheetPr>
    <tabColor theme="5"/>
  </sheetPr>
  <dimension ref="A1:P15"/>
  <sheetViews>
    <sheetView zoomScaleNormal="100" workbookViewId="0">
      <selection activeCell="A21" sqref="A21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mass of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82</v>
      </c>
      <c r="B14" s="12"/>
      <c r="C14" s="11" t="s">
        <v>40</v>
      </c>
      <c r="D14" s="11" t="s">
        <v>38</v>
      </c>
      <c r="E14" s="11" t="s">
        <v>82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152</v>
      </c>
      <c r="B15" s="12"/>
      <c r="C15" s="11" t="s">
        <v>40</v>
      </c>
      <c r="D15" s="11" t="s">
        <v>38</v>
      </c>
      <c r="E15" s="11" t="s">
        <v>152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690-1A4F-0041-83FC-D332057F366D}">
  <sheetPr>
    <tabColor theme="5"/>
  </sheetPr>
  <dimension ref="A1:P17"/>
  <sheetViews>
    <sheetView zoomScaleNormal="100" workbookViewId="0">
      <selection activeCell="B14" sqref="B14:B1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base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83</v>
      </c>
      <c r="B14" s="12"/>
      <c r="C14" s="11" t="s">
        <v>16</v>
      </c>
      <c r="D14" s="11" t="s">
        <v>38</v>
      </c>
      <c r="E14" s="11" t="s">
        <v>83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85</v>
      </c>
      <c r="B15" s="12"/>
      <c r="C15" s="11" t="s">
        <v>16</v>
      </c>
      <c r="D15" s="11" t="s">
        <v>38</v>
      </c>
      <c r="E15" s="11" t="s">
        <v>85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86</v>
      </c>
      <c r="B16" s="11"/>
      <c r="C16" s="11" t="s">
        <v>16</v>
      </c>
      <c r="D16" s="11" t="s">
        <v>38</v>
      </c>
      <c r="E16" s="11" t="s">
        <v>86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:J17" si="1">B16</f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/>
    </row>
    <row r="17" spans="1:16" x14ac:dyDescent="0.2">
      <c r="A17" s="11" t="s">
        <v>87</v>
      </c>
      <c r="B17" s="11"/>
      <c r="C17" s="11" t="s">
        <v>84</v>
      </c>
      <c r="D17" s="11" t="s">
        <v>38</v>
      </c>
      <c r="E17" s="11" t="s">
        <v>87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si="1"/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C46E-EC7D-824F-93E7-598DDF6FBE31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jacket top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86</v>
      </c>
      <c r="B14" s="11"/>
      <c r="C14" s="11" t="s">
        <v>16</v>
      </c>
      <c r="D14" s="11" t="s">
        <v>38</v>
      </c>
      <c r="E14" s="11" t="s">
        <v>86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/>
    </row>
    <row r="15" spans="1:16" x14ac:dyDescent="0.2">
      <c r="A15" s="11" t="s">
        <v>87</v>
      </c>
      <c r="B15" s="11"/>
      <c r="C15" s="11" t="s">
        <v>84</v>
      </c>
      <c r="D15" s="11" t="s">
        <v>38</v>
      </c>
      <c r="E15" s="11" t="s">
        <v>87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8A9-EB33-DC43-B542-FA8BF566155E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angle iron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89</v>
      </c>
      <c r="B14" s="12"/>
      <c r="C14" s="12" t="s">
        <v>16</v>
      </c>
      <c r="D14" s="12" t="s">
        <v>38</v>
      </c>
      <c r="E14" s="12" t="s">
        <v>88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91</v>
      </c>
      <c r="B15" s="12"/>
      <c r="C15" s="12" t="s">
        <v>16</v>
      </c>
      <c r="D15" s="12" t="s">
        <v>38</v>
      </c>
      <c r="E15" s="12" t="s">
        <v>90</v>
      </c>
      <c r="F15" s="12" t="s">
        <v>32</v>
      </c>
      <c r="G15" s="11" t="s">
        <v>36</v>
      </c>
      <c r="H15" s="11" t="s">
        <v>29</v>
      </c>
      <c r="I15" s="11">
        <v>0</v>
      </c>
      <c r="J15" s="13">
        <f t="shared" ref="J15" si="1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/>
    </row>
  </sheetData>
  <pageMargins left="0.7" right="0.7" top="0.78740157499999996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3701-536E-8E42-8D03-F3A5111BF4DE}">
  <sheetPr>
    <tabColor theme="5"/>
  </sheetPr>
  <dimension ref="A1:P15"/>
  <sheetViews>
    <sheetView zoomScaleNormal="100" workbookViewId="0">
      <selection activeCell="B14" sqref="B14:B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steel in pack jacket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94</v>
      </c>
      <c r="B14" s="12"/>
      <c r="C14" s="12" t="s">
        <v>16</v>
      </c>
      <c r="D14" s="12" t="s">
        <v>53</v>
      </c>
      <c r="E14" s="12" t="s">
        <v>95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92</v>
      </c>
      <c r="B15" s="12"/>
      <c r="C15" s="12" t="s">
        <v>16</v>
      </c>
      <c r="D15" s="12" t="s">
        <v>53</v>
      </c>
      <c r="E15" s="12" t="s">
        <v>93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B69-044A-FB43-82E6-4964DA049919}">
  <sheetPr>
    <tabColor theme="5"/>
  </sheetPr>
  <dimension ref="A1:P15"/>
  <sheetViews>
    <sheetView zoomScaleNormal="100" workbookViewId="0">
      <selection activeCell="E28" sqref="E28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aluminum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73</v>
      </c>
      <c r="B14" s="12"/>
      <c r="C14" s="11" t="s">
        <v>16</v>
      </c>
      <c r="D14" s="11" t="s">
        <v>53</v>
      </c>
      <c r="E14" s="11" t="s">
        <v>72</v>
      </c>
      <c r="F14" s="11" t="s">
        <v>32</v>
      </c>
      <c r="G14" s="11" t="s">
        <v>74</v>
      </c>
      <c r="H14" s="11" t="s">
        <v>29</v>
      </c>
      <c r="I14" s="11">
        <v>0</v>
      </c>
      <c r="J14" s="11">
        <f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75</v>
      </c>
      <c r="B15" s="12"/>
      <c r="C15" s="11" t="s">
        <v>16</v>
      </c>
      <c r="D15" s="11" t="s">
        <v>53</v>
      </c>
      <c r="E15" s="11" t="s">
        <v>76</v>
      </c>
      <c r="F15" s="11" t="s">
        <v>32</v>
      </c>
      <c r="G15" s="11" t="s">
        <v>36</v>
      </c>
      <c r="H15" s="11" t="s">
        <v>29</v>
      </c>
      <c r="I15" s="11">
        <v>0</v>
      </c>
      <c r="J15" s="11">
        <f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9138-D97E-7C45-852B-9061FC986986}">
  <sheetPr>
    <tabColor theme="5"/>
  </sheetPr>
  <dimension ref="A1:P15"/>
  <sheetViews>
    <sheetView zoomScaleNormal="100" workbookViewId="0">
      <selection activeCell="D60" sqref="D60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158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copper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158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424-F85C-0B48-AC5D-5B84EEEF0242}">
  <sheetPr>
    <tabColor theme="5"/>
  </sheetPr>
  <dimension ref="A1:P15"/>
  <sheetViews>
    <sheetView zoomScaleNormal="100" workbookViewId="0">
      <selection activeCell="E14" sqref="E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Area of insulation (density = 0.032 g/cm3)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84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11" customFormat="1" x14ac:dyDescent="0.2">
      <c r="A14" s="11" t="s">
        <v>96</v>
      </c>
      <c r="C14" s="11" t="s">
        <v>16</v>
      </c>
      <c r="D14" s="11" t="s">
        <v>53</v>
      </c>
      <c r="E14" s="11" t="s">
        <v>156</v>
      </c>
      <c r="F14" s="11" t="s">
        <v>32</v>
      </c>
      <c r="G14" s="11" t="s">
        <v>74</v>
      </c>
      <c r="H14" s="11" t="s">
        <v>29</v>
      </c>
      <c r="I14" s="11">
        <v>0</v>
      </c>
      <c r="J14" s="11">
        <f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s="11" customFormat="1" x14ac:dyDescent="0.2">
      <c r="A15" s="11" t="s">
        <v>104</v>
      </c>
      <c r="C15" s="11" t="s">
        <v>16</v>
      </c>
      <c r="D15" s="11" t="s">
        <v>53</v>
      </c>
      <c r="E15" s="11" t="s">
        <v>103</v>
      </c>
      <c r="F15" s="11" t="s">
        <v>32</v>
      </c>
      <c r="G15" s="11" t="s">
        <v>36</v>
      </c>
      <c r="H15" s="11" t="s">
        <v>29</v>
      </c>
      <c r="I15" s="11">
        <v>0</v>
      </c>
      <c r="J15" s="11">
        <f t="shared" ref="J15" si="0">B15</f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07E9-AC47-764B-A029-17640F64A671}">
  <sheetPr>
    <tabColor theme="5"/>
  </sheetPr>
  <dimension ref="A1:P15"/>
  <sheetViews>
    <sheetView zoomScaleNormal="100" workbookViewId="0">
      <selection activeCell="A14" sqref="A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each module inter-connect (including fastener)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285AB-633C-274C-BC39-D1EE42775463}">
  <sheetPr>
    <tabColor theme="9" tint="0.39997558519241921"/>
  </sheetPr>
  <dimension ref="A1:P14"/>
  <sheetViews>
    <sheetView zoomScaleNormal="100" workbookViewId="0">
      <selection activeCell="D14" sqref="D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169</v>
      </c>
      <c r="C14" s="23" t="s">
        <v>16</v>
      </c>
      <c r="D14" s="23" t="s">
        <v>170</v>
      </c>
      <c r="E14" s="23" t="str">
        <f>A14</f>
        <v>Positive Active Material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121F-3241-4E45-92C7-262DDFAD0C6B}">
  <sheetPr>
    <tabColor theme="5"/>
  </sheetPr>
  <dimension ref="A1:P15"/>
  <sheetViews>
    <sheetView zoomScaleNormal="100" workbookViewId="0">
      <selection activeCell="A14" sqref="A14:P1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79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bus bar for packs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79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3CC0-9E14-FF4D-A723-006700901690}">
  <sheetPr>
    <tabColor theme="5"/>
  </sheetPr>
  <dimension ref="A1:P17"/>
  <sheetViews>
    <sheetView zoomScaleNormal="100" workbookViewId="0">
      <selection activeCell="B3" sqref="B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both battery pack terminals (90% copper including fasteners, 10% seal material)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1" t="s">
        <v>98</v>
      </c>
      <c r="B14" s="12"/>
      <c r="C14" s="11" t="s">
        <v>16</v>
      </c>
      <c r="D14" s="11" t="s">
        <v>53</v>
      </c>
      <c r="E14" s="11" t="s">
        <v>97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1" t="s">
        <v>99</v>
      </c>
      <c r="B15" s="12"/>
      <c r="C15" s="11" t="s">
        <v>16</v>
      </c>
      <c r="D15" s="11" t="s">
        <v>53</v>
      </c>
      <c r="E15" s="11" t="s">
        <v>100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  <row r="16" spans="1:16" x14ac:dyDescent="0.2">
      <c r="A16" s="11" t="s">
        <v>102</v>
      </c>
      <c r="B16" s="11"/>
      <c r="C16" s="11" t="s">
        <v>16</v>
      </c>
      <c r="D16" s="11" t="s">
        <v>53</v>
      </c>
      <c r="E16" s="11" t="s">
        <v>101</v>
      </c>
      <c r="F16" s="11" t="s">
        <v>32</v>
      </c>
      <c r="G16" s="11" t="s">
        <v>36</v>
      </c>
      <c r="H16" s="11" t="s">
        <v>29</v>
      </c>
      <c r="I16" s="11">
        <v>0</v>
      </c>
      <c r="J16" s="13">
        <f t="shared" ref="J16" si="1">B16</f>
        <v>0</v>
      </c>
      <c r="K16" s="11" t="s">
        <v>30</v>
      </c>
      <c r="L16" s="11" t="s">
        <v>30</v>
      </c>
      <c r="M16" s="11" t="s">
        <v>30</v>
      </c>
      <c r="N16" s="11" t="s">
        <v>30</v>
      </c>
      <c r="O16" s="11" t="s">
        <v>43</v>
      </c>
      <c r="P16" s="11"/>
    </row>
    <row r="17" spans="1:16" x14ac:dyDescent="0.2">
      <c r="A17" s="11" t="s">
        <v>104</v>
      </c>
      <c r="B17" s="11"/>
      <c r="C17" s="11" t="s">
        <v>16</v>
      </c>
      <c r="D17" s="11" t="s">
        <v>53</v>
      </c>
      <c r="E17" s="11" t="s">
        <v>103</v>
      </c>
      <c r="F17" s="11" t="s">
        <v>32</v>
      </c>
      <c r="G17" s="11" t="s">
        <v>36</v>
      </c>
      <c r="H17" s="11" t="s">
        <v>29</v>
      </c>
      <c r="I17" s="11">
        <v>0</v>
      </c>
      <c r="J17" s="13">
        <f t="shared" ref="J17" si="2">B17</f>
        <v>0</v>
      </c>
      <c r="K17" s="11" t="s">
        <v>30</v>
      </c>
      <c r="L17" s="11" t="s">
        <v>30</v>
      </c>
      <c r="M17" s="11" t="s">
        <v>30</v>
      </c>
      <c r="N17" s="11" t="s">
        <v>30</v>
      </c>
      <c r="O17" s="11" t="s">
        <v>43</v>
      </c>
      <c r="P17" s="11"/>
    </row>
  </sheetData>
  <pageMargins left="0.7" right="0.7" top="0.78740157499999996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83D5-AB2F-E247-9D6F-76CF375C80AC}">
  <sheetPr>
    <tabColor theme="5"/>
  </sheetPr>
  <dimension ref="A1:P15"/>
  <sheetViews>
    <sheetView zoomScaleNormal="100" workbookViewId="0">
      <selection activeCell="B14" sqref="B14:B16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81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Mass of battery pack heaters (0.2 kg/kW)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81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12" t="s">
        <v>94</v>
      </c>
      <c r="B14" s="12"/>
      <c r="C14" s="12" t="s">
        <v>16</v>
      </c>
      <c r="D14" s="12" t="s">
        <v>53</v>
      </c>
      <c r="E14" s="12" t="s">
        <v>95</v>
      </c>
      <c r="F14" s="11" t="s">
        <v>32</v>
      </c>
      <c r="G14" s="11" t="s">
        <v>36</v>
      </c>
      <c r="H14" s="11" t="s">
        <v>29</v>
      </c>
      <c r="I14" s="11">
        <v>0</v>
      </c>
      <c r="J14" s="13">
        <f t="shared" ref="J14:J15" si="0">B14</f>
        <v>0</v>
      </c>
      <c r="K14" s="11" t="s">
        <v>30</v>
      </c>
      <c r="L14" s="11" t="s">
        <v>30</v>
      </c>
      <c r="M14" s="11" t="s">
        <v>30</v>
      </c>
      <c r="N14" s="11" t="s">
        <v>30</v>
      </c>
      <c r="O14" s="11" t="s">
        <v>43</v>
      </c>
      <c r="P14" s="11" t="s">
        <v>31</v>
      </c>
    </row>
    <row r="15" spans="1:16" x14ac:dyDescent="0.2">
      <c r="A15" s="12" t="s">
        <v>92</v>
      </c>
      <c r="B15" s="12"/>
      <c r="C15" s="12" t="s">
        <v>16</v>
      </c>
      <c r="D15" s="12" t="s">
        <v>53</v>
      </c>
      <c r="E15" s="12" t="s">
        <v>93</v>
      </c>
      <c r="F15" s="11" t="s">
        <v>32</v>
      </c>
      <c r="G15" s="11" t="s">
        <v>36</v>
      </c>
      <c r="H15" s="11" t="s">
        <v>29</v>
      </c>
      <c r="I15" s="11">
        <v>0</v>
      </c>
      <c r="J15" s="13">
        <f t="shared" si="0"/>
        <v>0</v>
      </c>
      <c r="K15" s="11" t="s">
        <v>30</v>
      </c>
      <c r="L15" s="11" t="s">
        <v>30</v>
      </c>
      <c r="M15" s="11" t="s">
        <v>30</v>
      </c>
      <c r="N15" s="11" t="s">
        <v>30</v>
      </c>
      <c r="O15" s="11" t="s">
        <v>43</v>
      </c>
      <c r="P15" s="11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2085-7AAC-E442-9332-5F25DF85AA0C}">
  <sheetPr>
    <tabColor theme="6" tint="0.59999389629810485"/>
  </sheetPr>
  <dimension ref="A1:P16"/>
  <sheetViews>
    <sheetView zoomScaleNormal="100" workbookViewId="0">
      <selection activeCell="C22" sqref="C22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Pack battery management system (BMS)</v>
      </c>
    </row>
    <row r="6" spans="1:16" x14ac:dyDescent="0.2">
      <c r="A6" s="1" t="s">
        <v>10</v>
      </c>
      <c r="B6" s="1" t="s">
        <v>50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44</v>
      </c>
      <c r="B14" s="6"/>
      <c r="C14" s="6" t="s">
        <v>40</v>
      </c>
      <c r="D14" s="6" t="s">
        <v>38</v>
      </c>
      <c r="E14" s="6" t="s">
        <v>44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45</v>
      </c>
      <c r="B15" s="6"/>
      <c r="C15" s="6" t="s">
        <v>40</v>
      </c>
      <c r="D15" s="6" t="s">
        <v>38</v>
      </c>
      <c r="E15" s="6" t="s">
        <v>45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49</v>
      </c>
      <c r="B16" s="6"/>
      <c r="C16" s="6" t="s">
        <v>16</v>
      </c>
      <c r="D16" s="6" t="s">
        <v>38</v>
      </c>
      <c r="E16" s="6" t="s">
        <v>49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052F-38F9-F841-B581-57465FF5478E}">
  <sheetPr>
    <tabColor theme="6" tint="0.59999389629810485"/>
  </sheetPr>
  <dimension ref="A1:P16"/>
  <sheetViews>
    <sheetView zoomScaleNormal="100" workbookViewId="0">
      <selection activeCell="B20" sqref="B20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BMU mass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47</v>
      </c>
      <c r="B14" s="6"/>
      <c r="C14" s="6" t="s">
        <v>40</v>
      </c>
      <c r="D14" s="6" t="s">
        <v>38</v>
      </c>
      <c r="E14" s="6" t="s">
        <v>47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57</v>
      </c>
    </row>
    <row r="15" spans="1:16" x14ac:dyDescent="0.2">
      <c r="A15" s="6" t="s">
        <v>48</v>
      </c>
      <c r="B15" s="6"/>
      <c r="C15" s="6" t="s">
        <v>40</v>
      </c>
      <c r="D15" s="6" t="s">
        <v>38</v>
      </c>
      <c r="E15" s="6" t="s">
        <v>48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46</v>
      </c>
      <c r="B16" s="6"/>
      <c r="C16" s="6" t="s">
        <v>16</v>
      </c>
      <c r="D16" s="6" t="s">
        <v>38</v>
      </c>
      <c r="E16" s="6" t="s">
        <v>46</v>
      </c>
      <c r="F16" s="6" t="s">
        <v>32</v>
      </c>
      <c r="G16" s="6" t="s">
        <v>36</v>
      </c>
      <c r="H16" s="6" t="s">
        <v>29</v>
      </c>
      <c r="I16" s="6">
        <v>0</v>
      </c>
      <c r="J16" s="6">
        <f>B16</f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F4C6-EB12-854A-A067-A11781CBCCCF}">
  <sheetPr>
    <tabColor theme="6" tint="0.59999389629810485"/>
  </sheetPr>
  <dimension ref="A1:P14"/>
  <sheetViews>
    <sheetView zoomScaleNormal="100" workbookViewId="0">
      <selection activeCell="B21" sqref="B2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Printed wiring board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55</v>
      </c>
      <c r="B14" s="6"/>
      <c r="C14" s="6" t="s">
        <v>16</v>
      </c>
      <c r="D14" s="6" t="s">
        <v>53</v>
      </c>
      <c r="E14" s="27" t="s">
        <v>54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7F3D-3DBC-A041-901F-C7BFD4E229C0}">
  <sheetPr>
    <tabColor theme="6" tint="0.59999389629810485"/>
  </sheetPr>
  <dimension ref="A1:P14"/>
  <sheetViews>
    <sheetView zoomScaleNormal="100" workbookViewId="0">
      <selection activeCell="B21" sqref="B21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Integrated circuit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59</v>
      </c>
      <c r="B14" s="6"/>
      <c r="C14" s="6" t="s">
        <v>16</v>
      </c>
      <c r="D14" s="6" t="s">
        <v>53</v>
      </c>
      <c r="E14" s="6" t="s">
        <v>58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57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A7CF-B79E-C942-966F-59138F2A379E}">
  <sheetPr>
    <tabColor theme="6" tint="0.59999389629810485"/>
  </sheetPr>
  <dimension ref="A1:P21"/>
  <sheetViews>
    <sheetView zoomScaleNormal="100" workbookViewId="0">
      <selection activeCell="E17" sqref="E17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BDU electronics/Power electronics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60</v>
      </c>
      <c r="B14" s="6"/>
      <c r="C14" s="6" t="s">
        <v>40</v>
      </c>
      <c r="D14" s="6" t="s">
        <v>38</v>
      </c>
      <c r="E14" s="6" t="s">
        <v>60</v>
      </c>
      <c r="F14" s="6" t="s">
        <v>32</v>
      </c>
      <c r="G14" s="6" t="s">
        <v>36</v>
      </c>
      <c r="H14" s="6" t="s">
        <v>29</v>
      </c>
      <c r="I14" s="6">
        <v>0</v>
      </c>
      <c r="J14" s="6">
        <f t="shared" ref="J14:J21" si="0"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61</v>
      </c>
      <c r="B15" s="6"/>
      <c r="C15" s="6" t="s">
        <v>40</v>
      </c>
      <c r="D15" s="6" t="s">
        <v>38</v>
      </c>
      <c r="E15" s="6" t="s">
        <v>61</v>
      </c>
      <c r="F15" s="6" t="s">
        <v>32</v>
      </c>
      <c r="G15" s="6" t="s">
        <v>36</v>
      </c>
      <c r="H15" s="6" t="s">
        <v>29</v>
      </c>
      <c r="I15" s="6">
        <v>0</v>
      </c>
      <c r="J15" s="6">
        <f t="shared" si="0"/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  <row r="16" spans="1:16" x14ac:dyDescent="0.2">
      <c r="A16" s="6" t="s">
        <v>62</v>
      </c>
      <c r="B16" s="6"/>
      <c r="C16" s="6" t="s">
        <v>40</v>
      </c>
      <c r="D16" s="6" t="s">
        <v>38</v>
      </c>
      <c r="E16" s="6" t="s">
        <v>62</v>
      </c>
      <c r="F16" s="6" t="s">
        <v>32</v>
      </c>
      <c r="G16" s="6" t="s">
        <v>36</v>
      </c>
      <c r="H16" s="6" t="s">
        <v>29</v>
      </c>
      <c r="I16" s="6">
        <v>0</v>
      </c>
      <c r="J16" s="6">
        <f t="shared" si="0"/>
        <v>0</v>
      </c>
      <c r="K16" s="6" t="s">
        <v>30</v>
      </c>
      <c r="L16" s="6" t="s">
        <v>30</v>
      </c>
      <c r="M16" s="6" t="s">
        <v>30</v>
      </c>
      <c r="N16" s="6" t="s">
        <v>30</v>
      </c>
      <c r="O16" s="6" t="s">
        <v>43</v>
      </c>
      <c r="P16" s="6" t="s">
        <v>31</v>
      </c>
    </row>
    <row r="17" spans="1:16" x14ac:dyDescent="0.2">
      <c r="A17" s="6" t="s">
        <v>63</v>
      </c>
      <c r="B17" s="6"/>
      <c r="C17" s="6" t="s">
        <v>40</v>
      </c>
      <c r="D17" s="6" t="s">
        <v>38</v>
      </c>
      <c r="E17" s="6" t="s">
        <v>63</v>
      </c>
      <c r="F17" s="6" t="s">
        <v>32</v>
      </c>
      <c r="G17" s="6" t="s">
        <v>36</v>
      </c>
      <c r="H17" s="6" t="s">
        <v>29</v>
      </c>
      <c r="I17" s="6">
        <v>0</v>
      </c>
      <c r="J17" s="6">
        <f t="shared" si="0"/>
        <v>0</v>
      </c>
      <c r="K17" s="6" t="s">
        <v>30</v>
      </c>
      <c r="L17" s="6" t="s">
        <v>30</v>
      </c>
      <c r="M17" s="6" t="s">
        <v>30</v>
      </c>
      <c r="N17" s="6" t="s">
        <v>30</v>
      </c>
      <c r="O17" s="6" t="s">
        <v>43</v>
      </c>
      <c r="P17" s="6" t="s">
        <v>31</v>
      </c>
    </row>
    <row r="18" spans="1:16" x14ac:dyDescent="0.2">
      <c r="A18" s="6" t="s">
        <v>64</v>
      </c>
      <c r="B18" s="6"/>
      <c r="C18" s="6" t="s">
        <v>40</v>
      </c>
      <c r="D18" s="6" t="s">
        <v>38</v>
      </c>
      <c r="E18" s="6" t="s">
        <v>64</v>
      </c>
      <c r="F18" s="6" t="s">
        <v>32</v>
      </c>
      <c r="G18" s="6" t="s">
        <v>36</v>
      </c>
      <c r="H18" s="6" t="s">
        <v>29</v>
      </c>
      <c r="I18" s="6">
        <v>0</v>
      </c>
      <c r="J18" s="6">
        <f t="shared" si="0"/>
        <v>0</v>
      </c>
      <c r="K18" s="6" t="s">
        <v>30</v>
      </c>
      <c r="L18" s="6" t="s">
        <v>30</v>
      </c>
      <c r="M18" s="6" t="s">
        <v>30</v>
      </c>
      <c r="N18" s="6" t="s">
        <v>30</v>
      </c>
      <c r="O18" s="6" t="s">
        <v>43</v>
      </c>
      <c r="P18" s="6" t="s">
        <v>31</v>
      </c>
    </row>
    <row r="19" spans="1:16" x14ac:dyDescent="0.2">
      <c r="A19" s="6" t="s">
        <v>65</v>
      </c>
      <c r="B19" s="6"/>
      <c r="C19" s="6" t="s">
        <v>40</v>
      </c>
      <c r="D19" s="6" t="s">
        <v>38</v>
      </c>
      <c r="E19" s="6" t="s">
        <v>65</v>
      </c>
      <c r="F19" s="6" t="s">
        <v>32</v>
      </c>
      <c r="G19" s="6" t="s">
        <v>36</v>
      </c>
      <c r="H19" s="6" t="s">
        <v>29</v>
      </c>
      <c r="I19" s="6">
        <v>0</v>
      </c>
      <c r="J19" s="6">
        <f t="shared" si="0"/>
        <v>0</v>
      </c>
      <c r="K19" s="6" t="s">
        <v>30</v>
      </c>
      <c r="L19" s="6" t="s">
        <v>30</v>
      </c>
      <c r="M19" s="6" t="s">
        <v>30</v>
      </c>
      <c r="N19" s="6" t="s">
        <v>30</v>
      </c>
      <c r="O19" s="6" t="s">
        <v>43</v>
      </c>
      <c r="P19" s="6" t="s">
        <v>31</v>
      </c>
    </row>
    <row r="20" spans="1:16" x14ac:dyDescent="0.2">
      <c r="A20" s="6" t="s">
        <v>66</v>
      </c>
      <c r="B20" s="6"/>
      <c r="C20" s="6" t="s">
        <v>40</v>
      </c>
      <c r="D20" s="6" t="s">
        <v>38</v>
      </c>
      <c r="E20" s="6" t="s">
        <v>66</v>
      </c>
      <c r="F20" s="6" t="s">
        <v>32</v>
      </c>
      <c r="G20" s="6" t="s">
        <v>36</v>
      </c>
      <c r="H20" s="6" t="s">
        <v>29</v>
      </c>
      <c r="I20" s="6">
        <v>0</v>
      </c>
      <c r="J20" s="6">
        <f t="shared" si="0"/>
        <v>0</v>
      </c>
      <c r="K20" s="6" t="s">
        <v>30</v>
      </c>
      <c r="L20" s="6" t="s">
        <v>30</v>
      </c>
      <c r="M20" s="6" t="s">
        <v>30</v>
      </c>
      <c r="N20" s="6" t="s">
        <v>30</v>
      </c>
      <c r="O20" s="6" t="s">
        <v>43</v>
      </c>
      <c r="P20" s="6" t="s">
        <v>31</v>
      </c>
    </row>
    <row r="21" spans="1:16" x14ac:dyDescent="0.2">
      <c r="A21" s="6" t="s">
        <v>67</v>
      </c>
      <c r="B21" s="6"/>
      <c r="C21" s="6" t="s">
        <v>40</v>
      </c>
      <c r="D21" s="6" t="s">
        <v>38</v>
      </c>
      <c r="E21" s="6" t="s">
        <v>67</v>
      </c>
      <c r="F21" s="6" t="s">
        <v>32</v>
      </c>
      <c r="G21" s="6" t="s">
        <v>36</v>
      </c>
      <c r="H21" s="6" t="s">
        <v>29</v>
      </c>
      <c r="I21" s="6">
        <v>0</v>
      </c>
      <c r="J21" s="6">
        <f t="shared" si="0"/>
        <v>0</v>
      </c>
      <c r="K21" s="6" t="s">
        <v>30</v>
      </c>
      <c r="L21" s="6" t="s">
        <v>30</v>
      </c>
      <c r="M21" s="6" t="s">
        <v>30</v>
      </c>
      <c r="N21" s="6" t="s">
        <v>30</v>
      </c>
      <c r="O21" s="6" t="s">
        <v>43</v>
      </c>
      <c r="P21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1CC2-CBAE-6243-9FE8-87C4B188145F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main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D11D-36AA-1649-9C94-B4DB9AF9CAFC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61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Contactor - aux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61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C952A-162E-8244-B523-891980D6360C}">
  <sheetPr>
    <tabColor theme="9" tint="0.39997558519241921"/>
  </sheetPr>
  <dimension ref="A1:P14"/>
  <sheetViews>
    <sheetView zoomScaleNormal="100" workbookViewId="0">
      <selection activeCell="E25" sqref="E25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Conductive additive for positive electrode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142</v>
      </c>
      <c r="C14" s="23" t="s">
        <v>16</v>
      </c>
      <c r="D14" s="23" t="s">
        <v>53</v>
      </c>
      <c r="E14" s="23" t="s">
        <v>143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2F28-3FC0-B145-82F6-2D64739489A3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62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Contactor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62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70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66B7-BAAB-EE48-BFDA-DE647048EF67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63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Precharge resistor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63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157</v>
      </c>
      <c r="B14" s="6"/>
      <c r="C14" s="6" t="s">
        <v>16</v>
      </c>
      <c r="D14" s="6" t="s">
        <v>53</v>
      </c>
      <c r="E14" s="6" t="s">
        <v>71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9179-995F-B74B-8120-197DBE359CCB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64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64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84B0-B1C4-004D-B7DE-7EF3D0670EE2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65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Service disconnect fuse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65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66D0-8243-7F42-8CAA-45DA9D16B0D2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Charger fuse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172</v>
      </c>
      <c r="B14" s="6"/>
      <c r="C14" s="6" t="s">
        <v>16</v>
      </c>
      <c r="D14" s="6" t="s">
        <v>53</v>
      </c>
      <c r="E14" s="6" t="s">
        <v>173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ED1E-2662-B74F-86C7-F51F44EA21B0}">
  <sheetPr>
    <tabColor theme="6" tint="0.59999389629810485"/>
  </sheetPr>
  <dimension ref="A1:P14"/>
  <sheetViews>
    <sheetView zoomScaleNormal="100" workbookViewId="0">
      <selection activeCell="C15" sqref="C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41.33203125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67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Current sensor</v>
      </c>
    </row>
    <row r="6" spans="1:16" x14ac:dyDescent="0.2">
      <c r="A6" s="1" t="s">
        <v>10</v>
      </c>
      <c r="B6" s="1" t="s">
        <v>52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67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155</v>
      </c>
      <c r="B14" s="6"/>
      <c r="C14" s="6" t="s">
        <v>16</v>
      </c>
      <c r="D14" s="6" t="s">
        <v>53</v>
      </c>
      <c r="E14" s="6" t="s">
        <v>69</v>
      </c>
      <c r="F14" s="6" t="s">
        <v>32</v>
      </c>
      <c r="G14" s="6" t="s">
        <v>36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/>
    </row>
  </sheetData>
  <pageMargins left="0.7" right="0.7" top="0.78740157499999996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679D-F8F8-6247-8E6E-AABC839DFACD}">
  <sheetPr>
    <tabColor theme="6" tint="0.59999389629810485"/>
  </sheetPr>
  <dimension ref="A1:P15"/>
  <sheetViews>
    <sheetView topLeftCell="B1" zoomScaleNormal="100" workbookViewId="0">
      <selection activeCell="E15" sqref="E15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46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BMU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46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73</v>
      </c>
      <c r="B14" s="6"/>
      <c r="C14" s="6" t="s">
        <v>16</v>
      </c>
      <c r="D14" s="6" t="s">
        <v>53</v>
      </c>
      <c r="E14" s="6" t="s">
        <v>72</v>
      </c>
      <c r="F14" s="6" t="s">
        <v>32</v>
      </c>
      <c r="G14" s="6" t="s">
        <v>74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75</v>
      </c>
      <c r="B15" s="6"/>
      <c r="C15" s="6" t="s">
        <v>16</v>
      </c>
      <c r="D15" s="6" t="s">
        <v>53</v>
      </c>
      <c r="E15" s="6" t="s">
        <v>76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5607-6EBA-994B-A787-1EE8CABBF10C}">
  <sheetPr>
    <tabColor theme="6" tint="0.59999389629810485"/>
  </sheetPr>
  <dimension ref="A1:P15"/>
  <sheetViews>
    <sheetView topLeftCell="B1" zoomScaleNormal="100" workbookViewId="0">
      <selection activeCell="F19" sqref="F19"/>
    </sheetView>
  </sheetViews>
  <sheetFormatPr baseColWidth="10" defaultRowHeight="15" x14ac:dyDescent="0.2"/>
  <cols>
    <col min="1" max="1" width="55.1640625" style="1" bestFit="1" customWidth="1"/>
    <col min="2" max="2" width="52.83203125" style="1" bestFit="1" customWidth="1"/>
    <col min="3" max="3" width="14.1640625" style="1" customWidth="1"/>
    <col min="4" max="4" width="26.83203125" style="1" bestFit="1" customWidth="1"/>
    <col min="5" max="5" width="26.83203125" style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49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Enclosure for BMS</v>
      </c>
    </row>
    <row r="6" spans="1:16" x14ac:dyDescent="0.2">
      <c r="A6" s="1" t="s">
        <v>10</v>
      </c>
      <c r="B6" s="1" t="s">
        <v>51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49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16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x14ac:dyDescent="0.2">
      <c r="A14" s="6" t="s">
        <v>73</v>
      </c>
      <c r="B14" s="6"/>
      <c r="C14" s="6" t="s">
        <v>16</v>
      </c>
      <c r="D14" s="6" t="s">
        <v>53</v>
      </c>
      <c r="E14" s="6" t="s">
        <v>72</v>
      </c>
      <c r="F14" s="6" t="s">
        <v>32</v>
      </c>
      <c r="G14" s="6" t="s">
        <v>74</v>
      </c>
      <c r="H14" s="6" t="s">
        <v>29</v>
      </c>
      <c r="I14" s="6">
        <v>0</v>
      </c>
      <c r="J14" s="6">
        <f>B14</f>
        <v>0</v>
      </c>
      <c r="K14" s="6" t="s">
        <v>30</v>
      </c>
      <c r="L14" s="6" t="s">
        <v>30</v>
      </c>
      <c r="M14" s="6" t="s">
        <v>30</v>
      </c>
      <c r="N14" s="6" t="s">
        <v>30</v>
      </c>
      <c r="O14" s="6" t="s">
        <v>43</v>
      </c>
      <c r="P14" s="6" t="s">
        <v>31</v>
      </c>
    </row>
    <row r="15" spans="1:16" x14ac:dyDescent="0.2">
      <c r="A15" s="6" t="s">
        <v>75</v>
      </c>
      <c r="B15" s="6"/>
      <c r="C15" s="6" t="s">
        <v>16</v>
      </c>
      <c r="D15" s="6" t="s">
        <v>53</v>
      </c>
      <c r="E15" s="6" t="s">
        <v>76</v>
      </c>
      <c r="F15" s="6" t="s">
        <v>32</v>
      </c>
      <c r="G15" s="6" t="s">
        <v>36</v>
      </c>
      <c r="H15" s="6" t="s">
        <v>29</v>
      </c>
      <c r="I15" s="6">
        <v>0</v>
      </c>
      <c r="J15" s="6">
        <f>B15</f>
        <v>0</v>
      </c>
      <c r="K15" s="6" t="s">
        <v>30</v>
      </c>
      <c r="L15" s="6" t="s">
        <v>30</v>
      </c>
      <c r="M15" s="6" t="s">
        <v>30</v>
      </c>
      <c r="N15" s="6" t="s">
        <v>30</v>
      </c>
      <c r="O15" s="6" t="s">
        <v>43</v>
      </c>
      <c r="P15" s="6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CC25D-C98E-6143-8767-4E27D1DD42A4}">
  <sheetPr>
    <tabColor theme="9" tint="0.39997558519241921"/>
  </sheetPr>
  <dimension ref="A1:P14"/>
  <sheetViews>
    <sheetView zoomScaleNormal="100" workbookViewId="0">
      <selection activeCell="B14" sqref="B14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138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Positive electrode binder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138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145</v>
      </c>
      <c r="C14" s="23" t="s">
        <v>16</v>
      </c>
      <c r="D14" s="23" t="s">
        <v>53</v>
      </c>
      <c r="E14" s="23" t="s">
        <v>144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09C6-5941-0E4E-86B3-D0E158D5C9FA}">
  <sheetPr>
    <tabColor theme="9" tint="0.39997558519241921"/>
  </sheetPr>
  <dimension ref="A1:P16"/>
  <sheetViews>
    <sheetView zoomScaleNormal="100" workbookViewId="0">
      <selection activeCell="A49" sqref="A49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128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Total negative electrode coating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128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40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140</v>
      </c>
      <c r="C14" s="23" t="s">
        <v>68</v>
      </c>
      <c r="D14" s="23" t="s">
        <v>38</v>
      </c>
      <c r="E14" s="23" t="s">
        <v>140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:J16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  <row r="15" spans="1:16" x14ac:dyDescent="0.2">
      <c r="A15" s="23" t="s">
        <v>139</v>
      </c>
      <c r="B15" s="23"/>
      <c r="C15" s="23" t="s">
        <v>68</v>
      </c>
      <c r="D15" s="23" t="s">
        <v>38</v>
      </c>
      <c r="E15" s="23" t="s">
        <v>139</v>
      </c>
      <c r="F15" s="23" t="s">
        <v>32</v>
      </c>
      <c r="G15" s="23" t="s">
        <v>36</v>
      </c>
      <c r="H15" s="23" t="s">
        <v>29</v>
      </c>
      <c r="I15" s="23">
        <v>0</v>
      </c>
      <c r="J15" s="23">
        <f t="shared" si="0"/>
        <v>0</v>
      </c>
      <c r="K15" s="23" t="s">
        <v>30</v>
      </c>
      <c r="L15" s="23" t="s">
        <v>30</v>
      </c>
      <c r="M15" s="23" t="s">
        <v>30</v>
      </c>
      <c r="N15" s="23" t="s">
        <v>30</v>
      </c>
      <c r="O15" s="23" t="s">
        <v>43</v>
      </c>
      <c r="P15" s="23"/>
    </row>
    <row r="16" spans="1:16" x14ac:dyDescent="0.2">
      <c r="A16" s="23" t="s">
        <v>141</v>
      </c>
      <c r="B16" s="23"/>
      <c r="C16" s="23" t="s">
        <v>68</v>
      </c>
      <c r="D16" s="23" t="s">
        <v>38</v>
      </c>
      <c r="E16" s="23" t="s">
        <v>141</v>
      </c>
      <c r="F16" s="23" t="s">
        <v>32</v>
      </c>
      <c r="G16" s="23" t="s">
        <v>36</v>
      </c>
      <c r="H16" s="23" t="s">
        <v>29</v>
      </c>
      <c r="I16" s="23">
        <v>0</v>
      </c>
      <c r="J16" s="23">
        <f t="shared" si="0"/>
        <v>0</v>
      </c>
      <c r="K16" s="23" t="s">
        <v>30</v>
      </c>
      <c r="L16" s="23" t="s">
        <v>30</v>
      </c>
      <c r="M16" s="23" t="s">
        <v>30</v>
      </c>
      <c r="N16" s="23" t="s">
        <v>30</v>
      </c>
      <c r="O16" s="23" t="s">
        <v>43</v>
      </c>
      <c r="P16" s="23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E8F1-82C1-DC4E-B236-7202D8CEB8CB}">
  <sheetPr>
    <tabColor theme="9" tint="0.39997558519241921"/>
  </sheetPr>
  <dimension ref="A1:P14"/>
  <sheetViews>
    <sheetView zoomScaleNormal="100" workbookViewId="0">
      <selection activeCell="B23" sqref="B23"/>
    </sheetView>
  </sheetViews>
  <sheetFormatPr baseColWidth="10" defaultRowHeight="15" x14ac:dyDescent="0.2"/>
  <cols>
    <col min="1" max="1" width="77.6640625" style="1" bestFit="1" customWidth="1"/>
    <col min="2" max="2" width="37" style="1" bestFit="1" customWidth="1"/>
    <col min="3" max="3" width="14.1640625" style="1" customWidth="1"/>
    <col min="4" max="4" width="26.83203125" style="1" bestFit="1" customWidth="1"/>
    <col min="5" max="5" width="47" style="1" bestFit="1" customWidth="1"/>
    <col min="6" max="6" width="18.5" style="1" bestFit="1" customWidth="1"/>
    <col min="7" max="7" width="7.6640625" style="1" bestFit="1" customWidth="1"/>
    <col min="8" max="8" width="11.5" style="1" bestFit="1" customWidth="1"/>
    <col min="9" max="9" width="14.6640625" style="1" bestFit="1" customWidth="1"/>
    <col min="10" max="10" width="6.6640625" style="1" bestFit="1" customWidth="1"/>
    <col min="11" max="13" width="9.5" style="1" bestFit="1" customWidth="1"/>
    <col min="14" max="14" width="9.6640625" style="1" bestFit="1" customWidth="1"/>
    <col min="15" max="15" width="22.83203125" style="1" bestFit="1" customWidth="1"/>
    <col min="16" max="16384" width="10.83203125" style="1"/>
  </cols>
  <sheetData>
    <row r="1" spans="1:16" x14ac:dyDescent="0.2">
      <c r="A1" s="1" t="s">
        <v>0</v>
      </c>
      <c r="B1" s="1">
        <v>11</v>
      </c>
      <c r="C1" s="2" t="s">
        <v>1</v>
      </c>
    </row>
    <row r="2" spans="1:16" x14ac:dyDescent="0.2">
      <c r="C2" s="2"/>
    </row>
    <row r="3" spans="1:16" ht="16" x14ac:dyDescent="0.2">
      <c r="A3" s="3" t="s">
        <v>5</v>
      </c>
      <c r="B3" s="3" t="s">
        <v>140</v>
      </c>
      <c r="C3" s="2" t="s">
        <v>6</v>
      </c>
    </row>
    <row r="4" spans="1:16" ht="16" x14ac:dyDescent="0.2">
      <c r="A4" s="1" t="s">
        <v>7</v>
      </c>
      <c r="B4" s="4" t="s">
        <v>8</v>
      </c>
    </row>
    <row r="5" spans="1:16" ht="16" x14ac:dyDescent="0.2">
      <c r="A5" s="1" t="s">
        <v>9</v>
      </c>
      <c r="B5" s="4" t="str">
        <f>B3</f>
        <v>Negative active material</v>
      </c>
    </row>
    <row r="6" spans="1:16" x14ac:dyDescent="0.2">
      <c r="A6" s="1" t="s">
        <v>10</v>
      </c>
      <c r="B6" s="1" t="s">
        <v>39</v>
      </c>
    </row>
    <row r="7" spans="1:16" x14ac:dyDescent="0.2">
      <c r="A7" s="1" t="s">
        <v>11</v>
      </c>
      <c r="B7" s="1" t="s">
        <v>36</v>
      </c>
    </row>
    <row r="8" spans="1:16" x14ac:dyDescent="0.2">
      <c r="A8" s="1" t="s">
        <v>12</v>
      </c>
      <c r="B8" s="1">
        <v>1</v>
      </c>
    </row>
    <row r="9" spans="1:16" x14ac:dyDescent="0.2">
      <c r="A9" s="1" t="s">
        <v>37</v>
      </c>
      <c r="B9" s="1" t="s">
        <v>140</v>
      </c>
    </row>
    <row r="10" spans="1:16" x14ac:dyDescent="0.2">
      <c r="A10" s="1" t="s">
        <v>13</v>
      </c>
      <c r="B10" s="1" t="s">
        <v>14</v>
      </c>
    </row>
    <row r="11" spans="1:16" x14ac:dyDescent="0.2">
      <c r="A11" s="1" t="s">
        <v>15</v>
      </c>
      <c r="B11" s="1" t="s">
        <v>68</v>
      </c>
    </row>
    <row r="12" spans="1:16" ht="16" x14ac:dyDescent="0.2">
      <c r="A12" s="5" t="s">
        <v>17</v>
      </c>
    </row>
    <row r="13" spans="1:16" ht="16" x14ac:dyDescent="0.2">
      <c r="A13" s="5" t="s">
        <v>18</v>
      </c>
      <c r="B13" s="5" t="s">
        <v>19</v>
      </c>
      <c r="C13" s="5" t="s">
        <v>15</v>
      </c>
      <c r="D13" s="5" t="s">
        <v>20</v>
      </c>
      <c r="E13" s="5" t="s">
        <v>37</v>
      </c>
      <c r="F13" s="5" t="s">
        <v>7</v>
      </c>
      <c r="G13" s="5" t="s">
        <v>11</v>
      </c>
      <c r="H13" s="5" t="s">
        <v>13</v>
      </c>
      <c r="I13" s="5" t="s">
        <v>21</v>
      </c>
      <c r="J13" s="5" t="s">
        <v>22</v>
      </c>
      <c r="K13" s="5" t="s">
        <v>23</v>
      </c>
      <c r="L13" s="5" t="s">
        <v>24</v>
      </c>
      <c r="M13" s="5" t="s">
        <v>25</v>
      </c>
      <c r="N13" s="5" t="s">
        <v>26</v>
      </c>
      <c r="O13" s="5" t="s">
        <v>27</v>
      </c>
      <c r="P13" s="5" t="s">
        <v>28</v>
      </c>
    </row>
    <row r="14" spans="1:16" s="23" customFormat="1" x14ac:dyDescent="0.2">
      <c r="A14" s="23" t="s">
        <v>171</v>
      </c>
      <c r="C14" s="23" t="s">
        <v>16</v>
      </c>
      <c r="D14" s="23" t="s">
        <v>170</v>
      </c>
      <c r="E14" s="23" t="str">
        <f>A14</f>
        <v>Negative Active Material Graphite</v>
      </c>
      <c r="F14" s="23" t="s">
        <v>32</v>
      </c>
      <c r="G14" s="23" t="s">
        <v>36</v>
      </c>
      <c r="H14" s="23" t="s">
        <v>29</v>
      </c>
      <c r="I14" s="23">
        <v>0</v>
      </c>
      <c r="J14" s="23">
        <f t="shared" ref="J14" si="0">B14</f>
        <v>0</v>
      </c>
      <c r="K14" s="23" t="s">
        <v>30</v>
      </c>
      <c r="L14" s="23" t="s">
        <v>30</v>
      </c>
      <c r="M14" s="23" t="s">
        <v>30</v>
      </c>
      <c r="N14" s="23" t="s">
        <v>30</v>
      </c>
      <c r="O14" s="23" t="s">
        <v>43</v>
      </c>
      <c r="P14" s="23" t="s"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67</vt:i4>
      </vt:variant>
    </vt:vector>
  </HeadingPairs>
  <TitlesOfParts>
    <vt:vector size="67" baseType="lpstr">
      <vt:lpstr>Battery Pack</vt:lpstr>
      <vt:lpstr>Module</vt:lpstr>
      <vt:lpstr>Cell</vt:lpstr>
      <vt:lpstr>Pos. Electrode coating</vt:lpstr>
      <vt:lpstr>Pos. Active material</vt:lpstr>
      <vt:lpstr>Pos. conductive additive</vt:lpstr>
      <vt:lpstr>Positive electrode binder</vt:lpstr>
      <vt:lpstr>Neg. Electrode coating</vt:lpstr>
      <vt:lpstr>Neg. Active material</vt:lpstr>
      <vt:lpstr>Neg. conductive additive</vt:lpstr>
      <vt:lpstr>Negative electrode binder</vt:lpstr>
      <vt:lpstr>Pos. foil</vt:lpstr>
      <vt:lpstr>Neg. foil</vt:lpstr>
      <vt:lpstr>Separator</vt:lpstr>
      <vt:lpstr>Electrolyte</vt:lpstr>
      <vt:lpstr>Pos. terminal</vt:lpstr>
      <vt:lpstr>Neg. terminal</vt:lpstr>
      <vt:lpstr>Cell container</vt:lpstr>
      <vt:lpstr>Cell container Al</vt:lpstr>
      <vt:lpstr>Cell container PET</vt:lpstr>
      <vt:lpstr>Cell container PP</vt:lpstr>
      <vt:lpstr>Interconnects</vt:lpstr>
      <vt:lpstr>Both panels</vt:lpstr>
      <vt:lpstr>Both tabs</vt:lpstr>
      <vt:lpstr>Both terminals</vt:lpstr>
      <vt:lpstr>Aluminum heat</vt:lpstr>
      <vt:lpstr>Module monitoring system</vt:lpstr>
      <vt:lpstr>Module enclosure</vt:lpstr>
      <vt:lpstr>Gas release</vt:lpstr>
      <vt:lpstr>Rows of modules</vt:lpstr>
      <vt:lpstr>Hardware and pads</vt:lpstr>
      <vt:lpstr>Lower channel</vt:lpstr>
      <vt:lpstr>Rack channel</vt:lpstr>
      <vt:lpstr>Module restraint system</vt:lpstr>
      <vt:lpstr>Polymer pads</vt:lpstr>
      <vt:lpstr>Cooling system</vt:lpstr>
      <vt:lpstr>Coolant panels</vt:lpstr>
      <vt:lpstr>Coolant manifolds</vt:lpstr>
      <vt:lpstr>Coolant</vt:lpstr>
      <vt:lpstr>Battery jacket</vt:lpstr>
      <vt:lpstr>Pack jacket</vt:lpstr>
      <vt:lpstr>Jacket base</vt:lpstr>
      <vt:lpstr>Jacket top</vt:lpstr>
      <vt:lpstr>Angle iron</vt:lpstr>
      <vt:lpstr>Steel</vt:lpstr>
      <vt:lpstr>Aluminum</vt:lpstr>
      <vt:lpstr>Copper</vt:lpstr>
      <vt:lpstr>Insulation</vt:lpstr>
      <vt:lpstr>Module inter connect</vt:lpstr>
      <vt:lpstr>Pack bus bar</vt:lpstr>
      <vt:lpstr>Pack terminals</vt:lpstr>
      <vt:lpstr>Pack heaters</vt:lpstr>
      <vt:lpstr>BMS</vt:lpstr>
      <vt:lpstr>BMU</vt:lpstr>
      <vt:lpstr>PWB</vt:lpstr>
      <vt:lpstr>IC</vt:lpstr>
      <vt:lpstr>BDU</vt:lpstr>
      <vt:lpstr>Contactor - main</vt:lpstr>
      <vt:lpstr>Contactor - aux</vt:lpstr>
      <vt:lpstr>Precharge Contactor</vt:lpstr>
      <vt:lpstr>Precharge resistor</vt:lpstr>
      <vt:lpstr>Service disconnect</vt:lpstr>
      <vt:lpstr>Service disconnect fuse</vt:lpstr>
      <vt:lpstr>Charger fuse</vt:lpstr>
      <vt:lpstr>Current sensor</vt:lpstr>
      <vt:lpstr>Enclosure BMU</vt:lpstr>
      <vt:lpstr>Enclosure 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Jan-Linus Popien</dc:creator>
  <cp:lastModifiedBy>Raphael Ginster</cp:lastModifiedBy>
  <dcterms:created xsi:type="dcterms:W3CDTF">2023-05-08T11:15:55Z</dcterms:created>
  <dcterms:modified xsi:type="dcterms:W3CDTF">2023-06-28T08:01:52Z</dcterms:modified>
</cp:coreProperties>
</file>