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inster/Documents/development/batpy/src/batpy/data/excel_workbooks/"/>
    </mc:Choice>
  </mc:AlternateContent>
  <xr:revisionPtr revIDLastSave="0" documentId="13_ncr:1_{63773CBB-B9D2-094F-AF23-4AC253423039}" xr6:coauthVersionLast="47" xr6:coauthVersionMax="47" xr10:uidLastSave="{00000000-0000-0000-0000-000000000000}"/>
  <bookViews>
    <workbookView xWindow="25640" yWindow="580" windowWidth="25480" windowHeight="14040" firstSheet="1" activeTab="6" xr2:uid="{5ABF8A5A-F3B3-294D-9159-CDCBAD54CF8F}"/>
  </bookViews>
  <sheets>
    <sheet name="PosActMat NMC333" sheetId="3" r:id="rId1"/>
    <sheet name="PosActMat NMC442" sheetId="4" r:id="rId2"/>
    <sheet name="PosActMat NMC532" sheetId="5" r:id="rId3"/>
    <sheet name="PosActMat NMC622" sheetId="2" r:id="rId4"/>
    <sheet name="PosActMat NMC811" sheetId="6" r:id="rId5"/>
    <sheet name="PosActMat NMC955" sheetId="10" r:id="rId6"/>
    <sheet name="PosActMat NCA" sheetId="8" r:id="rId7"/>
    <sheet name="PosActMat LFP" sheetId="7" r:id="rId8"/>
    <sheet name=" NegActMat GR" sheetId="9" r:id="rId9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0" l="1"/>
  <c r="J20" i="10"/>
  <c r="J19" i="10"/>
  <c r="J18" i="10"/>
  <c r="J17" i="10"/>
  <c r="J16" i="10"/>
  <c r="J15" i="10"/>
  <c r="J14" i="10"/>
  <c r="B9" i="10"/>
  <c r="B5" i="10"/>
  <c r="B9" i="9"/>
  <c r="J14" i="9"/>
  <c r="B5" i="9"/>
  <c r="J21" i="6"/>
  <c r="J17" i="7"/>
  <c r="J20" i="6"/>
  <c r="J16" i="8"/>
  <c r="J15" i="8"/>
  <c r="J20" i="8"/>
  <c r="J19" i="8"/>
  <c r="J22" i="8"/>
  <c r="J21" i="8"/>
  <c r="J18" i="8"/>
  <c r="J17" i="8"/>
  <c r="J14" i="8"/>
  <c r="B9" i="8"/>
  <c r="B5" i="8"/>
  <c r="J16" i="7"/>
  <c r="J18" i="7"/>
  <c r="J15" i="7"/>
  <c r="J14" i="7"/>
  <c r="B9" i="7"/>
  <c r="B5" i="7"/>
  <c r="J19" i="6"/>
  <c r="J18" i="6"/>
  <c r="J17" i="6"/>
  <c r="J16" i="6"/>
  <c r="J15" i="6"/>
  <c r="J14" i="6"/>
  <c r="B9" i="6"/>
  <c r="B5" i="6"/>
  <c r="J18" i="5"/>
  <c r="J17" i="5"/>
  <c r="J16" i="5"/>
  <c r="J15" i="5"/>
  <c r="J21" i="5"/>
  <c r="J20" i="5"/>
  <c r="J19" i="5"/>
  <c r="J14" i="5"/>
  <c r="B9" i="5"/>
  <c r="B5" i="5"/>
  <c r="J19" i="4"/>
  <c r="J16" i="4"/>
  <c r="J21" i="4"/>
  <c r="J20" i="4"/>
  <c r="J18" i="4"/>
  <c r="J17" i="4"/>
  <c r="J15" i="4"/>
  <c r="J14" i="4"/>
  <c r="B9" i="4"/>
  <c r="B5" i="4"/>
  <c r="J21" i="3"/>
  <c r="J20" i="3"/>
  <c r="J19" i="3"/>
  <c r="J18" i="3"/>
  <c r="J17" i="3"/>
  <c r="J23" i="3"/>
  <c r="J22" i="3"/>
  <c r="J16" i="3"/>
  <c r="B11" i="3"/>
  <c r="B7" i="3"/>
  <c r="B9" i="2" l="1"/>
  <c r="J21" i="2"/>
  <c r="J20" i="2"/>
  <c r="J19" i="2"/>
  <c r="J18" i="2"/>
  <c r="J17" i="2"/>
  <c r="J16" i="2"/>
  <c r="J15" i="2"/>
  <c r="J14" i="2"/>
  <c r="B5" i="2"/>
</calcChain>
</file>

<file path=xl/sharedStrings.xml><?xml version="1.0" encoding="utf-8"?>
<sst xmlns="http://schemas.openxmlformats.org/spreadsheetml/2006/main" count="1076" uniqueCount="91">
  <si>
    <t>cutoff</t>
  </si>
  <si>
    <t>You can tell the importer to ignore some columns, where you can do calculations or take notes.</t>
  </si>
  <si>
    <t>Activity</t>
  </si>
  <si>
    <t>Positive Active Material NMC622</t>
  </si>
  <si>
    <t>All columns past the first two for database and activity definitions are ignored in any case.</t>
  </si>
  <si>
    <t>categories</t>
  </si>
  <si>
    <t>Positive Active Material</t>
  </si>
  <si>
    <t>code</t>
  </si>
  <si>
    <t>comment</t>
  </si>
  <si>
    <t>Production of the positive active material NMC622</t>
  </si>
  <si>
    <t>location</t>
  </si>
  <si>
    <t>production amount</t>
  </si>
  <si>
    <t>type</t>
  </si>
  <si>
    <t>process</t>
  </si>
  <si>
    <t>unit</t>
  </si>
  <si>
    <t>kg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</si>
  <si>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</si>
  <si>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</si>
  <si>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</si>
  <si>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</si>
  <si>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</si>
  <si>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</si>
  <si>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</si>
  <si>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</si>
  <si>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</si>
  <si>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</si>
  <si>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Reference</t>
  </si>
  <si>
    <t>Comment</t>
  </si>
  <si>
    <t>Intermediate system</t>
  </si>
  <si>
    <t>Raw Material</t>
  </si>
  <si>
    <t>technosphere</t>
  </si>
  <si>
    <t>(Unknown)</t>
  </si>
  <si>
    <t>MJ</t>
  </si>
  <si>
    <t>kWh</t>
  </si>
  <si>
    <t xml:space="preserve">Electricity </t>
  </si>
  <si>
    <t>GLO</t>
  </si>
  <si>
    <t>Own Calculation</t>
  </si>
  <si>
    <t>market for lithium carbonate</t>
  </si>
  <si>
    <t>reference product</t>
  </si>
  <si>
    <t>lithium carbonate</t>
  </si>
  <si>
    <t>market for cobalt sulfate</t>
  </si>
  <si>
    <t>cobalt sulfate</t>
  </si>
  <si>
    <t>RoW</t>
  </si>
  <si>
    <t>market for manganese sulfate</t>
  </si>
  <si>
    <t>manganese sulfate</t>
  </si>
  <si>
    <t>market for nickel sulfate</t>
  </si>
  <si>
    <t>nickel sulfate</t>
  </si>
  <si>
    <t>Ecoinvent</t>
  </si>
  <si>
    <t>market for sodium hydroxide, without water, in 50% solution state</t>
  </si>
  <si>
    <t>sodium hydroxide, without water, in 50% solution state</t>
  </si>
  <si>
    <t>market for ammonia, anhydrous, liquid</t>
  </si>
  <si>
    <t>ammonia, anhydrous, liquid</t>
  </si>
  <si>
    <t>market group for heat, district or industrial, natural gas</t>
  </si>
  <si>
    <t>heat, district or industrial, natural gas</t>
  </si>
  <si>
    <t>market group for electricity, medium voltage</t>
  </si>
  <si>
    <t>GREET® 2022</t>
  </si>
  <si>
    <t>Positive Active Material NMC442</t>
  </si>
  <si>
    <t>Production of the positive active material NMC442</t>
  </si>
  <si>
    <t>Positive Active Material NMC811</t>
  </si>
  <si>
    <t>Production of the positive active material NMC811</t>
  </si>
  <si>
    <t>market for lithium hydroxide</t>
  </si>
  <si>
    <t>lithium hydroxide</t>
  </si>
  <si>
    <t>Positive Active Material LFP</t>
  </si>
  <si>
    <t>Production of the positive active material LFP</t>
  </si>
  <si>
    <t>market for phosphoric acid, industrial grade, without water, in 85% solution state</t>
  </si>
  <si>
    <t>phosphoric acid, industrial grade, without water, in 85% solution state</t>
  </si>
  <si>
    <t>market for iron(III) sulfate, without water, in 12.5% iron solution state</t>
  </si>
  <si>
    <t>iron(III) sulfate, without water, in 12.5% iron solution state</t>
  </si>
  <si>
    <t>Positive Active Material NCA</t>
  </si>
  <si>
    <t>Production of the positive active material NCA</t>
  </si>
  <si>
    <t>market for aluminium sulfate, without water, in 4.33% aluminium solution state</t>
  </si>
  <si>
    <t>aluminium sulfate, without water, in 4.33% aluminium solution state</t>
  </si>
  <si>
    <t>market for oxygen, liquid</t>
  </si>
  <si>
    <t>oxygen, liquid</t>
  </si>
  <si>
    <t>Negative Active Material (Graphite)</t>
  </si>
  <si>
    <t>Production of negative active material</t>
  </si>
  <si>
    <t>BatPaC Model</t>
  </si>
  <si>
    <t>Negative Active Material Graphite</t>
  </si>
  <si>
    <t>market for graphite, battery grade</t>
  </si>
  <si>
    <t>graphite, battery grade</t>
  </si>
  <si>
    <t>Database</t>
  </si>
  <si>
    <t>format</t>
  </si>
  <si>
    <t>Excel spreadsheet</t>
  </si>
  <si>
    <t>electricity, medium voltage</t>
  </si>
  <si>
    <t>Active materials recycled</t>
  </si>
  <si>
    <t>Positive Active Material NMC955</t>
  </si>
  <si>
    <t>Production of the positive active material NMC955</t>
  </si>
  <si>
    <t>Positive Active Material NMC333</t>
  </si>
  <si>
    <t>Production of the positive active material NMC333</t>
  </si>
  <si>
    <t>Positive Active Material NMC532</t>
  </si>
  <si>
    <t>Production of the positive active material NMC532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</si>
</sst>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1" applyFont="1"/>
    <xf numFmtId="0" fontId="1" fillId="2" borderId="0" xfId="1" applyFont="1" applyFill="1"/>
    <xf numFmtId="0" fontId="2" fillId="0" borderId="0" xfId="1" applyAlignment="1">
      <alignment wrapText="1"/>
    </xf>
    <xf numFmtId="0" fontId="2" fillId="3" borderId="0" xfId="1" applyFill="1"/>
    <xf numFmtId="164" fontId="2" fillId="3" borderId="0" xfId="1" applyNumberFormat="1" applyFill="1"/>
    <xf numFmtId="2" fontId="2" fillId="3" borderId="0" xfId="1" applyNumberFormat="1" applyFill="1"/>
    <xf numFmtId="0" fontId="1" fillId="4" borderId="0" xfId="0" applyFont="1" applyFill="1"/>
    <xf numFmtId="0" fontId="3" fillId="0" borderId="0" xfId="0" applyFont="1"/>
  </cellXfs>
  <cellStyles count="2">
    <cellStyle name="Standard" xfId="0" builtinId="0"/>
    <cellStyle name="Standard 2" xfId="1" xr:uid="{B95FA8EB-5DC0-F747-9DCA-D9C84BA44F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06F6-E17B-1341-B38F-616703CE916D}">
  <dimension ref="A1:P23"/>
  <sheetViews>
    <sheetView zoomScale="110" zoomScaleNormal="110" workbookViewId="0">
      <selection activeCell="A11" sqref="A11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customFormat="1" ht="16" x14ac:dyDescent="0.2">
      <c r="A2" s="9" t="s">
        <v>80</v>
      </c>
      <c r="B2" s="9" t="s">
        <v>84</v>
      </c>
      <c r="C2" s="10"/>
    </row>
    <row r="3" spans="1:16" customFormat="1" ht="16" x14ac:dyDescent="0.2">
      <c r="A3" t="s">
        <v>81</v>
      </c>
      <c r="B3" t="s">
        <v>82</v>
      </c>
      <c r="C3" s="10"/>
    </row>
    <row r="4" spans="1:16" ht="16" x14ac:dyDescent="0.2">
      <c r="A4" s="3"/>
      <c r="B4" s="3"/>
      <c r="C4" s="2"/>
    </row>
    <row r="5" spans="1:16" ht="16" x14ac:dyDescent="0.2">
      <c r="A5" s="4" t="s">
        <v>2</v>
      </c>
      <c r="B5" s="4" t="s">
        <v>87</v>
      </c>
      <c r="C5" s="2" t="s">
        <v>4</v>
      </c>
    </row>
    <row r="6" spans="1:16" x14ac:dyDescent="0.2">
      <c r="A6" s="1" t="s">
        <v>5</v>
      </c>
      <c r="B6" s="1" t="s">
        <v>6</v>
      </c>
    </row>
    <row r="7" spans="1:16" ht="16" x14ac:dyDescent="0.2">
      <c r="A7" s="1" t="s">
        <v>7</v>
      </c>
      <c r="B7" s="5" t="str">
        <f>B5</f>
        <v>Positive Active Material NMC333</v>
      </c>
    </row>
    <row r="8" spans="1:16" x14ac:dyDescent="0.2">
      <c r="A8" s="1" t="s">
        <v>8</v>
      </c>
      <c r="B8" s="1" t="s">
        <v>88</v>
      </c>
    </row>
    <row r="9" spans="1:16" x14ac:dyDescent="0.2">
      <c r="A9" s="1" t="s">
        <v>10</v>
      </c>
      <c r="B9" s="1" t="s">
        <v>35</v>
      </c>
    </row>
    <row r="10" spans="1:16" x14ac:dyDescent="0.2">
      <c r="A10" s="1" t="s">
        <v>11</v>
      </c>
      <c r="B10" s="1">
        <v>1</v>
      </c>
    </row>
    <row r="11" spans="1:16" x14ac:dyDescent="0.2">
      <c r="A11" s="1" t="s">
        <v>38</v>
      </c>
      <c r="B11" s="1" t="str">
        <f>B5</f>
        <v>Positive Active Material NMC333</v>
      </c>
    </row>
    <row r="12" spans="1:16" x14ac:dyDescent="0.2">
      <c r="A12" s="1" t="s">
        <v>12</v>
      </c>
      <c r="B12" s="1" t="s">
        <v>13</v>
      </c>
    </row>
    <row r="13" spans="1:16" x14ac:dyDescent="0.2">
      <c r="A13" s="1" t="s">
        <v>14</v>
      </c>
      <c r="B13" s="1" t="s">
        <v>15</v>
      </c>
    </row>
    <row r="14" spans="1:16" ht="16" x14ac:dyDescent="0.2">
      <c r="A14" s="3" t="s">
        <v>16</v>
      </c>
    </row>
    <row r="15" spans="1:16" ht="16" x14ac:dyDescent="0.2">
      <c r="A15" s="3" t="s">
        <v>17</v>
      </c>
      <c r="B15" s="3" t="s">
        <v>18</v>
      </c>
      <c r="C15" s="3" t="s">
        <v>14</v>
      </c>
      <c r="D15" s="3" t="s">
        <v>19</v>
      </c>
      <c r="E15" s="3" t="s">
        <v>38</v>
      </c>
      <c r="F15" s="3" t="s">
        <v>5</v>
      </c>
      <c r="G15" s="3" t="s">
        <v>10</v>
      </c>
      <c r="H15" s="3" t="s">
        <v>12</v>
      </c>
      <c r="I15" s="3" t="s">
        <v>20</v>
      </c>
      <c r="J15" s="3" t="s">
        <v>21</v>
      </c>
      <c r="K15" s="3" t="s">
        <v>22</v>
      </c>
      <c r="L15" s="3" t="s">
        <v>23</v>
      </c>
      <c r="M15" s="3" t="s">
        <v>24</v>
      </c>
      <c r="N15" s="3" t="s">
        <v>25</v>
      </c>
      <c r="O15" s="3" t="s">
        <v>26</v>
      </c>
      <c r="P15" s="3" t="s">
        <v>27</v>
      </c>
    </row>
    <row r="16" spans="1:16" x14ac:dyDescent="0.2">
      <c r="A16" s="6" t="s">
        <v>37</v>
      </c>
      <c r="B16" s="7">
        <v>0</v>
      </c>
      <c r="C16" s="6" t="s">
        <v>15</v>
      </c>
      <c r="D16" s="6" t="s">
        <v>47</v>
      </c>
      <c r="E16" s="6" t="s">
        <v>39</v>
      </c>
      <c r="F16" s="6" t="s">
        <v>29</v>
      </c>
      <c r="G16" s="6" t="s">
        <v>35</v>
      </c>
      <c r="H16" s="6" t="s">
        <v>30</v>
      </c>
      <c r="I16" s="6">
        <v>0</v>
      </c>
      <c r="J16" s="8">
        <f t="shared" ref="J16:J23" si="0">B16</f>
        <v>0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40</v>
      </c>
      <c r="B17" s="7">
        <v>0</v>
      </c>
      <c r="C17" s="6" t="s">
        <v>15</v>
      </c>
      <c r="D17" s="6" t="s">
        <v>47</v>
      </c>
      <c r="E17" s="6" t="s">
        <v>41</v>
      </c>
      <c r="F17" s="6" t="s">
        <v>29</v>
      </c>
      <c r="G17" s="6" t="s">
        <v>42</v>
      </c>
      <c r="H17" s="6" t="s">
        <v>30</v>
      </c>
      <c r="I17" s="6">
        <v>0</v>
      </c>
      <c r="J17" s="8">
        <f t="shared" si="0"/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43</v>
      </c>
      <c r="B18" s="7">
        <v>0</v>
      </c>
      <c r="C18" s="6" t="s">
        <v>15</v>
      </c>
      <c r="D18" s="6" t="s">
        <v>47</v>
      </c>
      <c r="E18" s="6" t="s">
        <v>44</v>
      </c>
      <c r="F18" s="6" t="s">
        <v>29</v>
      </c>
      <c r="G18" s="6" t="s">
        <v>35</v>
      </c>
      <c r="H18" s="6" t="s">
        <v>30</v>
      </c>
      <c r="I18" s="6">
        <v>0</v>
      </c>
      <c r="J18" s="8">
        <f t="shared" si="0"/>
        <v>0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45</v>
      </c>
      <c r="B19" s="7">
        <v>0</v>
      </c>
      <c r="C19" s="6" t="s">
        <v>15</v>
      </c>
      <c r="D19" s="6" t="s">
        <v>47</v>
      </c>
      <c r="E19" s="6" t="s">
        <v>46</v>
      </c>
      <c r="F19" s="6" t="s">
        <v>29</v>
      </c>
      <c r="G19" s="6" t="s">
        <v>35</v>
      </c>
      <c r="H19" s="6" t="s">
        <v>30</v>
      </c>
      <c r="I19" s="6">
        <v>0</v>
      </c>
      <c r="J19" s="8">
        <f t="shared" si="0"/>
        <v>0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48</v>
      </c>
      <c r="B20" s="7">
        <v>0.84416468422143942</v>
      </c>
      <c r="C20" s="6" t="s">
        <v>15</v>
      </c>
      <c r="D20" s="6" t="s">
        <v>47</v>
      </c>
      <c r="E20" s="6" t="s">
        <v>49</v>
      </c>
      <c r="F20" s="6" t="s">
        <v>29</v>
      </c>
      <c r="G20" s="6" t="s">
        <v>35</v>
      </c>
      <c r="H20" s="6" t="s">
        <v>30</v>
      </c>
      <c r="I20" s="6">
        <v>0</v>
      </c>
      <c r="J20" s="8">
        <f t="shared" si="0"/>
        <v>0.84416468422143942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50</v>
      </c>
      <c r="B21" s="7">
        <v>0.11722872022539077</v>
      </c>
      <c r="C21" s="6" t="s">
        <v>15</v>
      </c>
      <c r="D21" s="6" t="s">
        <v>47</v>
      </c>
      <c r="E21" s="6" t="s">
        <v>51</v>
      </c>
      <c r="F21" s="6" t="s">
        <v>29</v>
      </c>
      <c r="G21" s="6" t="s">
        <v>42</v>
      </c>
      <c r="H21" s="6" t="s">
        <v>30</v>
      </c>
      <c r="I21" s="6">
        <v>0</v>
      </c>
      <c r="J21" s="8">
        <f t="shared" si="0"/>
        <v>0.11722872022539077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  <row r="22" spans="1:16" x14ac:dyDescent="0.2">
      <c r="A22" s="6" t="s">
        <v>52</v>
      </c>
      <c r="B22" s="7">
        <v>40.744146915999998</v>
      </c>
      <c r="C22" s="6" t="s">
        <v>32</v>
      </c>
      <c r="D22" s="6" t="s">
        <v>47</v>
      </c>
      <c r="E22" s="6" t="s">
        <v>53</v>
      </c>
      <c r="F22" s="6" t="s">
        <v>29</v>
      </c>
      <c r="G22" s="6" t="s">
        <v>35</v>
      </c>
      <c r="H22" s="6" t="s">
        <v>30</v>
      </c>
      <c r="I22" s="6">
        <v>0</v>
      </c>
      <c r="J22" s="8">
        <f t="shared" si="0"/>
        <v>40.744146915999998</v>
      </c>
      <c r="K22" s="6" t="s">
        <v>31</v>
      </c>
      <c r="L22" s="6" t="s">
        <v>31</v>
      </c>
      <c r="M22" s="6" t="s">
        <v>31</v>
      </c>
      <c r="N22" s="6" t="s">
        <v>31</v>
      </c>
      <c r="O22" s="6" t="s">
        <v>55</v>
      </c>
      <c r="P22" s="6"/>
    </row>
    <row r="23" spans="1:16" x14ac:dyDescent="0.2">
      <c r="A23" s="6" t="s">
        <v>54</v>
      </c>
      <c r="B23" s="7">
        <v>6.3556368227488154</v>
      </c>
      <c r="C23" s="6" t="s">
        <v>33</v>
      </c>
      <c r="D23" s="6" t="s">
        <v>47</v>
      </c>
      <c r="E23" s="6" t="s">
        <v>83</v>
      </c>
      <c r="F23" s="6" t="s">
        <v>34</v>
      </c>
      <c r="G23" s="6" t="s">
        <v>35</v>
      </c>
      <c r="H23" s="6" t="s">
        <v>30</v>
      </c>
      <c r="I23" s="6">
        <v>0</v>
      </c>
      <c r="J23" s="8">
        <f t="shared" si="0"/>
        <v>6.3556368227488154</v>
      </c>
      <c r="K23" s="6" t="s">
        <v>31</v>
      </c>
      <c r="L23" s="6" t="s">
        <v>31</v>
      </c>
      <c r="M23" s="6" t="s">
        <v>31</v>
      </c>
      <c r="N23" s="6" t="s">
        <v>31</v>
      </c>
      <c r="O23" s="6" t="s">
        <v>55</v>
      </c>
      <c r="P23" s="6"/>
    </row>
  </sheetData>
  <phoneticPr fontId="4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43DE-A06E-C148-80AA-92B4AAA74F83}">
  <dimension ref="A1:P21"/>
  <sheetViews>
    <sheetView zoomScale="110" zoomScaleNormal="110" workbookViewId="0">
      <selection activeCell="B14" sqref="B14:B17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56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NMC442</v>
      </c>
    </row>
    <row r="6" spans="1:16" x14ac:dyDescent="0.2">
      <c r="A6" s="1" t="s">
        <v>8</v>
      </c>
      <c r="B6" s="1" t="s">
        <v>57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NMC442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37</v>
      </c>
      <c r="B14" s="7">
        <v>0</v>
      </c>
      <c r="C14" s="6" t="s">
        <v>15</v>
      </c>
      <c r="D14" s="6" t="s">
        <v>47</v>
      </c>
      <c r="E14" s="6" t="s">
        <v>39</v>
      </c>
      <c r="F14" s="6" t="s">
        <v>29</v>
      </c>
      <c r="G14" s="6" t="s">
        <v>35</v>
      </c>
      <c r="H14" s="6" t="s">
        <v>30</v>
      </c>
      <c r="I14" s="6">
        <v>0</v>
      </c>
      <c r="J14" s="8">
        <f t="shared" ref="J14:J21" si="0"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40</v>
      </c>
      <c r="B15" s="7">
        <v>0</v>
      </c>
      <c r="C15" s="6" t="s">
        <v>15</v>
      </c>
      <c r="D15" s="6" t="s">
        <v>47</v>
      </c>
      <c r="E15" s="6" t="s">
        <v>41</v>
      </c>
      <c r="F15" s="6" t="s">
        <v>29</v>
      </c>
      <c r="G15" s="6" t="s">
        <v>42</v>
      </c>
      <c r="H15" s="6" t="s">
        <v>30</v>
      </c>
      <c r="I15" s="6">
        <v>0</v>
      </c>
      <c r="J15" s="8">
        <f t="shared" si="0"/>
        <v>0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43</v>
      </c>
      <c r="B16" s="7">
        <v>0</v>
      </c>
      <c r="C16" s="6" t="s">
        <v>15</v>
      </c>
      <c r="D16" s="6" t="s">
        <v>47</v>
      </c>
      <c r="E16" s="6" t="s">
        <v>44</v>
      </c>
      <c r="F16" s="6" t="s">
        <v>29</v>
      </c>
      <c r="G16" s="6" t="s">
        <v>35</v>
      </c>
      <c r="H16" s="6" t="s">
        <v>30</v>
      </c>
      <c r="I16" s="6">
        <v>0</v>
      </c>
      <c r="J16" s="8">
        <f t="shared" si="0"/>
        <v>0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45</v>
      </c>
      <c r="B17" s="7">
        <v>0</v>
      </c>
      <c r="C17" s="6" t="s">
        <v>15</v>
      </c>
      <c r="D17" s="6" t="s">
        <v>47</v>
      </c>
      <c r="E17" s="6" t="s">
        <v>46</v>
      </c>
      <c r="F17" s="6" t="s">
        <v>29</v>
      </c>
      <c r="G17" s="6" t="s">
        <v>35</v>
      </c>
      <c r="H17" s="6" t="s">
        <v>30</v>
      </c>
      <c r="I17" s="6">
        <v>0</v>
      </c>
      <c r="J17" s="8">
        <f t="shared" si="0"/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48</v>
      </c>
      <c r="B18" s="7">
        <v>0.84403165264405633</v>
      </c>
      <c r="C18" s="6" t="s">
        <v>15</v>
      </c>
      <c r="D18" s="6" t="s">
        <v>47</v>
      </c>
      <c r="E18" s="6" t="s">
        <v>49</v>
      </c>
      <c r="F18" s="6" t="s">
        <v>29</v>
      </c>
      <c r="G18" s="6" t="s">
        <v>35</v>
      </c>
      <c r="H18" s="6" t="s">
        <v>30</v>
      </c>
      <c r="I18" s="6">
        <v>0</v>
      </c>
      <c r="J18" s="8">
        <f t="shared" si="0"/>
        <v>0.84403165264405633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50</v>
      </c>
      <c r="B19" s="7">
        <v>0.11721024619791998</v>
      </c>
      <c r="C19" s="6" t="s">
        <v>15</v>
      </c>
      <c r="D19" s="6" t="s">
        <v>47</v>
      </c>
      <c r="E19" s="6" t="s">
        <v>51</v>
      </c>
      <c r="F19" s="6" t="s">
        <v>29</v>
      </c>
      <c r="G19" s="6" t="s">
        <v>42</v>
      </c>
      <c r="H19" s="6" t="s">
        <v>30</v>
      </c>
      <c r="I19" s="6">
        <v>0</v>
      </c>
      <c r="J19" s="8">
        <f t="shared" si="0"/>
        <v>0.11721024619791998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52</v>
      </c>
      <c r="B20" s="7">
        <v>40.744146915999998</v>
      </c>
      <c r="C20" s="6" t="s">
        <v>32</v>
      </c>
      <c r="D20" s="6" t="s">
        <v>47</v>
      </c>
      <c r="E20" s="6" t="s">
        <v>53</v>
      </c>
      <c r="F20" s="6" t="s">
        <v>29</v>
      </c>
      <c r="G20" s="6" t="s">
        <v>35</v>
      </c>
      <c r="H20" s="6" t="s">
        <v>30</v>
      </c>
      <c r="I20" s="6">
        <v>0</v>
      </c>
      <c r="J20" s="8">
        <f t="shared" si="0"/>
        <v>40.744146915999998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54</v>
      </c>
      <c r="B21" s="7">
        <v>6.3556368227488154</v>
      </c>
      <c r="C21" s="6" t="s">
        <v>33</v>
      </c>
      <c r="D21" s="6" t="s">
        <v>47</v>
      </c>
      <c r="E21" s="6" t="s">
        <v>83</v>
      </c>
      <c r="F21" s="6" t="s">
        <v>34</v>
      </c>
      <c r="G21" s="6" t="s">
        <v>35</v>
      </c>
      <c r="H21" s="6" t="s">
        <v>30</v>
      </c>
      <c r="I21" s="6">
        <v>0</v>
      </c>
      <c r="J21" s="8">
        <f t="shared" si="0"/>
        <v>6.3556368227488154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814F-4FE9-C44F-A783-4DCCAC0412DC}">
  <dimension ref="A1:P21"/>
  <sheetViews>
    <sheetView zoomScale="110" zoomScaleNormal="110" workbookViewId="0">
      <selection activeCell="B23" sqref="B23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89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NMC532</v>
      </c>
    </row>
    <row r="6" spans="1:16" x14ac:dyDescent="0.2">
      <c r="A6" s="1" t="s">
        <v>8</v>
      </c>
      <c r="B6" s="1" t="s">
        <v>90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NMC532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37</v>
      </c>
      <c r="B14" s="7">
        <v>0</v>
      </c>
      <c r="C14" s="6" t="s">
        <v>15</v>
      </c>
      <c r="D14" s="6" t="s">
        <v>47</v>
      </c>
      <c r="E14" s="6" t="s">
        <v>39</v>
      </c>
      <c r="F14" s="6" t="s">
        <v>29</v>
      </c>
      <c r="G14" s="6" t="s">
        <v>35</v>
      </c>
      <c r="H14" s="6" t="s">
        <v>30</v>
      </c>
      <c r="I14" s="6">
        <v>0</v>
      </c>
      <c r="J14" s="8">
        <f t="shared" ref="J14:J21" si="0"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40</v>
      </c>
      <c r="B15" s="7">
        <v>0</v>
      </c>
      <c r="C15" s="6" t="s">
        <v>15</v>
      </c>
      <c r="D15" s="6" t="s">
        <v>47</v>
      </c>
      <c r="E15" s="6" t="s">
        <v>41</v>
      </c>
      <c r="F15" s="6" t="s">
        <v>29</v>
      </c>
      <c r="G15" s="6" t="s">
        <v>42</v>
      </c>
      <c r="H15" s="6" t="s">
        <v>30</v>
      </c>
      <c r="I15" s="6">
        <v>0</v>
      </c>
      <c r="J15" s="8">
        <f t="shared" si="0"/>
        <v>0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43</v>
      </c>
      <c r="B16" s="7">
        <v>0</v>
      </c>
      <c r="C16" s="6" t="s">
        <v>15</v>
      </c>
      <c r="D16" s="6" t="s">
        <v>47</v>
      </c>
      <c r="E16" s="6" t="s">
        <v>44</v>
      </c>
      <c r="F16" s="6" t="s">
        <v>29</v>
      </c>
      <c r="G16" s="6" t="s">
        <v>35</v>
      </c>
      <c r="H16" s="6" t="s">
        <v>30</v>
      </c>
      <c r="I16" s="6">
        <v>0</v>
      </c>
      <c r="J16" s="8">
        <f t="shared" si="0"/>
        <v>0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45</v>
      </c>
      <c r="B17" s="7">
        <v>0</v>
      </c>
      <c r="C17" s="6" t="s">
        <v>15</v>
      </c>
      <c r="D17" s="6" t="s">
        <v>47</v>
      </c>
      <c r="E17" s="6" t="s">
        <v>46</v>
      </c>
      <c r="F17" s="6" t="s">
        <v>29</v>
      </c>
      <c r="G17" s="6" t="s">
        <v>35</v>
      </c>
      <c r="H17" s="6" t="s">
        <v>30</v>
      </c>
      <c r="I17" s="6">
        <v>0</v>
      </c>
      <c r="J17" s="8">
        <f t="shared" si="0"/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48</v>
      </c>
      <c r="B18" s="7">
        <v>0.84068046952234587</v>
      </c>
      <c r="C18" s="6" t="s">
        <v>15</v>
      </c>
      <c r="D18" s="6" t="s">
        <v>47</v>
      </c>
      <c r="E18" s="6" t="s">
        <v>49</v>
      </c>
      <c r="F18" s="6" t="s">
        <v>29</v>
      </c>
      <c r="G18" s="6" t="s">
        <v>35</v>
      </c>
      <c r="H18" s="6" t="s">
        <v>30</v>
      </c>
      <c r="I18" s="6">
        <v>0</v>
      </c>
      <c r="J18" s="8">
        <f t="shared" si="0"/>
        <v>0.84068046952234587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50</v>
      </c>
      <c r="B19" s="7">
        <v>0.11674486910273697</v>
      </c>
      <c r="C19" s="6" t="s">
        <v>15</v>
      </c>
      <c r="D19" s="6" t="s">
        <v>47</v>
      </c>
      <c r="E19" s="6" t="s">
        <v>51</v>
      </c>
      <c r="F19" s="6" t="s">
        <v>29</v>
      </c>
      <c r="G19" s="6" t="s">
        <v>42</v>
      </c>
      <c r="H19" s="6" t="s">
        <v>30</v>
      </c>
      <c r="I19" s="6">
        <v>0</v>
      </c>
      <c r="J19" s="8">
        <f t="shared" si="0"/>
        <v>0.11674486910273697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52</v>
      </c>
      <c r="B20" s="7">
        <v>40.744146915999998</v>
      </c>
      <c r="C20" s="6" t="s">
        <v>32</v>
      </c>
      <c r="D20" s="6" t="s">
        <v>47</v>
      </c>
      <c r="E20" s="6" t="s">
        <v>53</v>
      </c>
      <c r="F20" s="6" t="s">
        <v>29</v>
      </c>
      <c r="G20" s="6" t="s">
        <v>35</v>
      </c>
      <c r="H20" s="6" t="s">
        <v>30</v>
      </c>
      <c r="I20" s="6">
        <v>0</v>
      </c>
      <c r="J20" s="8">
        <f t="shared" si="0"/>
        <v>40.744146915999998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54</v>
      </c>
      <c r="B21" s="7">
        <v>6.3556368227488154</v>
      </c>
      <c r="C21" s="6" t="s">
        <v>33</v>
      </c>
      <c r="D21" s="6" t="s">
        <v>47</v>
      </c>
      <c r="E21" s="6" t="s">
        <v>83</v>
      </c>
      <c r="F21" s="6" t="s">
        <v>34</v>
      </c>
      <c r="G21" s="6" t="s">
        <v>35</v>
      </c>
      <c r="H21" s="6" t="s">
        <v>30</v>
      </c>
      <c r="I21" s="6">
        <v>0</v>
      </c>
      <c r="J21" s="8">
        <f t="shared" si="0"/>
        <v>6.3556368227488154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BB2-DF68-1F46-9905-5395D4652F7B}">
  <dimension ref="A1:P21"/>
  <sheetViews>
    <sheetView zoomScale="110" zoomScaleNormal="110" workbookViewId="0">
      <selection activeCell="B14" sqref="B14:B17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3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NMC622</v>
      </c>
    </row>
    <row r="6" spans="1:16" x14ac:dyDescent="0.2">
      <c r="A6" s="1" t="s">
        <v>8</v>
      </c>
      <c r="B6" s="1" t="s">
        <v>9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NMC622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37</v>
      </c>
      <c r="B14" s="7">
        <v>0</v>
      </c>
      <c r="C14" s="6" t="s">
        <v>15</v>
      </c>
      <c r="D14" s="6" t="s">
        <v>47</v>
      </c>
      <c r="E14" s="6" t="s">
        <v>39</v>
      </c>
      <c r="F14" s="6" t="s">
        <v>29</v>
      </c>
      <c r="G14" s="6" t="s">
        <v>35</v>
      </c>
      <c r="H14" s="6" t="s">
        <v>30</v>
      </c>
      <c r="I14" s="6">
        <v>0</v>
      </c>
      <c r="J14" s="8">
        <f t="shared" ref="J14:J21" si="0"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40</v>
      </c>
      <c r="B15" s="7">
        <v>0</v>
      </c>
      <c r="C15" s="6" t="s">
        <v>15</v>
      </c>
      <c r="D15" s="6" t="s">
        <v>47</v>
      </c>
      <c r="E15" s="6" t="s">
        <v>41</v>
      </c>
      <c r="F15" s="6" t="s">
        <v>29</v>
      </c>
      <c r="G15" s="6" t="s">
        <v>42</v>
      </c>
      <c r="H15" s="6" t="s">
        <v>30</v>
      </c>
      <c r="I15" s="6">
        <v>0</v>
      </c>
      <c r="J15" s="8">
        <f t="shared" si="0"/>
        <v>0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43</v>
      </c>
      <c r="B16" s="7">
        <v>0</v>
      </c>
      <c r="C16" s="6" t="s">
        <v>15</v>
      </c>
      <c r="D16" s="6" t="s">
        <v>47</v>
      </c>
      <c r="E16" s="6" t="s">
        <v>44</v>
      </c>
      <c r="F16" s="6" t="s">
        <v>29</v>
      </c>
      <c r="G16" s="6" t="s">
        <v>35</v>
      </c>
      <c r="H16" s="6" t="s">
        <v>30</v>
      </c>
      <c r="I16" s="6">
        <v>0</v>
      </c>
      <c r="J16" s="8">
        <f t="shared" si="0"/>
        <v>0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45</v>
      </c>
      <c r="B17" s="7">
        <v>0</v>
      </c>
      <c r="C17" s="6" t="s">
        <v>15</v>
      </c>
      <c r="D17" s="6" t="s">
        <v>47</v>
      </c>
      <c r="E17" s="6" t="s">
        <v>46</v>
      </c>
      <c r="F17" s="6" t="s">
        <v>29</v>
      </c>
      <c r="G17" s="6" t="s">
        <v>35</v>
      </c>
      <c r="H17" s="6" t="s">
        <v>30</v>
      </c>
      <c r="I17" s="6">
        <v>0</v>
      </c>
      <c r="J17" s="8">
        <f t="shared" si="0"/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48</v>
      </c>
      <c r="B18" s="7">
        <v>0.84438375173324565</v>
      </c>
      <c r="C18" s="6" t="s">
        <v>15</v>
      </c>
      <c r="D18" s="6" t="s">
        <v>47</v>
      </c>
      <c r="E18" s="6" t="s">
        <v>49</v>
      </c>
      <c r="F18" s="6" t="s">
        <v>29</v>
      </c>
      <c r="G18" s="6" t="s">
        <v>35</v>
      </c>
      <c r="H18" s="6" t="s">
        <v>30</v>
      </c>
      <c r="I18" s="6">
        <v>0</v>
      </c>
      <c r="J18" s="8">
        <f t="shared" si="0"/>
        <v>0.84438375173324565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50</v>
      </c>
      <c r="B19" s="7">
        <v>0.11725914201930376</v>
      </c>
      <c r="C19" s="6" t="s">
        <v>15</v>
      </c>
      <c r="D19" s="6" t="s">
        <v>47</v>
      </c>
      <c r="E19" s="6" t="s">
        <v>51</v>
      </c>
      <c r="F19" s="6" t="s">
        <v>29</v>
      </c>
      <c r="G19" s="6" t="s">
        <v>42</v>
      </c>
      <c r="H19" s="6" t="s">
        <v>30</v>
      </c>
      <c r="I19" s="6">
        <v>0</v>
      </c>
      <c r="J19" s="8">
        <f t="shared" si="0"/>
        <v>0.11725914201930376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52</v>
      </c>
      <c r="B20" s="7">
        <v>40.744146915999998</v>
      </c>
      <c r="C20" s="6" t="s">
        <v>32</v>
      </c>
      <c r="D20" s="6" t="s">
        <v>47</v>
      </c>
      <c r="E20" s="6" t="s">
        <v>53</v>
      </c>
      <c r="F20" s="6" t="s">
        <v>29</v>
      </c>
      <c r="G20" s="6" t="s">
        <v>35</v>
      </c>
      <c r="H20" s="6" t="s">
        <v>30</v>
      </c>
      <c r="I20" s="6">
        <v>0</v>
      </c>
      <c r="J20" s="8">
        <f t="shared" si="0"/>
        <v>40.744146915999998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54</v>
      </c>
      <c r="B21" s="7">
        <v>6.3556368227488154</v>
      </c>
      <c r="C21" s="6" t="s">
        <v>33</v>
      </c>
      <c r="D21" s="6" t="s">
        <v>47</v>
      </c>
      <c r="E21" s="6" t="s">
        <v>83</v>
      </c>
      <c r="F21" s="6" t="s">
        <v>34</v>
      </c>
      <c r="G21" s="6" t="s">
        <v>35</v>
      </c>
      <c r="H21" s="6" t="s">
        <v>30</v>
      </c>
      <c r="I21" s="6">
        <v>0</v>
      </c>
      <c r="J21" s="8">
        <f t="shared" si="0"/>
        <v>6.3556368227488154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B73D-6530-AC48-8108-7BA6AC9A130E}">
  <dimension ref="A1:P21"/>
  <sheetViews>
    <sheetView zoomScale="110" zoomScaleNormal="110" workbookViewId="0">
      <selection activeCell="A9" sqref="A9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58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NMC811</v>
      </c>
    </row>
    <row r="6" spans="1:16" x14ac:dyDescent="0.2">
      <c r="A6" s="1" t="s">
        <v>8</v>
      </c>
      <c r="B6" s="1" t="s">
        <v>59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NMC811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60</v>
      </c>
      <c r="B14" s="7">
        <v>0</v>
      </c>
      <c r="C14" s="6" t="s">
        <v>15</v>
      </c>
      <c r="D14" s="6" t="s">
        <v>47</v>
      </c>
      <c r="E14" s="6" t="s">
        <v>61</v>
      </c>
      <c r="F14" s="6" t="s">
        <v>29</v>
      </c>
      <c r="G14" s="6" t="s">
        <v>35</v>
      </c>
      <c r="H14" s="6" t="s">
        <v>30</v>
      </c>
      <c r="I14" s="6">
        <v>0</v>
      </c>
      <c r="J14" s="8">
        <f t="shared" ref="J14:J21" si="0"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40</v>
      </c>
      <c r="B15" s="7">
        <v>0</v>
      </c>
      <c r="C15" s="6" t="s">
        <v>15</v>
      </c>
      <c r="D15" s="6" t="s">
        <v>47</v>
      </c>
      <c r="E15" s="6" t="s">
        <v>41</v>
      </c>
      <c r="F15" s="6" t="s">
        <v>29</v>
      </c>
      <c r="G15" s="6" t="s">
        <v>42</v>
      </c>
      <c r="H15" s="6" t="s">
        <v>30</v>
      </c>
      <c r="I15" s="6">
        <v>0</v>
      </c>
      <c r="J15" s="8">
        <f t="shared" si="0"/>
        <v>0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43</v>
      </c>
      <c r="B16" s="7">
        <v>0</v>
      </c>
      <c r="C16" s="6" t="s">
        <v>15</v>
      </c>
      <c r="D16" s="6" t="s">
        <v>47</v>
      </c>
      <c r="E16" s="6" t="s">
        <v>44</v>
      </c>
      <c r="F16" s="6" t="s">
        <v>29</v>
      </c>
      <c r="G16" s="6" t="s">
        <v>35</v>
      </c>
      <c r="H16" s="6" t="s">
        <v>30</v>
      </c>
      <c r="I16" s="6">
        <v>0</v>
      </c>
      <c r="J16" s="8">
        <f t="shared" si="0"/>
        <v>0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45</v>
      </c>
      <c r="B17" s="7">
        <v>0</v>
      </c>
      <c r="C17" s="6" t="s">
        <v>15</v>
      </c>
      <c r="D17" s="6" t="s">
        <v>47</v>
      </c>
      <c r="E17" s="6" t="s">
        <v>46</v>
      </c>
      <c r="F17" s="6" t="s">
        <v>29</v>
      </c>
      <c r="G17" s="6" t="s">
        <v>35</v>
      </c>
      <c r="H17" s="6" t="s">
        <v>30</v>
      </c>
      <c r="I17" s="6">
        <v>0</v>
      </c>
      <c r="J17" s="8">
        <f t="shared" si="0"/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48</v>
      </c>
      <c r="B18" s="7">
        <v>0.84454666910638498</v>
      </c>
      <c r="C18" s="6" t="s">
        <v>15</v>
      </c>
      <c r="D18" s="6" t="s">
        <v>47</v>
      </c>
      <c r="E18" s="6" t="s">
        <v>49</v>
      </c>
      <c r="F18" s="6" t="s">
        <v>29</v>
      </c>
      <c r="G18" s="6" t="s">
        <v>35</v>
      </c>
      <c r="H18" s="6" t="s">
        <v>30</v>
      </c>
      <c r="I18" s="6">
        <v>0</v>
      </c>
      <c r="J18" s="8">
        <f t="shared" si="0"/>
        <v>0.84454666910638498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50</v>
      </c>
      <c r="B19" s="7">
        <v>0.11728176627202669</v>
      </c>
      <c r="C19" s="6" t="s">
        <v>15</v>
      </c>
      <c r="D19" s="6" t="s">
        <v>47</v>
      </c>
      <c r="E19" s="6" t="s">
        <v>51</v>
      </c>
      <c r="F19" s="6" t="s">
        <v>29</v>
      </c>
      <c r="G19" s="6" t="s">
        <v>42</v>
      </c>
      <c r="H19" s="6" t="s">
        <v>30</v>
      </c>
      <c r="I19" s="6">
        <v>0</v>
      </c>
      <c r="J19" s="8">
        <f t="shared" si="0"/>
        <v>0.11728176627202669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52</v>
      </c>
      <c r="B20" s="7">
        <v>40.744146915999998</v>
      </c>
      <c r="C20" s="6" t="s">
        <v>32</v>
      </c>
      <c r="D20" s="6" t="s">
        <v>47</v>
      </c>
      <c r="E20" s="6" t="s">
        <v>53</v>
      </c>
      <c r="F20" s="6" t="s">
        <v>29</v>
      </c>
      <c r="G20" s="6" t="s">
        <v>35</v>
      </c>
      <c r="H20" s="6" t="s">
        <v>30</v>
      </c>
      <c r="I20" s="6">
        <v>0</v>
      </c>
      <c r="J20" s="8">
        <f t="shared" si="0"/>
        <v>40.744146915999998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54</v>
      </c>
      <c r="B21" s="7">
        <v>7.2635057083333008</v>
      </c>
      <c r="C21" s="6" t="s">
        <v>33</v>
      </c>
      <c r="D21" s="6" t="s">
        <v>47</v>
      </c>
      <c r="E21" s="6" t="s">
        <v>83</v>
      </c>
      <c r="F21" s="6" t="s">
        <v>34</v>
      </c>
      <c r="G21" s="6" t="s">
        <v>35</v>
      </c>
      <c r="H21" s="6" t="s">
        <v>30</v>
      </c>
      <c r="I21" s="6">
        <v>0</v>
      </c>
      <c r="J21" s="8">
        <f t="shared" si="0"/>
        <v>7.2635057083333008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9C14-2483-3D4A-8DED-678DF2B65E82}">
  <dimension ref="A1:P21"/>
  <sheetViews>
    <sheetView zoomScale="110" zoomScaleNormal="110" workbookViewId="0">
      <selection activeCell="B27" sqref="B27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85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NMC955</v>
      </c>
    </row>
    <row r="6" spans="1:16" x14ac:dyDescent="0.2">
      <c r="A6" s="1" t="s">
        <v>8</v>
      </c>
      <c r="B6" s="1" t="s">
        <v>86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NMC955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60</v>
      </c>
      <c r="B14" s="7">
        <v>0</v>
      </c>
      <c r="C14" s="6" t="s">
        <v>15</v>
      </c>
      <c r="D14" s="6" t="s">
        <v>47</v>
      </c>
      <c r="E14" s="6" t="s">
        <v>61</v>
      </c>
      <c r="F14" s="6" t="s">
        <v>29</v>
      </c>
      <c r="G14" s="6" t="s">
        <v>35</v>
      </c>
      <c r="H14" s="6" t="s">
        <v>30</v>
      </c>
      <c r="I14" s="6">
        <v>0</v>
      </c>
      <c r="J14" s="8">
        <f t="shared" ref="J14:J21" si="0"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40</v>
      </c>
      <c r="B15" s="7">
        <v>0</v>
      </c>
      <c r="C15" s="6" t="s">
        <v>15</v>
      </c>
      <c r="D15" s="6" t="s">
        <v>47</v>
      </c>
      <c r="E15" s="6" t="s">
        <v>41</v>
      </c>
      <c r="F15" s="6" t="s">
        <v>29</v>
      </c>
      <c r="G15" s="6" t="s">
        <v>42</v>
      </c>
      <c r="H15" s="6" t="s">
        <v>30</v>
      </c>
      <c r="I15" s="6">
        <v>0</v>
      </c>
      <c r="J15" s="8">
        <f t="shared" si="0"/>
        <v>0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43</v>
      </c>
      <c r="B16" s="7">
        <v>0</v>
      </c>
      <c r="C16" s="6" t="s">
        <v>15</v>
      </c>
      <c r="D16" s="6" t="s">
        <v>47</v>
      </c>
      <c r="E16" s="6" t="s">
        <v>44</v>
      </c>
      <c r="F16" s="6" t="s">
        <v>29</v>
      </c>
      <c r="G16" s="6" t="s">
        <v>35</v>
      </c>
      <c r="H16" s="6" t="s">
        <v>30</v>
      </c>
      <c r="I16" s="6">
        <v>0</v>
      </c>
      <c r="J16" s="8">
        <f t="shared" si="0"/>
        <v>0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45</v>
      </c>
      <c r="B17" s="7">
        <v>0</v>
      </c>
      <c r="C17" s="6" t="s">
        <v>15</v>
      </c>
      <c r="D17" s="6" t="s">
        <v>47</v>
      </c>
      <c r="E17" s="6" t="s">
        <v>46</v>
      </c>
      <c r="F17" s="6" t="s">
        <v>29</v>
      </c>
      <c r="G17" s="6" t="s">
        <v>35</v>
      </c>
      <c r="H17" s="6" t="s">
        <v>30</v>
      </c>
      <c r="I17" s="6">
        <v>0</v>
      </c>
      <c r="J17" s="8">
        <f t="shared" si="0"/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48</v>
      </c>
      <c r="B18" s="7">
        <v>0.84454666910638498</v>
      </c>
      <c r="C18" s="6" t="s">
        <v>15</v>
      </c>
      <c r="D18" s="6" t="s">
        <v>47</v>
      </c>
      <c r="E18" s="6" t="s">
        <v>49</v>
      </c>
      <c r="F18" s="6" t="s">
        <v>29</v>
      </c>
      <c r="G18" s="6" t="s">
        <v>35</v>
      </c>
      <c r="H18" s="6" t="s">
        <v>30</v>
      </c>
      <c r="I18" s="6">
        <v>0</v>
      </c>
      <c r="J18" s="8">
        <f t="shared" si="0"/>
        <v>0.84454666910638498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50</v>
      </c>
      <c r="B19" s="7">
        <v>0.11728176627202669</v>
      </c>
      <c r="C19" s="6" t="s">
        <v>15</v>
      </c>
      <c r="D19" s="6" t="s">
        <v>47</v>
      </c>
      <c r="E19" s="6" t="s">
        <v>51</v>
      </c>
      <c r="F19" s="6" t="s">
        <v>29</v>
      </c>
      <c r="G19" s="6" t="s">
        <v>42</v>
      </c>
      <c r="H19" s="6" t="s">
        <v>30</v>
      </c>
      <c r="I19" s="6">
        <v>0</v>
      </c>
      <c r="J19" s="8">
        <f t="shared" si="0"/>
        <v>0.11728176627202669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52</v>
      </c>
      <c r="B20" s="7">
        <v>40.744146915999998</v>
      </c>
      <c r="C20" s="6" t="s">
        <v>32</v>
      </c>
      <c r="D20" s="6" t="s">
        <v>47</v>
      </c>
      <c r="E20" s="6" t="s">
        <v>53</v>
      </c>
      <c r="F20" s="6" t="s">
        <v>29</v>
      </c>
      <c r="G20" s="6" t="s">
        <v>35</v>
      </c>
      <c r="H20" s="6" t="s">
        <v>30</v>
      </c>
      <c r="I20" s="6">
        <v>0</v>
      </c>
      <c r="J20" s="8">
        <f t="shared" si="0"/>
        <v>40.744146915999998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54</v>
      </c>
      <c r="B21" s="7">
        <v>7.2635057083333008</v>
      </c>
      <c r="C21" s="6" t="s">
        <v>33</v>
      </c>
      <c r="D21" s="6" t="s">
        <v>47</v>
      </c>
      <c r="E21" s="6" t="s">
        <v>83</v>
      </c>
      <c r="F21" s="6" t="s">
        <v>34</v>
      </c>
      <c r="G21" s="6" t="s">
        <v>35</v>
      </c>
      <c r="H21" s="6" t="s">
        <v>30</v>
      </c>
      <c r="I21" s="6">
        <v>0</v>
      </c>
      <c r="J21" s="8">
        <f t="shared" si="0"/>
        <v>7.2635057083333008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0707-C96E-9440-8F6B-6BFEF9B95C3D}">
  <dimension ref="A1:P22"/>
  <sheetViews>
    <sheetView tabSelected="1" zoomScale="110" zoomScaleNormal="110" workbookViewId="0">
      <selection activeCell="B24" sqref="B24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68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NCA</v>
      </c>
    </row>
    <row r="6" spans="1:16" x14ac:dyDescent="0.2">
      <c r="A6" s="1" t="s">
        <v>8</v>
      </c>
      <c r="B6" s="1" t="s">
        <v>69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NCA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60</v>
      </c>
      <c r="B14" s="7">
        <v>0</v>
      </c>
      <c r="C14" s="6" t="s">
        <v>15</v>
      </c>
      <c r="D14" s="6" t="s">
        <v>47</v>
      </c>
      <c r="E14" s="6" t="s">
        <v>61</v>
      </c>
      <c r="F14" s="6" t="s">
        <v>29</v>
      </c>
      <c r="G14" s="6" t="s">
        <v>35</v>
      </c>
      <c r="H14" s="6" t="s">
        <v>30</v>
      </c>
      <c r="I14" s="6">
        <v>0</v>
      </c>
      <c r="J14" s="8">
        <f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70</v>
      </c>
      <c r="B15" s="7">
        <v>8.5499999999999993E-2</v>
      </c>
      <c r="C15" s="6" t="s">
        <v>15</v>
      </c>
      <c r="D15" s="6" t="s">
        <v>47</v>
      </c>
      <c r="E15" s="6" t="s">
        <v>71</v>
      </c>
      <c r="F15" s="6" t="s">
        <v>29</v>
      </c>
      <c r="G15" s="6" t="s">
        <v>35</v>
      </c>
      <c r="H15" s="6" t="s">
        <v>30</v>
      </c>
      <c r="I15" s="6">
        <v>1</v>
      </c>
      <c r="J15" s="8">
        <f>B15</f>
        <v>8.5499999999999993E-2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72</v>
      </c>
      <c r="B16" s="7">
        <v>0.04</v>
      </c>
      <c r="C16" s="6" t="s">
        <v>15</v>
      </c>
      <c r="D16" s="6" t="s">
        <v>47</v>
      </c>
      <c r="E16" s="6" t="s">
        <v>73</v>
      </c>
      <c r="F16" s="6" t="s">
        <v>29</v>
      </c>
      <c r="G16" s="6" t="s">
        <v>42</v>
      </c>
      <c r="H16" s="6" t="s">
        <v>30</v>
      </c>
      <c r="I16" s="6">
        <v>1</v>
      </c>
      <c r="J16" s="8">
        <f>B16</f>
        <v>0.04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40</v>
      </c>
      <c r="B17" s="7">
        <v>0</v>
      </c>
      <c r="C17" s="6" t="s">
        <v>15</v>
      </c>
      <c r="D17" s="6" t="s">
        <v>47</v>
      </c>
      <c r="E17" s="6" t="s">
        <v>41</v>
      </c>
      <c r="F17" s="6" t="s">
        <v>29</v>
      </c>
      <c r="G17" s="6" t="s">
        <v>42</v>
      </c>
      <c r="H17" s="6" t="s">
        <v>30</v>
      </c>
      <c r="I17" s="6">
        <v>0</v>
      </c>
      <c r="J17" s="8">
        <f>B17</f>
        <v>0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45</v>
      </c>
      <c r="B18" s="7">
        <v>0</v>
      </c>
      <c r="C18" s="6" t="s">
        <v>15</v>
      </c>
      <c r="D18" s="6" t="s">
        <v>47</v>
      </c>
      <c r="E18" s="6" t="s">
        <v>46</v>
      </c>
      <c r="F18" s="6" t="s">
        <v>29</v>
      </c>
      <c r="G18" s="6" t="s">
        <v>35</v>
      </c>
      <c r="H18" s="6" t="s">
        <v>30</v>
      </c>
      <c r="I18" s="6">
        <v>0</v>
      </c>
      <c r="J18" s="8" t="e">
        <f>#REF!</f>
        <v>#REF!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  <row r="19" spans="1:16" x14ac:dyDescent="0.2">
      <c r="A19" s="6" t="s">
        <v>48</v>
      </c>
      <c r="B19" s="7">
        <v>0.83599999999999997</v>
      </c>
      <c r="C19" s="6" t="s">
        <v>15</v>
      </c>
      <c r="D19" s="6" t="s">
        <v>47</v>
      </c>
      <c r="E19" s="6" t="s">
        <v>49</v>
      </c>
      <c r="F19" s="6" t="s">
        <v>29</v>
      </c>
      <c r="G19" s="6" t="s">
        <v>35</v>
      </c>
      <c r="H19" s="6" t="s">
        <v>30</v>
      </c>
      <c r="I19" s="6">
        <v>0</v>
      </c>
      <c r="J19" s="8">
        <f>B19</f>
        <v>0.83599999999999997</v>
      </c>
      <c r="K19" s="6" t="s">
        <v>31</v>
      </c>
      <c r="L19" s="6" t="s">
        <v>31</v>
      </c>
      <c r="M19" s="6" t="s">
        <v>31</v>
      </c>
      <c r="N19" s="6" t="s">
        <v>31</v>
      </c>
      <c r="O19" s="6" t="s">
        <v>55</v>
      </c>
      <c r="P19" s="6"/>
    </row>
    <row r="20" spans="1:16" x14ac:dyDescent="0.2">
      <c r="A20" s="6" t="s">
        <v>50</v>
      </c>
      <c r="B20" s="7">
        <v>0.35149999999999998</v>
      </c>
      <c r="C20" s="6" t="s">
        <v>15</v>
      </c>
      <c r="D20" s="6" t="s">
        <v>47</v>
      </c>
      <c r="E20" s="6" t="s">
        <v>51</v>
      </c>
      <c r="F20" s="6" t="s">
        <v>29</v>
      </c>
      <c r="G20" s="6" t="s">
        <v>42</v>
      </c>
      <c r="H20" s="6" t="s">
        <v>30</v>
      </c>
      <c r="I20" s="6">
        <v>0</v>
      </c>
      <c r="J20" s="8">
        <f>B20</f>
        <v>0.35149999999999998</v>
      </c>
      <c r="K20" s="6" t="s">
        <v>31</v>
      </c>
      <c r="L20" s="6" t="s">
        <v>31</v>
      </c>
      <c r="M20" s="6" t="s">
        <v>31</v>
      </c>
      <c r="N20" s="6" t="s">
        <v>31</v>
      </c>
      <c r="O20" s="6" t="s">
        <v>55</v>
      </c>
      <c r="P20" s="6"/>
    </row>
    <row r="21" spans="1:16" x14ac:dyDescent="0.2">
      <c r="A21" s="6" t="s">
        <v>52</v>
      </c>
      <c r="B21" s="7">
        <v>40.744146915999998</v>
      </c>
      <c r="C21" s="6" t="s">
        <v>32</v>
      </c>
      <c r="D21" s="6" t="s">
        <v>47</v>
      </c>
      <c r="E21" s="6" t="s">
        <v>53</v>
      </c>
      <c r="F21" s="6" t="s">
        <v>29</v>
      </c>
      <c r="G21" s="6" t="s">
        <v>35</v>
      </c>
      <c r="H21" s="6" t="s">
        <v>30</v>
      </c>
      <c r="I21" s="6">
        <v>0</v>
      </c>
      <c r="J21" s="8">
        <f>B21</f>
        <v>40.744146915999998</v>
      </c>
      <c r="K21" s="6" t="s">
        <v>31</v>
      </c>
      <c r="L21" s="6" t="s">
        <v>31</v>
      </c>
      <c r="M21" s="6" t="s">
        <v>31</v>
      </c>
      <c r="N21" s="6" t="s">
        <v>31</v>
      </c>
      <c r="O21" s="6" t="s">
        <v>55</v>
      </c>
      <c r="P21" s="6"/>
    </row>
    <row r="22" spans="1:16" x14ac:dyDescent="0.2">
      <c r="A22" s="6" t="s">
        <v>54</v>
      </c>
      <c r="B22" s="7">
        <v>7.2635057083333008</v>
      </c>
      <c r="C22" s="6" t="s">
        <v>33</v>
      </c>
      <c r="D22" s="6" t="s">
        <v>47</v>
      </c>
      <c r="E22" s="6" t="s">
        <v>83</v>
      </c>
      <c r="F22" s="6" t="s">
        <v>34</v>
      </c>
      <c r="G22" s="6" t="s">
        <v>35</v>
      </c>
      <c r="H22" s="6" t="s">
        <v>30</v>
      </c>
      <c r="I22" s="6">
        <v>0</v>
      </c>
      <c r="J22" s="8">
        <f>B22</f>
        <v>7.2635057083333008</v>
      </c>
      <c r="K22" s="6" t="s">
        <v>31</v>
      </c>
      <c r="L22" s="6" t="s">
        <v>31</v>
      </c>
      <c r="M22" s="6" t="s">
        <v>31</v>
      </c>
      <c r="N22" s="6" t="s">
        <v>31</v>
      </c>
      <c r="O22" s="6" t="s">
        <v>55</v>
      </c>
      <c r="P22" s="6"/>
    </row>
  </sheetData>
  <phoneticPr fontId="4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FCCB-9200-544C-A641-CAA603610251}">
  <dimension ref="A1:P18"/>
  <sheetViews>
    <sheetView zoomScale="110" zoomScaleNormal="110" workbookViewId="0">
      <selection activeCell="B15" sqref="B15"/>
    </sheetView>
  </sheetViews>
  <sheetFormatPr baseColWidth="10" defaultRowHeight="15" x14ac:dyDescent="0.2"/>
  <cols>
    <col min="1" max="1" width="55.1640625" style="1" bestFit="1" customWidth="1"/>
    <col min="2" max="2" width="40.1640625" style="1" bestFit="1" customWidth="1"/>
    <col min="3" max="3" width="10.83203125" style="1"/>
    <col min="4" max="4" width="24.5" style="1" bestFit="1" customWidth="1"/>
    <col min="5" max="5" width="24.5" style="1" customWidth="1"/>
    <col min="6" max="6" width="27.1640625" style="1" bestFit="1" customWidth="1"/>
    <col min="7" max="7" width="7.6640625" style="1" bestFit="1" customWidth="1"/>
    <col min="8" max="8" width="11.5" style="1" bestFit="1" customWidth="1"/>
    <col min="9" max="9" width="15" style="1" bestFit="1" customWidth="1"/>
    <col min="10" max="10" width="5.6640625" style="1" bestFit="1" customWidth="1"/>
    <col min="11" max="13" width="9.5" style="1" bestFit="1" customWidth="1"/>
    <col min="14" max="14" width="9.6640625" style="1" bestFit="1" customWidth="1"/>
    <col min="15" max="15" width="13.6640625" style="1" bestFit="1" customWidth="1"/>
    <col min="16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62</v>
      </c>
      <c r="C3" s="2" t="s">
        <v>4</v>
      </c>
    </row>
    <row r="4" spans="1:16" x14ac:dyDescent="0.2">
      <c r="A4" s="1" t="s">
        <v>5</v>
      </c>
      <c r="B4" s="1" t="s">
        <v>6</v>
      </c>
    </row>
    <row r="5" spans="1:16" ht="16" x14ac:dyDescent="0.2">
      <c r="A5" s="1" t="s">
        <v>7</v>
      </c>
      <c r="B5" s="5" t="str">
        <f>B3</f>
        <v>Positive Active Material LFP</v>
      </c>
    </row>
    <row r="6" spans="1:16" x14ac:dyDescent="0.2">
      <c r="A6" s="1" t="s">
        <v>8</v>
      </c>
      <c r="B6" s="1" t="s">
        <v>63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Positive Active Material LFP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60</v>
      </c>
      <c r="B14" s="7">
        <v>0</v>
      </c>
      <c r="C14" s="6" t="s">
        <v>15</v>
      </c>
      <c r="D14" s="6" t="s">
        <v>47</v>
      </c>
      <c r="E14" s="6" t="s">
        <v>61</v>
      </c>
      <c r="F14" s="6" t="s">
        <v>29</v>
      </c>
      <c r="G14" s="6" t="s">
        <v>35</v>
      </c>
      <c r="H14" s="6" t="s">
        <v>30</v>
      </c>
      <c r="I14" s="6">
        <v>0</v>
      </c>
      <c r="J14" s="8">
        <f>B14</f>
        <v>0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55</v>
      </c>
      <c r="P14" s="6"/>
    </row>
    <row r="15" spans="1:16" x14ac:dyDescent="0.2">
      <c r="A15" s="6" t="s">
        <v>64</v>
      </c>
      <c r="B15" s="7">
        <v>0.366059465040454</v>
      </c>
      <c r="C15" s="6" t="s">
        <v>15</v>
      </c>
      <c r="D15" s="6" t="s">
        <v>47</v>
      </c>
      <c r="E15" s="6" t="s">
        <v>65</v>
      </c>
      <c r="F15" s="6" t="s">
        <v>29</v>
      </c>
      <c r="G15" s="6" t="s">
        <v>35</v>
      </c>
      <c r="H15" s="6" t="s">
        <v>30</v>
      </c>
      <c r="I15" s="6">
        <v>0</v>
      </c>
      <c r="J15" s="8">
        <f>B15</f>
        <v>0.366059465040454</v>
      </c>
      <c r="K15" s="6" t="s">
        <v>31</v>
      </c>
      <c r="L15" s="6" t="s">
        <v>31</v>
      </c>
      <c r="M15" s="6" t="s">
        <v>31</v>
      </c>
      <c r="N15" s="6" t="s">
        <v>31</v>
      </c>
      <c r="O15" s="6" t="s">
        <v>55</v>
      </c>
      <c r="P15" s="6"/>
    </row>
    <row r="16" spans="1:16" x14ac:dyDescent="0.2">
      <c r="A16" s="6" t="s">
        <v>66</v>
      </c>
      <c r="B16" s="7">
        <v>0.56699999999999995</v>
      </c>
      <c r="C16" s="6" t="s">
        <v>15</v>
      </c>
      <c r="D16" s="6" t="s">
        <v>47</v>
      </c>
      <c r="E16" s="6" t="s">
        <v>67</v>
      </c>
      <c r="F16" s="6" t="s">
        <v>29</v>
      </c>
      <c r="G16" s="6" t="s">
        <v>35</v>
      </c>
      <c r="H16" s="6" t="s">
        <v>30</v>
      </c>
      <c r="I16" s="6">
        <v>0</v>
      </c>
      <c r="J16" s="8">
        <f>B16</f>
        <v>0.56699999999999995</v>
      </c>
      <c r="K16" s="6" t="s">
        <v>31</v>
      </c>
      <c r="L16" s="6" t="s">
        <v>31</v>
      </c>
      <c r="M16" s="6" t="s">
        <v>31</v>
      </c>
      <c r="N16" s="6" t="s">
        <v>31</v>
      </c>
      <c r="O16" s="6" t="s">
        <v>55</v>
      </c>
      <c r="P16" s="6"/>
    </row>
    <row r="17" spans="1:16" x14ac:dyDescent="0.2">
      <c r="A17" s="6" t="s">
        <v>52</v>
      </c>
      <c r="B17" s="7">
        <v>33.150909945000002</v>
      </c>
      <c r="C17" s="6" t="s">
        <v>32</v>
      </c>
      <c r="D17" s="6" t="s">
        <v>47</v>
      </c>
      <c r="E17" s="6" t="s">
        <v>53</v>
      </c>
      <c r="F17" s="6" t="s">
        <v>29</v>
      </c>
      <c r="G17" s="6" t="s">
        <v>35</v>
      </c>
      <c r="H17" s="6" t="s">
        <v>30</v>
      </c>
      <c r="I17" s="6">
        <v>0</v>
      </c>
      <c r="J17" s="8">
        <f>B17</f>
        <v>33.150909945000002</v>
      </c>
      <c r="K17" s="6" t="s">
        <v>31</v>
      </c>
      <c r="L17" s="6" t="s">
        <v>31</v>
      </c>
      <c r="M17" s="6" t="s">
        <v>31</v>
      </c>
      <c r="N17" s="6" t="s">
        <v>31</v>
      </c>
      <c r="O17" s="6" t="s">
        <v>55</v>
      </c>
      <c r="P17" s="6"/>
    </row>
    <row r="18" spans="1:16" x14ac:dyDescent="0.2">
      <c r="A18" s="6" t="s">
        <v>54</v>
      </c>
      <c r="B18" s="7">
        <v>6.3556368227488154</v>
      </c>
      <c r="C18" s="6" t="s">
        <v>33</v>
      </c>
      <c r="D18" s="6" t="s">
        <v>47</v>
      </c>
      <c r="E18" s="6" t="s">
        <v>83</v>
      </c>
      <c r="F18" s="6" t="s">
        <v>34</v>
      </c>
      <c r="G18" s="6" t="s">
        <v>35</v>
      </c>
      <c r="H18" s="6" t="s">
        <v>30</v>
      </c>
      <c r="I18" s="6">
        <v>0</v>
      </c>
      <c r="J18" s="8">
        <f>B18</f>
        <v>6.3556368227488154</v>
      </c>
      <c r="K18" s="6" t="s">
        <v>31</v>
      </c>
      <c r="L18" s="6" t="s">
        <v>31</v>
      </c>
      <c r="M18" s="6" t="s">
        <v>31</v>
      </c>
      <c r="N18" s="6" t="s">
        <v>31</v>
      </c>
      <c r="O18" s="6" t="s">
        <v>55</v>
      </c>
      <c r="P18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379C-0F65-0745-8624-9B96EFBF29CD}">
  <dimension ref="A1:P14"/>
  <sheetViews>
    <sheetView zoomScale="85" zoomScaleNormal="85" workbookViewId="0">
      <selection activeCell="E58" sqref="E58"/>
    </sheetView>
  </sheetViews>
  <sheetFormatPr baseColWidth="10" defaultRowHeight="15" x14ac:dyDescent="0.2"/>
  <cols>
    <col min="1" max="1" width="30.33203125" style="1" bestFit="1" customWidth="1"/>
    <col min="2" max="2" width="33.6640625" style="1" bestFit="1" customWidth="1"/>
    <col min="3" max="3" width="10.83203125" style="1"/>
    <col min="4" max="4" width="27.1640625" style="1" bestFit="1" customWidth="1"/>
    <col min="5" max="5" width="27.1640625" style="1" customWidth="1"/>
    <col min="6" max="6" width="31" style="1" bestFit="1" customWidth="1"/>
    <col min="7" max="16384" width="10.83203125" style="1"/>
  </cols>
  <sheetData>
    <row r="1" spans="1:16" x14ac:dyDescent="0.2">
      <c r="A1" s="1" t="s">
        <v>0</v>
      </c>
      <c r="B1" s="1">
        <v>10</v>
      </c>
      <c r="C1" s="2" t="s">
        <v>1</v>
      </c>
    </row>
    <row r="2" spans="1:16" ht="16" x14ac:dyDescent="0.2">
      <c r="A2" s="3"/>
      <c r="B2" s="3"/>
      <c r="C2" s="2"/>
    </row>
    <row r="3" spans="1:16" ht="16" x14ac:dyDescent="0.2">
      <c r="A3" s="4" t="s">
        <v>2</v>
      </c>
      <c r="B3" s="4" t="s">
        <v>77</v>
      </c>
      <c r="C3" s="2" t="s">
        <v>4</v>
      </c>
    </row>
    <row r="4" spans="1:16" x14ac:dyDescent="0.2">
      <c r="A4" s="1" t="s">
        <v>5</v>
      </c>
      <c r="B4" s="1" t="s">
        <v>74</v>
      </c>
    </row>
    <row r="5" spans="1:16" ht="16" x14ac:dyDescent="0.2">
      <c r="A5" s="1" t="s">
        <v>7</v>
      </c>
      <c r="B5" s="5" t="str">
        <f>B3</f>
        <v>Negative Active Material Graphite</v>
      </c>
    </row>
    <row r="6" spans="1:16" x14ac:dyDescent="0.2">
      <c r="A6" s="1" t="s">
        <v>8</v>
      </c>
      <c r="B6" s="1" t="s">
        <v>75</v>
      </c>
    </row>
    <row r="7" spans="1:16" x14ac:dyDescent="0.2">
      <c r="A7" s="1" t="s">
        <v>10</v>
      </c>
      <c r="B7" s="1" t="s">
        <v>35</v>
      </c>
    </row>
    <row r="8" spans="1:16" x14ac:dyDescent="0.2">
      <c r="A8" s="1" t="s">
        <v>11</v>
      </c>
      <c r="B8" s="1">
        <v>1</v>
      </c>
    </row>
    <row r="9" spans="1:16" x14ac:dyDescent="0.2">
      <c r="A9" s="1" t="s">
        <v>38</v>
      </c>
      <c r="B9" s="1" t="str">
        <f>B3</f>
        <v>Negative Active Material Graphite</v>
      </c>
    </row>
    <row r="10" spans="1:16" x14ac:dyDescent="0.2">
      <c r="A10" s="1" t="s">
        <v>12</v>
      </c>
      <c r="B10" s="1" t="s">
        <v>13</v>
      </c>
    </row>
    <row r="11" spans="1:16" x14ac:dyDescent="0.2">
      <c r="A11" s="1" t="s">
        <v>14</v>
      </c>
      <c r="B11" s="1" t="s">
        <v>15</v>
      </c>
    </row>
    <row r="12" spans="1:16" ht="16" x14ac:dyDescent="0.2">
      <c r="A12" s="3" t="s">
        <v>16</v>
      </c>
    </row>
    <row r="13" spans="1:16" ht="16" x14ac:dyDescent="0.2">
      <c r="A13" s="3" t="s">
        <v>17</v>
      </c>
      <c r="B13" s="3" t="s">
        <v>18</v>
      </c>
      <c r="C13" s="3" t="s">
        <v>14</v>
      </c>
      <c r="D13" s="3" t="s">
        <v>19</v>
      </c>
      <c r="E13" s="3" t="s">
        <v>38</v>
      </c>
      <c r="F13" s="3" t="s">
        <v>5</v>
      </c>
      <c r="G13" s="3" t="s">
        <v>10</v>
      </c>
      <c r="H13" s="3" t="s">
        <v>12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  <c r="P13" s="3" t="s">
        <v>27</v>
      </c>
    </row>
    <row r="14" spans="1:16" x14ac:dyDescent="0.2">
      <c r="A14" s="6" t="s">
        <v>78</v>
      </c>
      <c r="B14" s="7">
        <v>1</v>
      </c>
      <c r="C14" s="6" t="s">
        <v>15</v>
      </c>
      <c r="D14" s="6" t="s">
        <v>28</v>
      </c>
      <c r="E14" s="6" t="s">
        <v>79</v>
      </c>
      <c r="F14" s="6" t="s">
        <v>29</v>
      </c>
      <c r="G14" s="6" t="s">
        <v>35</v>
      </c>
      <c r="H14" s="6" t="s">
        <v>30</v>
      </c>
      <c r="I14" s="6">
        <v>0</v>
      </c>
      <c r="J14" s="8">
        <f>B14</f>
        <v>1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36</v>
      </c>
      <c r="P14" s="6" t="s">
        <v>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PosActMat NMC333</vt:lpstr>
      <vt:lpstr>PosActMat NMC442</vt:lpstr>
      <vt:lpstr>PosActMat NMC532</vt:lpstr>
      <vt:lpstr>PosActMat NMC622</vt:lpstr>
      <vt:lpstr>PosActMat NMC811</vt:lpstr>
      <vt:lpstr>PosActMat NMC955</vt:lpstr>
      <vt:lpstr>PosActMat NCA</vt:lpstr>
      <vt:lpstr>PosActMat LFP</vt:lpstr>
      <vt:lpstr> NegActMat 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Jan-Linus Popien</dc:creator>
  <cp:lastModifiedBy>Raphael Ginster</cp:lastModifiedBy>
  <dcterms:created xsi:type="dcterms:W3CDTF">2023-06-27T15:02:19Z</dcterms:created>
  <dcterms:modified xsi:type="dcterms:W3CDTF">2023-07-17T09:20:38Z</dcterms:modified>
</cp:coreProperties>
</file>