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Work\Python\PHYS219\Experiment 2\"/>
    </mc:Choice>
  </mc:AlternateContent>
  <bookViews>
    <workbookView xWindow="0" yWindow="0" windowWidth="23040" windowHeight="9048" xr2:uid="{330A28A5-DF4A-4FA9-BED1-D15AB80720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5" i="1"/>
  <c r="F23" i="1"/>
  <c r="F24" i="1"/>
  <c r="G24" i="1" s="1"/>
  <c r="F25" i="1"/>
  <c r="F26" i="1"/>
  <c r="G26" i="1" s="1"/>
  <c r="F27" i="1"/>
  <c r="G27" i="1" s="1"/>
  <c r="F28" i="1"/>
  <c r="G28" i="1" s="1"/>
  <c r="F29" i="1"/>
  <c r="G29" i="1" s="1"/>
  <c r="C23" i="1"/>
  <c r="C24" i="1"/>
  <c r="C25" i="1"/>
  <c r="C26" i="1"/>
  <c r="C27" i="1"/>
  <c r="C28" i="1"/>
  <c r="C29" i="1"/>
  <c r="F20" i="1"/>
  <c r="G20" i="1" s="1"/>
  <c r="C20" i="1"/>
  <c r="F32" i="1"/>
  <c r="G32" i="1" s="1"/>
  <c r="C32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1" i="1"/>
  <c r="G21" i="1" s="1"/>
  <c r="F22" i="1"/>
  <c r="G22" i="1" s="1"/>
  <c r="F30" i="1"/>
  <c r="G30" i="1" s="1"/>
  <c r="F31" i="1"/>
  <c r="G31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C34" i="1"/>
  <c r="C19" i="1"/>
  <c r="B3" i="1"/>
  <c r="F3" i="1" s="1"/>
  <c r="G3" i="1" s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3" i="1"/>
  <c r="C31" i="1"/>
  <c r="C30" i="1"/>
  <c r="C22" i="1"/>
  <c r="C21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 l="1"/>
</calcChain>
</file>

<file path=xl/sharedStrings.xml><?xml version="1.0" encoding="utf-8"?>
<sst xmlns="http://schemas.openxmlformats.org/spreadsheetml/2006/main" count="14" uniqueCount="9">
  <si>
    <t>Frequency</t>
  </si>
  <si>
    <t>Amplitude</t>
  </si>
  <si>
    <t>Uncertainty</t>
  </si>
  <si>
    <t>Volt Scale</t>
  </si>
  <si>
    <t>Hz</t>
  </si>
  <si>
    <t>V</t>
  </si>
  <si>
    <t>Peak to Peak</t>
  </si>
  <si>
    <t>Instrument Uncertainty</t>
  </si>
  <si>
    <t>Combined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</si>
</sst>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F613-BAF1-424C-A180-6A1C84494DE6}">
  <dimension ref="A1:G48"/>
  <sheetViews>
    <sheetView tabSelected="1" workbookViewId="0">
      <selection activeCell="E9" sqref="E9"/>
    </sheetView>
  </sheetViews>
  <sheetFormatPr defaultRowHeight="14.4" x14ac:dyDescent="0.3"/>
  <cols>
    <col min="1" max="1" width="9.33203125" style="1" bestFit="1" customWidth="1"/>
    <col min="2" max="2" width="11.44140625" style="1" bestFit="1" customWidth="1"/>
    <col min="3" max="3" width="9.21875" style="1" customWidth="1"/>
    <col min="4" max="4" width="10.5546875" style="1" bestFit="1" customWidth="1"/>
    <col min="5" max="5" width="9" style="1" bestFit="1" customWidth="1"/>
    <col min="6" max="6" width="20.109375" style="1" bestFit="1" customWidth="1"/>
    <col min="7" max="7" width="19.44140625" style="1" bestFit="1" customWidth="1"/>
    <col min="8" max="16384" width="8.88671875" style="1"/>
  </cols>
  <sheetData>
    <row r="1" spans="1:7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</row>
    <row r="2" spans="1:7" x14ac:dyDescent="0.3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3">
      <c r="A3" s="1">
        <v>150000</v>
      </c>
      <c r="B3" s="4">
        <f>5.3*10^-3</f>
        <v>5.3E-3</v>
      </c>
      <c r="C3" s="1">
        <f t="shared" ref="C3:C22" si="0">B3/2</f>
        <v>2.65E-3</v>
      </c>
      <c r="D3" s="1">
        <v>2.0000000000000001E-4</v>
      </c>
      <c r="E3" s="1">
        <v>2E-3</v>
      </c>
      <c r="F3" s="1">
        <f t="shared" ref="F3:F22" si="1">(0.04*B3+0.1*E3+0.001)/2</f>
        <v>7.0600000000000003E-4</v>
      </c>
      <c r="G3" s="1">
        <f t="shared" ref="G3:G22" si="2">SQRT(D3^2+F3^2)</f>
        <v>7.3378198397071597E-4</v>
      </c>
    </row>
    <row r="4" spans="1:7" x14ac:dyDescent="0.3">
      <c r="A4" s="1">
        <v>125000</v>
      </c>
      <c r="B4" s="4">
        <v>2.3E-2</v>
      </c>
      <c r="C4" s="4">
        <f>B4/2</f>
        <v>1.15E-2</v>
      </c>
      <c r="D4" s="1">
        <v>2.0000000000000001E-4</v>
      </c>
      <c r="E4" s="1">
        <v>5.0000000000000001E-3</v>
      </c>
      <c r="F4" s="1">
        <f>(0.04*B4+0.1*E4+0.001)/2</f>
        <v>1.2100000000000001E-3</v>
      </c>
      <c r="G4" s="1">
        <f>SQRT(D4^2+F4^2)</f>
        <v>1.2264175471673586E-3</v>
      </c>
    </row>
    <row r="5" spans="1:7" x14ac:dyDescent="0.3">
      <c r="A5" s="1">
        <v>100000</v>
      </c>
      <c r="B5" s="4">
        <v>5.04E-2</v>
      </c>
      <c r="C5" s="4">
        <f>B5/2</f>
        <v>2.52E-2</v>
      </c>
      <c r="D5" s="1">
        <v>2.0000000000000001E-4</v>
      </c>
      <c r="E5" s="1">
        <v>0.01</v>
      </c>
      <c r="F5" s="1">
        <f>(0.04*B5+0.1*E5+0.001)/2</f>
        <v>2.0080000000000002E-3</v>
      </c>
      <c r="G5" s="1">
        <f>SQRT(D5^2+F5^2)</f>
        <v>2.0179355787536928E-3</v>
      </c>
    </row>
    <row r="6" spans="1:7" x14ac:dyDescent="0.3">
      <c r="A6" s="1">
        <v>90000</v>
      </c>
      <c r="B6" s="4">
        <v>6.6000000000000003E-2</v>
      </c>
      <c r="C6" s="4">
        <f>B6/2</f>
        <v>3.3000000000000002E-2</v>
      </c>
      <c r="D6" s="1">
        <v>2.0000000000000001E-4</v>
      </c>
      <c r="E6" s="1">
        <v>0.01</v>
      </c>
      <c r="F6" s="1">
        <f>(0.04*B6+0.1*E6+0.001)/2</f>
        <v>2.32E-3</v>
      </c>
      <c r="G6" s="1">
        <f>SQRT(D6^2+F6^2)</f>
        <v>2.3286047324524617E-3</v>
      </c>
    </row>
    <row r="7" spans="1:7" x14ac:dyDescent="0.3">
      <c r="A7" s="1">
        <v>80000</v>
      </c>
      <c r="B7" s="4">
        <v>8.5999999999999993E-2</v>
      </c>
      <c r="C7" s="4">
        <f>B7/2</f>
        <v>4.2999999999999997E-2</v>
      </c>
      <c r="D7" s="1">
        <v>2.0000000000000001E-4</v>
      </c>
      <c r="E7" s="1">
        <v>0.02</v>
      </c>
      <c r="F7" s="1">
        <f>(0.04*B7+0.1*E7+0.001)/2</f>
        <v>3.2200000000000002E-3</v>
      </c>
      <c r="G7" s="1">
        <f>SQRT(D7^2+F7^2)</f>
        <v>3.2262052011612654E-3</v>
      </c>
    </row>
    <row r="8" spans="1:7" x14ac:dyDescent="0.3">
      <c r="A8" s="1">
        <v>75000</v>
      </c>
      <c r="B8" s="4">
        <v>9.9199999999999997E-2</v>
      </c>
      <c r="C8" s="4">
        <f>B8/2</f>
        <v>4.9599999999999998E-2</v>
      </c>
      <c r="D8" s="1">
        <v>5.0000000000000001E-4</v>
      </c>
      <c r="E8" s="1">
        <v>0.02</v>
      </c>
      <c r="F8" s="1">
        <f>(0.04*B8+0.1*E8+0.001)/2</f>
        <v>3.4840000000000001E-3</v>
      </c>
      <c r="G8" s="1">
        <f>SQRT(D8^2+F8^2)</f>
        <v>3.5196954413698922E-3</v>
      </c>
    </row>
    <row r="9" spans="1:7" x14ac:dyDescent="0.3">
      <c r="A9" s="1">
        <v>70000</v>
      </c>
      <c r="B9" s="3">
        <v>0.115</v>
      </c>
      <c r="C9" s="4">
        <f>B9/2</f>
        <v>5.7500000000000002E-2</v>
      </c>
      <c r="D9" s="1">
        <v>5.0000000000000001E-4</v>
      </c>
      <c r="E9" s="1">
        <v>0.02</v>
      </c>
      <c r="F9" s="1">
        <f>(0.04*B9+0.1*E9+0.001)/2</f>
        <v>3.8E-3</v>
      </c>
      <c r="G9" s="1">
        <f>SQRT(D9^2+F9^2)</f>
        <v>3.83275357934736E-3</v>
      </c>
    </row>
    <row r="10" spans="1:7" x14ac:dyDescent="0.3">
      <c r="A10" s="1">
        <v>65000</v>
      </c>
      <c r="B10" s="3">
        <v>0.13600000000000001</v>
      </c>
      <c r="C10" s="4">
        <f>B10/2</f>
        <v>6.8000000000000005E-2</v>
      </c>
      <c r="D10" s="1">
        <v>5.0000000000000001E-4</v>
      </c>
      <c r="E10" s="1">
        <v>0.02</v>
      </c>
      <c r="F10" s="1">
        <f>(0.04*B10+0.1*E10+0.001)/2</f>
        <v>4.2199999999999998E-3</v>
      </c>
      <c r="G10" s="1">
        <f>SQRT(D10^2+F10^2)</f>
        <v>4.2495176196834386E-3</v>
      </c>
    </row>
    <row r="11" spans="1:7" x14ac:dyDescent="0.3">
      <c r="A11" s="1">
        <v>60000</v>
      </c>
      <c r="B11" s="3">
        <v>0.16400000000000001</v>
      </c>
      <c r="C11" s="4">
        <f>B11/2</f>
        <v>8.2000000000000003E-2</v>
      </c>
      <c r="D11" s="1">
        <v>1E-3</v>
      </c>
      <c r="E11" s="1">
        <v>0.05</v>
      </c>
      <c r="F11" s="1">
        <f>(0.04*B11+0.1*E11+0.001)/2</f>
        <v>6.2800000000000009E-3</v>
      </c>
      <c r="G11" s="1">
        <f>SQRT(D11^2+F11^2)</f>
        <v>6.3591194358967665E-3</v>
      </c>
    </row>
    <row r="12" spans="1:7" x14ac:dyDescent="0.3">
      <c r="A12" s="1">
        <v>57000</v>
      </c>
      <c r="B12" s="3">
        <v>0.186</v>
      </c>
      <c r="C12" s="4">
        <f>B12/2</f>
        <v>9.2999999999999999E-2</v>
      </c>
      <c r="D12" s="1">
        <v>1E-3</v>
      </c>
      <c r="E12" s="1">
        <v>0.05</v>
      </c>
      <c r="F12" s="1">
        <f>(0.04*B12+0.1*E12+0.001)/2</f>
        <v>6.7200000000000003E-3</v>
      </c>
      <c r="G12" s="1">
        <f>SQRT(D12^2+F12^2)</f>
        <v>6.7939973506029568E-3</v>
      </c>
    </row>
    <row r="13" spans="1:7" x14ac:dyDescent="0.3">
      <c r="A13" s="1">
        <v>54000</v>
      </c>
      <c r="B13" s="3">
        <v>0.21199999999999999</v>
      </c>
      <c r="C13" s="3">
        <f>B13/2</f>
        <v>0.106</v>
      </c>
      <c r="D13" s="1">
        <v>1E-3</v>
      </c>
      <c r="E13" s="1">
        <v>0.05</v>
      </c>
      <c r="F13" s="1">
        <f>(0.04*B13+0.1*E13+0.001)/2</f>
        <v>7.2399999999999999E-3</v>
      </c>
      <c r="G13" s="1">
        <f>SQRT(D13^2+F13^2)</f>
        <v>7.3087345005821624E-3</v>
      </c>
    </row>
    <row r="14" spans="1:7" x14ac:dyDescent="0.3">
      <c r="A14" s="1">
        <v>51000</v>
      </c>
      <c r="B14" s="3">
        <v>0.25</v>
      </c>
      <c r="C14" s="3">
        <f>B14/2</f>
        <v>0.125</v>
      </c>
      <c r="D14" s="1">
        <v>1E-3</v>
      </c>
      <c r="E14" s="1">
        <v>0.05</v>
      </c>
      <c r="F14" s="1">
        <f>(0.04*B14+0.1*E14+0.001)/2</f>
        <v>8.0000000000000002E-3</v>
      </c>
      <c r="G14" s="1">
        <f>SQRT(D14^2+F14^2)</f>
        <v>8.0622577482985496E-3</v>
      </c>
    </row>
    <row r="15" spans="1:7" x14ac:dyDescent="0.3">
      <c r="A15" s="1">
        <v>48000</v>
      </c>
      <c r="B15" s="3">
        <v>0.3</v>
      </c>
      <c r="C15" s="3">
        <f>B15/2</f>
        <v>0.15</v>
      </c>
      <c r="D15" s="1">
        <v>1E-3</v>
      </c>
      <c r="E15" s="1">
        <v>0.05</v>
      </c>
      <c r="F15" s="1">
        <f>(0.04*B15+0.1*E15+0.001)/2</f>
        <v>9.0000000000000011E-3</v>
      </c>
      <c r="G15" s="1">
        <f>SQRT(D15^2+F15^2)</f>
        <v>9.0553851381374173E-3</v>
      </c>
    </row>
    <row r="16" spans="1:7" x14ac:dyDescent="0.3">
      <c r="A16" s="1">
        <v>45000</v>
      </c>
      <c r="B16" s="3">
        <v>0.372</v>
      </c>
      <c r="C16" s="3">
        <f>B16/2</f>
        <v>0.186</v>
      </c>
      <c r="D16" s="1">
        <v>2E-3</v>
      </c>
      <c r="E16" s="1">
        <v>0.1</v>
      </c>
      <c r="F16" s="1">
        <f>(0.04*B16+0.1*E16+0.001)/2</f>
        <v>1.2940000000000002E-2</v>
      </c>
      <c r="G16" s="1">
        <f>SQRT(D16^2+F16^2)</f>
        <v>1.3093647314633155E-2</v>
      </c>
    </row>
    <row r="17" spans="1:7" x14ac:dyDescent="0.3">
      <c r="A17" s="1">
        <v>42000</v>
      </c>
      <c r="B17" s="3">
        <v>0.48</v>
      </c>
      <c r="C17" s="3">
        <f>B17/2</f>
        <v>0.24</v>
      </c>
      <c r="D17" s="1">
        <v>2E-3</v>
      </c>
      <c r="E17" s="1">
        <v>0.1</v>
      </c>
      <c r="F17" s="1">
        <f>(0.04*B17+0.1*E17+0.001)/2</f>
        <v>1.5100000000000001E-2</v>
      </c>
      <c r="G17" s="1">
        <f>SQRT(D17^2+F17^2)</f>
        <v>1.5231874474272692E-2</v>
      </c>
    </row>
    <row r="18" spans="1:7" x14ac:dyDescent="0.3">
      <c r="A18" s="1">
        <v>40000</v>
      </c>
      <c r="B18" s="3">
        <v>0.60799999999999998</v>
      </c>
      <c r="C18" s="3">
        <f>B18/2</f>
        <v>0.30399999999999999</v>
      </c>
      <c r="D18" s="1">
        <v>4.0000000000000001E-3</v>
      </c>
      <c r="E18" s="1">
        <v>0.2</v>
      </c>
      <c r="F18" s="1">
        <f>(0.04*B18+0.1*E18+0.001)/2</f>
        <v>2.2660000000000003E-2</v>
      </c>
      <c r="G18" s="1">
        <f>SQRT(D18^2+F18^2)</f>
        <v>2.3010336807617573E-2</v>
      </c>
    </row>
    <row r="19" spans="1:7" x14ac:dyDescent="0.3">
      <c r="A19" s="1">
        <v>39789</v>
      </c>
      <c r="B19" s="3">
        <v>0.628</v>
      </c>
      <c r="C19" s="3">
        <f>B19/2</f>
        <v>0.314</v>
      </c>
      <c r="D19" s="1">
        <v>2E-3</v>
      </c>
      <c r="E19" s="1">
        <v>0.1</v>
      </c>
      <c r="F19" s="1">
        <f>(0.04*B19+0.1*E19+0.001)/2</f>
        <v>1.806E-2</v>
      </c>
      <c r="G19" s="1">
        <f>SQRT(D19^2+F19^2)</f>
        <v>1.8170404508430733E-2</v>
      </c>
    </row>
    <row r="20" spans="1:7" x14ac:dyDescent="0.3">
      <c r="A20" s="1">
        <v>38750</v>
      </c>
      <c r="B20" s="3">
        <v>0.70799999999999996</v>
      </c>
      <c r="C20" s="3">
        <f>B20/2</f>
        <v>0.35399999999999998</v>
      </c>
      <c r="D20" s="1">
        <v>2E-3</v>
      </c>
      <c r="E20" s="1">
        <v>0.1</v>
      </c>
      <c r="F20" s="1">
        <f>(0.04*B20+0.1*E20+0.001)/2</f>
        <v>1.966E-2</v>
      </c>
      <c r="G20" s="1">
        <f>SQRT(D20^2+F20^2)</f>
        <v>1.9761467556838993E-2</v>
      </c>
    </row>
    <row r="21" spans="1:7" x14ac:dyDescent="0.3">
      <c r="A21" s="1">
        <v>38000</v>
      </c>
      <c r="B21" s="3">
        <v>0.76800000000000002</v>
      </c>
      <c r="C21" s="3">
        <f>B21/2</f>
        <v>0.38400000000000001</v>
      </c>
      <c r="D21" s="1">
        <v>4.0000000000000001E-3</v>
      </c>
      <c r="E21" s="1">
        <v>0.2</v>
      </c>
      <c r="F21" s="1">
        <f>(0.04*B21+0.1*E21+0.001)/2</f>
        <v>2.5860000000000001E-2</v>
      </c>
      <c r="G21" s="1">
        <f>SQRT(D21^2+F21^2)</f>
        <v>2.616752949745161E-2</v>
      </c>
    </row>
    <row r="22" spans="1:7" x14ac:dyDescent="0.3">
      <c r="A22" s="1">
        <v>37000</v>
      </c>
      <c r="B22" s="3">
        <v>0.84</v>
      </c>
      <c r="C22" s="3">
        <f>B22/2</f>
        <v>0.42</v>
      </c>
      <c r="D22" s="1">
        <v>4.0000000000000001E-3</v>
      </c>
      <c r="E22" s="1">
        <v>0.2</v>
      </c>
      <c r="F22" s="1">
        <f>(0.04*B22+0.1*E22+0.001)/2</f>
        <v>2.7300000000000001E-2</v>
      </c>
      <c r="G22" s="1">
        <f>SQRT(D22^2+F22^2)</f>
        <v>2.7591484193497096E-2</v>
      </c>
    </row>
    <row r="23" spans="1:7" x14ac:dyDescent="0.3">
      <c r="A23" s="1">
        <v>36500</v>
      </c>
      <c r="B23" s="3">
        <v>0.88</v>
      </c>
      <c r="C23" s="3">
        <f>B23/2</f>
        <v>0.44</v>
      </c>
      <c r="D23" s="1">
        <v>4.0000000000000001E-3</v>
      </c>
      <c r="E23" s="1">
        <v>0.2</v>
      </c>
      <c r="F23" s="1">
        <f>(0.04*B23+0.1*E23+0.001)/2</f>
        <v>2.8100000000000003E-2</v>
      </c>
      <c r="G23" s="1">
        <f>SQRT(D23^2+F23^2)</f>
        <v>2.8383269720030496E-2</v>
      </c>
    </row>
    <row r="24" spans="1:7" x14ac:dyDescent="0.3">
      <c r="A24" s="1">
        <v>36000</v>
      </c>
      <c r="B24" s="3">
        <v>0.9</v>
      </c>
      <c r="C24" s="3">
        <f>B24/2</f>
        <v>0.45</v>
      </c>
      <c r="D24" s="1">
        <v>2E-3</v>
      </c>
      <c r="E24" s="1">
        <v>0.2</v>
      </c>
      <c r="F24" s="1">
        <f>(0.04*B24+0.1*E24+0.001)/2</f>
        <v>2.8500000000000004E-2</v>
      </c>
      <c r="G24" s="1">
        <f>SQRT(D24^2+F24^2)</f>
        <v>2.8570089254323309E-2</v>
      </c>
    </row>
    <row r="25" spans="1:7" x14ac:dyDescent="0.3">
      <c r="A25" s="1">
        <v>35500</v>
      </c>
      <c r="B25" s="3">
        <v>0.91200000000000003</v>
      </c>
      <c r="C25" s="3">
        <f>B25/2</f>
        <v>0.45600000000000002</v>
      </c>
      <c r="D25" s="1">
        <v>4.0000000000000001E-3</v>
      </c>
      <c r="E25" s="1">
        <v>0.2</v>
      </c>
      <c r="F25" s="1">
        <f>(0.04*B25+0.1*E25+0.001)/2</f>
        <v>2.8740000000000005E-2</v>
      </c>
      <c r="G25" s="1">
        <f>SQRT(D25^2+F25^2)</f>
        <v>2.9017022590196954E-2</v>
      </c>
    </row>
    <row r="26" spans="1:7" x14ac:dyDescent="0.3">
      <c r="A26" s="1">
        <v>35300</v>
      </c>
      <c r="B26" s="3">
        <v>0.91200000000000003</v>
      </c>
      <c r="C26" s="3">
        <f>B26/2</f>
        <v>0.45600000000000002</v>
      </c>
      <c r="D26" s="1">
        <v>4.0000000000000001E-3</v>
      </c>
      <c r="E26" s="1">
        <v>0.2</v>
      </c>
      <c r="F26" s="1">
        <f>(0.04*B26+0.1*E26+0.001)/2</f>
        <v>2.8740000000000005E-2</v>
      </c>
      <c r="G26" s="1">
        <f>SQRT(D26^2+F26^2)</f>
        <v>2.9017022590196954E-2</v>
      </c>
    </row>
    <row r="27" spans="1:7" x14ac:dyDescent="0.3">
      <c r="A27" s="1">
        <v>35000</v>
      </c>
      <c r="B27" s="3">
        <v>0.91200000000000003</v>
      </c>
      <c r="C27" s="3">
        <f>B27/2</f>
        <v>0.45600000000000002</v>
      </c>
      <c r="D27" s="1">
        <v>4.0000000000000001E-3</v>
      </c>
      <c r="E27" s="1">
        <v>0.2</v>
      </c>
      <c r="F27" s="1">
        <f>(0.04*B27+0.1*E27+0.001)/2</f>
        <v>2.8740000000000005E-2</v>
      </c>
      <c r="G27" s="1">
        <f>SQRT(D27^2+F27^2)</f>
        <v>2.9017022590196954E-2</v>
      </c>
    </row>
    <row r="28" spans="1:7" x14ac:dyDescent="0.3">
      <c r="A28" s="1">
        <v>34500</v>
      </c>
      <c r="B28" s="3">
        <v>0.89600000000000002</v>
      </c>
      <c r="C28" s="3">
        <f>B28/2</f>
        <v>0.44800000000000001</v>
      </c>
      <c r="D28" s="1">
        <v>4.0000000000000001E-3</v>
      </c>
      <c r="E28" s="1">
        <v>0.2</v>
      </c>
      <c r="F28" s="1">
        <f>(0.04*B28+0.1*E28+0.001)/2</f>
        <v>2.8420000000000004E-2</v>
      </c>
      <c r="G28" s="1">
        <f>SQRT(D28^2+F28^2)</f>
        <v>2.8700111498041261E-2</v>
      </c>
    </row>
    <row r="29" spans="1:7" x14ac:dyDescent="0.3">
      <c r="A29" s="1">
        <v>34250</v>
      </c>
      <c r="B29" s="3">
        <v>0.88</v>
      </c>
      <c r="C29" s="3">
        <f>B29/2</f>
        <v>0.44</v>
      </c>
      <c r="D29" s="1">
        <v>4.0000000000000001E-3</v>
      </c>
      <c r="E29" s="1">
        <v>0.2</v>
      </c>
      <c r="F29" s="1">
        <f>(0.04*B29+0.1*E29+0.001)/2</f>
        <v>2.8100000000000003E-2</v>
      </c>
      <c r="G29" s="1">
        <f>SQRT(D29^2+F29^2)</f>
        <v>2.8383269720030496E-2</v>
      </c>
    </row>
    <row r="30" spans="1:7" x14ac:dyDescent="0.3">
      <c r="A30" s="1">
        <v>34000</v>
      </c>
      <c r="B30" s="3">
        <v>0.86399999999999999</v>
      </c>
      <c r="C30" s="3">
        <f>B30/2</f>
        <v>0.432</v>
      </c>
      <c r="D30" s="1">
        <v>4.0000000000000001E-3</v>
      </c>
      <c r="E30" s="1">
        <v>0.2</v>
      </c>
      <c r="F30" s="1">
        <f>(0.04*B30+0.1*E30+0.001)/2</f>
        <v>2.7780000000000003E-2</v>
      </c>
      <c r="G30" s="1">
        <f>SQRT(D30^2+F30^2)</f>
        <v>2.8066499603619975E-2</v>
      </c>
    </row>
    <row r="31" spans="1:7" x14ac:dyDescent="0.3">
      <c r="A31" s="1">
        <v>33000</v>
      </c>
      <c r="B31" s="3">
        <v>0.78400000000000003</v>
      </c>
      <c r="C31" s="3">
        <f>B31/2</f>
        <v>0.39200000000000002</v>
      </c>
      <c r="D31" s="1">
        <v>4.0000000000000001E-3</v>
      </c>
      <c r="E31" s="1">
        <v>0.2</v>
      </c>
      <c r="F31" s="1">
        <f>(0.04*B31+0.1*E31+0.001)/2</f>
        <v>2.6180000000000002E-2</v>
      </c>
      <c r="G31" s="1">
        <f>SQRT(D31^2+F31^2)</f>
        <v>2.6483813924735238E-2</v>
      </c>
    </row>
    <row r="32" spans="1:7" x14ac:dyDescent="0.3">
      <c r="A32" s="1">
        <v>32150</v>
      </c>
      <c r="B32" s="3">
        <v>0.70799999999999996</v>
      </c>
      <c r="C32" s="3">
        <f>B32/2</f>
        <v>0.35399999999999998</v>
      </c>
      <c r="D32" s="1">
        <v>2E-3</v>
      </c>
      <c r="E32" s="1">
        <v>0.1</v>
      </c>
      <c r="F32" s="1">
        <f>(0.04*B32+0.1*E32+0.001)/2</f>
        <v>1.966E-2</v>
      </c>
      <c r="G32" s="1">
        <f>SQRT(D32^2+F32^2)</f>
        <v>1.9761467556838993E-2</v>
      </c>
    </row>
    <row r="33" spans="1:7" x14ac:dyDescent="0.3">
      <c r="A33" s="1">
        <v>32000</v>
      </c>
      <c r="B33" s="3">
        <v>0.69599999999999995</v>
      </c>
      <c r="C33" s="3">
        <f>B33/2</f>
        <v>0.34799999999999998</v>
      </c>
      <c r="D33" s="1">
        <v>4.0000000000000001E-3</v>
      </c>
      <c r="E33" s="1">
        <v>0.2</v>
      </c>
      <c r="F33" s="1">
        <f>(0.04*B33+0.1*E33+0.001)/2</f>
        <v>2.4420000000000004E-2</v>
      </c>
      <c r="G33" s="1">
        <f>SQRT(D33^2+F33^2)</f>
        <v>2.4745431901666216E-2</v>
      </c>
    </row>
    <row r="34" spans="1:7" x14ac:dyDescent="0.3">
      <c r="A34" s="1">
        <v>31831</v>
      </c>
      <c r="B34" s="3">
        <v>0.67200000000000004</v>
      </c>
      <c r="C34" s="3">
        <f>B34/2</f>
        <v>0.33600000000000002</v>
      </c>
      <c r="D34" s="1">
        <v>4.0000000000000001E-3</v>
      </c>
      <c r="E34" s="1">
        <v>0.1</v>
      </c>
      <c r="F34" s="1">
        <f>(0.04*B34+0.1*E34+0.001)/2</f>
        <v>1.8940000000000002E-2</v>
      </c>
      <c r="G34" s="1">
        <f>SQRT(D34^2+F34^2)</f>
        <v>1.9357778798198933E-2</v>
      </c>
    </row>
    <row r="35" spans="1:7" x14ac:dyDescent="0.3">
      <c r="A35" s="1">
        <v>30000</v>
      </c>
      <c r="B35" s="3">
        <v>0.52400000000000002</v>
      </c>
      <c r="C35" s="3">
        <f>B35/2</f>
        <v>0.26200000000000001</v>
      </c>
      <c r="D35" s="1">
        <v>2E-3</v>
      </c>
      <c r="E35" s="1">
        <v>0.1</v>
      </c>
      <c r="F35" s="1">
        <f>(0.04*B35+0.1*E35+0.001)/2</f>
        <v>1.5980000000000001E-2</v>
      </c>
      <c r="G35" s="1">
        <f>SQRT(D35^2+F35^2)</f>
        <v>1.6104670130120641E-2</v>
      </c>
    </row>
    <row r="36" spans="1:7" x14ac:dyDescent="0.3">
      <c r="A36" s="1">
        <v>28000</v>
      </c>
      <c r="B36" s="3">
        <v>0.40400000000000003</v>
      </c>
      <c r="C36" s="3">
        <f>B36/2</f>
        <v>0.20200000000000001</v>
      </c>
      <c r="D36" s="1">
        <v>2E-3</v>
      </c>
      <c r="E36" s="1">
        <v>0.1</v>
      </c>
      <c r="F36" s="1">
        <f>(0.04*B36+0.1*E36+0.001)/2</f>
        <v>1.3580000000000002E-2</v>
      </c>
      <c r="G36" s="1">
        <f>SQRT(D36^2+F36^2)</f>
        <v>1.3726485347677316E-2</v>
      </c>
    </row>
    <row r="37" spans="1:7" x14ac:dyDescent="0.3">
      <c r="A37" s="1">
        <v>25000</v>
      </c>
      <c r="B37" s="3">
        <v>0.28599999999999998</v>
      </c>
      <c r="C37" s="3">
        <f>B37/2</f>
        <v>0.14299999999999999</v>
      </c>
      <c r="D37" s="1">
        <v>2E-3</v>
      </c>
      <c r="E37" s="1">
        <v>0.05</v>
      </c>
      <c r="F37" s="1">
        <f>(0.04*B37+0.1*E37+0.001)/2</f>
        <v>8.7200000000000003E-3</v>
      </c>
      <c r="G37" s="1">
        <f>SQRT(D37^2+F37^2)</f>
        <v>8.9464182777243325E-3</v>
      </c>
    </row>
    <row r="38" spans="1:7" x14ac:dyDescent="0.3">
      <c r="A38" s="1">
        <v>22000</v>
      </c>
      <c r="B38" s="3">
        <v>0.21199999999999999</v>
      </c>
      <c r="C38" s="3">
        <f>B38/2</f>
        <v>0.106</v>
      </c>
      <c r="D38" s="1">
        <v>2E-3</v>
      </c>
      <c r="E38" s="1">
        <v>0.05</v>
      </c>
      <c r="F38" s="1">
        <f>(0.04*B38+0.1*E38+0.001)/2</f>
        <v>7.2399999999999999E-3</v>
      </c>
      <c r="G38" s="1">
        <f>SQRT(D38^2+F38^2)</f>
        <v>7.5111650228176985E-3</v>
      </c>
    </row>
    <row r="39" spans="1:7" x14ac:dyDescent="0.3">
      <c r="A39" s="1">
        <v>19000</v>
      </c>
      <c r="B39" s="3">
        <v>0.16</v>
      </c>
      <c r="C39" s="4">
        <f>B39/2</f>
        <v>0.08</v>
      </c>
      <c r="D39" s="1">
        <v>1E-3</v>
      </c>
      <c r="E39" s="1">
        <v>0.05</v>
      </c>
      <c r="F39" s="1">
        <f>(0.04*B39+0.1*E39+0.001)/2</f>
        <v>6.2000000000000006E-3</v>
      </c>
      <c r="G39" s="1">
        <f>SQRT(D39^2+F39^2)</f>
        <v>6.2801273872430336E-3</v>
      </c>
    </row>
    <row r="40" spans="1:7" x14ac:dyDescent="0.3">
      <c r="A40" s="1">
        <v>16000</v>
      </c>
      <c r="B40" s="3">
        <v>0.121</v>
      </c>
      <c r="C40" s="1">
        <f>B40/2</f>
        <v>6.0499999999999998E-2</v>
      </c>
      <c r="D40" s="1">
        <v>5.0000000000000001E-4</v>
      </c>
      <c r="E40" s="1">
        <v>0.02</v>
      </c>
      <c r="F40" s="1">
        <f>(0.04*B40+0.1*E40+0.001)/2</f>
        <v>3.9199999999999999E-3</v>
      </c>
      <c r="G40" s="1">
        <f>SQRT(D40^2+F40^2)</f>
        <v>3.9517591019696532E-3</v>
      </c>
    </row>
    <row r="41" spans="1:7" x14ac:dyDescent="0.3">
      <c r="A41" s="1">
        <v>13000</v>
      </c>
      <c r="B41" s="4">
        <v>9.0999999999999998E-2</v>
      </c>
      <c r="C41" s="4">
        <f>B41/2</f>
        <v>4.5499999999999999E-2</v>
      </c>
      <c r="D41" s="1">
        <v>2.9999999999999997E-4</v>
      </c>
      <c r="E41" s="1">
        <v>0.02</v>
      </c>
      <c r="F41" s="1">
        <f>(0.04*B41+0.1*E41+0.001)/2</f>
        <v>3.32E-3</v>
      </c>
      <c r="G41" s="1">
        <f>SQRT(D41^2+F41^2)</f>
        <v>3.3335266610603248E-3</v>
      </c>
    </row>
    <row r="42" spans="1:7" x14ac:dyDescent="0.3">
      <c r="A42" s="1">
        <v>10000</v>
      </c>
      <c r="B42" s="4">
        <v>6.6799999999999998E-2</v>
      </c>
      <c r="C42" s="4">
        <f>B42/2</f>
        <v>3.3399999999999999E-2</v>
      </c>
      <c r="D42" s="1">
        <v>2.0000000000000001E-4</v>
      </c>
      <c r="E42" s="1">
        <v>0.01</v>
      </c>
      <c r="F42" s="1">
        <f>(0.04*B42+0.1*E42+0.001)/2</f>
        <v>2.336E-3</v>
      </c>
      <c r="G42" s="1">
        <f>SQRT(D42^2+F42^2)</f>
        <v>2.3445460114913503E-3</v>
      </c>
    </row>
    <row r="43" spans="1:7" x14ac:dyDescent="0.3">
      <c r="A43" s="1">
        <v>5000</v>
      </c>
      <c r="B43" s="4">
        <v>3.1399999999999997E-2</v>
      </c>
      <c r="C43" s="4">
        <f>B43/2</f>
        <v>1.5699999999999999E-2</v>
      </c>
      <c r="D43" s="1">
        <v>1E-4</v>
      </c>
      <c r="E43" s="1">
        <v>5.0000000000000001E-3</v>
      </c>
      <c r="F43" s="1">
        <f>(0.04*B43+0.1*E43+0.001)/2</f>
        <v>1.3779999999999999E-3</v>
      </c>
      <c r="G43" s="1">
        <f>SQRT(D43^2+F43^2)</f>
        <v>1.381623682483765E-3</v>
      </c>
    </row>
    <row r="44" spans="1:7" x14ac:dyDescent="0.3">
      <c r="A44" s="1">
        <v>2500</v>
      </c>
      <c r="B44" s="4">
        <v>1.4999999999999999E-2</v>
      </c>
      <c r="C44" s="5">
        <f>B44/2</f>
        <v>7.4999999999999997E-3</v>
      </c>
      <c r="D44" s="1">
        <v>5.0000000000000002E-5</v>
      </c>
      <c r="E44" s="1">
        <v>2E-3</v>
      </c>
      <c r="F44" s="1">
        <f>(0.04*B44+0.1*E44+0.001)/2</f>
        <v>8.9999999999999998E-4</v>
      </c>
      <c r="G44" s="1">
        <f>SQRT(D44^2+F44^2)</f>
        <v>9.0138781886599728E-4</v>
      </c>
    </row>
    <row r="45" spans="1:7" x14ac:dyDescent="0.3">
      <c r="A45" s="1">
        <v>1000</v>
      </c>
      <c r="B45" s="5">
        <v>6.2399999999999999E-3</v>
      </c>
      <c r="C45" s="5">
        <f>B45/2</f>
        <v>3.1199999999999999E-3</v>
      </c>
      <c r="D45" s="1">
        <v>4.0000000000000003E-5</v>
      </c>
      <c r="E45" s="1">
        <v>2E-3</v>
      </c>
      <c r="F45" s="1">
        <f>(0.04*B45+0.1*E45+0.001)/2</f>
        <v>7.2480000000000005E-4</v>
      </c>
      <c r="G45" s="1">
        <f>SQRT(D45^2+F45^2)</f>
        <v>7.2590291361861897E-4</v>
      </c>
    </row>
    <row r="46" spans="1:7" x14ac:dyDescent="0.3">
      <c r="A46" s="1">
        <v>500</v>
      </c>
      <c r="B46" s="5">
        <v>3.0000000000000001E-3</v>
      </c>
      <c r="C46" s="5">
        <f>B46/2</f>
        <v>1.5E-3</v>
      </c>
      <c r="D46" s="5">
        <v>1E-4</v>
      </c>
      <c r="E46" s="1">
        <v>2E-3</v>
      </c>
      <c r="F46" s="1">
        <f>(0.04*B46+0.1*E46+0.001)/2</f>
        <v>6.6E-4</v>
      </c>
      <c r="G46" s="1">
        <f>SQRT(D46^2+F46^2)</f>
        <v>6.6753277073114544E-4</v>
      </c>
    </row>
    <row r="47" spans="1:7" x14ac:dyDescent="0.3">
      <c r="A47" s="1">
        <v>100</v>
      </c>
      <c r="B47" s="5">
        <v>6.4000000000000005E-4</v>
      </c>
      <c r="C47" s="5">
        <f>B47/2</f>
        <v>3.2000000000000003E-4</v>
      </c>
      <c r="D47" s="1">
        <v>8.0000000000000007E-5</v>
      </c>
      <c r="E47" s="1">
        <v>2E-3</v>
      </c>
      <c r="F47" s="1">
        <f>(0.04*B47+0.1*E47+0.001)/2</f>
        <v>6.1280000000000004E-4</v>
      </c>
      <c r="G47" s="1">
        <f>SQRT(D47^2+F47^2)</f>
        <v>6.1799987055014829E-4</v>
      </c>
    </row>
    <row r="48" spans="1:7" x14ac:dyDescent="0.3">
      <c r="A48" s="1">
        <v>50</v>
      </c>
      <c r="B48" s="5">
        <v>4.0000000000000002E-4</v>
      </c>
      <c r="C48" s="5">
        <f>B48/2</f>
        <v>2.0000000000000001E-4</v>
      </c>
      <c r="D48" s="1">
        <v>8.0000000000000007E-5</v>
      </c>
      <c r="E48" s="1">
        <v>2E-3</v>
      </c>
      <c r="F48" s="1">
        <f>(0.04*B48+0.1*E48+0.001)/2</f>
        <v>6.0800000000000003E-4</v>
      </c>
      <c r="G48" s="1">
        <f>SQRT(D48^2+F48^2)</f>
        <v>6.1324057269557762E-4</v>
      </c>
    </row>
  </sheetData>
  <sortState ref="A4:G48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Kaufmann</dc:creator>
  <cp:lastModifiedBy>Ryan Kaufmann</cp:lastModifiedBy>
  <dcterms:created xsi:type="dcterms:W3CDTF">2017-10-02T22:11:38Z</dcterms:created>
  <dcterms:modified xsi:type="dcterms:W3CDTF">2017-10-20T17:35:04Z</dcterms:modified>
</cp:coreProperties>
</file>