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Work\Python\PHYS219\Experiment 3\"/>
    </mc:Choice>
  </mc:AlternateContent>
  <bookViews>
    <workbookView xWindow="0" yWindow="0" windowWidth="23040" windowHeight="9048" xr2:uid="{23AFD245-8C08-499F-BCCD-0BFE104511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8" i="1"/>
  <c r="L4" i="1" l="1"/>
  <c r="I1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I11" i="1" l="1"/>
  <c r="I15" i="1"/>
  <c r="I12" i="1"/>
  <c r="I7" i="1"/>
  <c r="I14" i="1"/>
  <c r="I9" i="1"/>
  <c r="I3" i="1"/>
  <c r="I2" i="1"/>
  <c r="I6" i="1"/>
  <c r="I10" i="1"/>
  <c r="I5" i="1"/>
  <c r="I8" i="1"/>
  <c r="I4" i="1"/>
</calcChain>
</file>

<file path=xl/sharedStrings.xml><?xml version="1.0" encoding="utf-8"?>
<sst xmlns="http://schemas.openxmlformats.org/spreadsheetml/2006/main" count="15" uniqueCount="15">
  <si>
    <t>Amplitude</t>
  </si>
  <si>
    <t>Offset</t>
  </si>
  <si>
    <t>V100</t>
  </si>
  <si>
    <t>V2k</t>
  </si>
  <si>
    <t>IB</t>
  </si>
  <si>
    <t>IE</t>
  </si>
  <si>
    <t>R100</t>
  </si>
  <si>
    <t>V100 Uncertainty</t>
  </si>
  <si>
    <t>V2k Uncertainty</t>
  </si>
  <si>
    <t>R2k</t>
  </si>
  <si>
    <t>100k sigma</t>
  </si>
  <si>
    <t>2k sigma</t>
  </si>
  <si>
    <t>IB Uncertainty</t>
  </si>
  <si>
    <t>IE Uncertainty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</si>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</sst>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633B-08CC-4C76-A835-4A7583005B45}">
  <dimension ref="A1:M15"/>
  <sheetViews>
    <sheetView tabSelected="1" topLeftCell="G1" workbookViewId="0">
      <selection activeCell="K2" sqref="K2:K15"/>
    </sheetView>
  </sheetViews>
  <sheetFormatPr defaultRowHeight="14.4" x14ac:dyDescent="0.3"/>
  <cols>
    <col min="4" max="4" width="14.109375" bestFit="1" customWidth="1"/>
    <col min="6" max="6" width="15.21875" bestFit="1" customWidth="1"/>
    <col min="7" max="7" width="12" bestFit="1" customWidth="1"/>
    <col min="8" max="8" width="12.6640625" bestFit="1" customWidth="1"/>
    <col min="10" max="10" width="12.5546875" bestFit="1" customWidth="1"/>
    <col min="11" max="11" width="12.5546875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8</v>
      </c>
      <c r="E1" s="2" t="s">
        <v>2</v>
      </c>
      <c r="F1" s="2" t="s">
        <v>7</v>
      </c>
      <c r="G1" s="2" t="s">
        <v>4</v>
      </c>
      <c r="H1" s="2" t="s">
        <v>12</v>
      </c>
      <c r="I1" s="2" t="s">
        <v>5</v>
      </c>
      <c r="J1" s="2" t="s">
        <v>13</v>
      </c>
      <c r="K1" s="2" t="s">
        <v>14</v>
      </c>
      <c r="L1" s="2" t="s">
        <v>6</v>
      </c>
    </row>
    <row r="2" spans="1:13" x14ac:dyDescent="0.3">
      <c r="A2" s="2">
        <v>2</v>
      </c>
      <c r="B2" s="2">
        <v>2.7</v>
      </c>
      <c r="C2" s="2">
        <v>0.71699999999999997</v>
      </c>
      <c r="D2" s="2">
        <v>5.0000000000000001E-4</v>
      </c>
      <c r="E2" s="2">
        <v>8.5000000000000006E-5</v>
      </c>
      <c r="F2" s="2">
        <v>5.0000000000000004E-6</v>
      </c>
      <c r="G2" s="2">
        <f t="shared" ref="G2:G15" si="0">E2/$L$2</f>
        <v>8.6329473898029667E-7</v>
      </c>
      <c r="H2" s="2">
        <f>G2*SQRT(($L$6/$L$2)^2+(F2/E2)^2)</f>
        <v>5.0782119162832726E-8</v>
      </c>
      <c r="I2" s="2">
        <f t="shared" ref="I2:I15" si="1">C2/$L$4</f>
        <v>3.6425523267628532E-4</v>
      </c>
      <c r="J2" s="2">
        <f>I2*SQRT(($L$8/$L$4)^2+(D2/C2)^2)</f>
        <v>2.5401341730062485E-7</v>
      </c>
      <c r="K2" s="2">
        <f>SQRT(H2^2+J2^2)</f>
        <v>2.5903984210041806E-7</v>
      </c>
      <c r="L2" s="2">
        <v>98.46</v>
      </c>
    </row>
    <row r="3" spans="1:13" x14ac:dyDescent="0.3">
      <c r="A3" s="2">
        <v>2.1</v>
      </c>
      <c r="B3" s="2">
        <v>2.7</v>
      </c>
      <c r="C3" s="2">
        <v>0.73</v>
      </c>
      <c r="D3" s="2">
        <v>5.0000000000000001E-4</v>
      </c>
      <c r="E3" s="2">
        <v>7.6000000000000004E-5</v>
      </c>
      <c r="F3" s="2">
        <v>3.0000000000000001E-6</v>
      </c>
      <c r="G3" s="2">
        <f t="shared" si="0"/>
        <v>7.7188706073532406E-7</v>
      </c>
      <c r="H3" s="2">
        <f t="shared" ref="H3:H15" si="2">G3*SQRT(($L$6/$L$2)^2+(F3/E3)^2)</f>
        <v>3.0469326936259813E-8</v>
      </c>
      <c r="I3" s="2">
        <f t="shared" si="1"/>
        <v>3.7085958138589718E-4</v>
      </c>
      <c r="J3" s="2">
        <f t="shared" ref="J3:J15" si="3">I3*SQRT(($L$8/$L$4)^2+(D3/C3)^2)</f>
        <v>2.5401341749794059E-7</v>
      </c>
      <c r="K3" s="2">
        <f t="shared" ref="K3:K15" si="4">SQRT(H3^2+J3^2)</f>
        <v>2.5583431386921447E-7</v>
      </c>
      <c r="L3" s="2" t="s">
        <v>9</v>
      </c>
    </row>
    <row r="4" spans="1:13" x14ac:dyDescent="0.3">
      <c r="A4" s="2">
        <v>2.2000000000000002</v>
      </c>
      <c r="B4" s="2">
        <v>2.7</v>
      </c>
      <c r="C4" s="2">
        <v>0.76500000000000001</v>
      </c>
      <c r="D4" s="2">
        <v>5.0000000000000001E-4</v>
      </c>
      <c r="E4" s="2">
        <v>9.5000000000000005E-5</v>
      </c>
      <c r="F4" s="2">
        <v>5.0000000000000004E-6</v>
      </c>
      <c r="G4" s="2">
        <f t="shared" si="0"/>
        <v>9.6485882591915515E-7</v>
      </c>
      <c r="H4" s="2">
        <f t="shared" si="2"/>
        <v>5.0782138020687319E-8</v>
      </c>
      <c r="I4" s="2">
        <f t="shared" si="1"/>
        <v>3.8864052021946765E-4</v>
      </c>
      <c r="J4" s="2">
        <f t="shared" si="3"/>
        <v>2.5401341804679756E-7</v>
      </c>
      <c r="K4" s="2">
        <f t="shared" si="4"/>
        <v>2.5903984652900272E-7</v>
      </c>
      <c r="L4" s="2">
        <f>(0.986+0.9824)*1000</f>
        <v>1968.3999999999999</v>
      </c>
    </row>
    <row r="5" spans="1:13" x14ac:dyDescent="0.3">
      <c r="A5" s="2">
        <v>2.2999999999999998</v>
      </c>
      <c r="B5" s="2">
        <v>2.7</v>
      </c>
      <c r="C5" s="2">
        <v>0.8</v>
      </c>
      <c r="D5" s="2">
        <v>5.0000000000000001E-4</v>
      </c>
      <c r="E5" s="2">
        <v>1.05E-4</v>
      </c>
      <c r="F5" s="2">
        <v>3.0000000000000001E-6</v>
      </c>
      <c r="G5" s="2">
        <f t="shared" si="0"/>
        <v>1.0664229128580134E-6</v>
      </c>
      <c r="H5" s="2">
        <f t="shared" si="2"/>
        <v>3.0469418588637759E-8</v>
      </c>
      <c r="I5" s="2">
        <f t="shared" si="1"/>
        <v>4.0642145905303806E-4</v>
      </c>
      <c r="J5" s="2">
        <f t="shared" si="3"/>
        <v>2.5401341862135345E-7</v>
      </c>
      <c r="K5" s="2">
        <f t="shared" si="4"/>
        <v>2.5583432590025245E-7</v>
      </c>
      <c r="L5" s="2" t="s">
        <v>10</v>
      </c>
    </row>
    <row r="6" spans="1:13" x14ac:dyDescent="0.3">
      <c r="A6" s="2">
        <v>2.4</v>
      </c>
      <c r="B6" s="2">
        <v>2.7</v>
      </c>
      <c r="C6" s="2">
        <v>0.83499999999999996</v>
      </c>
      <c r="D6" s="2">
        <v>5.0000000000000001E-4</v>
      </c>
      <c r="E6" s="2">
        <v>1.03E-4</v>
      </c>
      <c r="F6" s="2">
        <v>1.9999999999999999E-6</v>
      </c>
      <c r="G6" s="2">
        <f t="shared" si="0"/>
        <v>1.0461100954702417E-6</v>
      </c>
      <c r="H6" s="2">
        <f t="shared" si="2"/>
        <v>2.0313095251586171E-8</v>
      </c>
      <c r="I6" s="2">
        <f t="shared" si="1"/>
        <v>4.2420239788660841E-4</v>
      </c>
      <c r="J6" s="2">
        <f t="shared" si="3"/>
        <v>2.5401341922160827E-7</v>
      </c>
      <c r="K6" s="2">
        <f t="shared" si="4"/>
        <v>2.5482432965349389E-7</v>
      </c>
      <c r="L6" s="2">
        <v>0.01</v>
      </c>
      <c r="M6" s="1"/>
    </row>
    <row r="7" spans="1:13" x14ac:dyDescent="0.3">
      <c r="A7" s="2">
        <v>2.5</v>
      </c>
      <c r="B7" s="2">
        <v>2.7</v>
      </c>
      <c r="C7" s="2">
        <v>0.87</v>
      </c>
      <c r="D7" s="2">
        <v>5.0000000000000001E-4</v>
      </c>
      <c r="E7" s="2">
        <v>1.13E-4</v>
      </c>
      <c r="F7" s="2">
        <v>1.9999999999999999E-6</v>
      </c>
      <c r="G7" s="2">
        <f t="shared" si="0"/>
        <v>1.1476741824091002E-6</v>
      </c>
      <c r="H7" s="2">
        <f t="shared" si="2"/>
        <v>2.0313151824392144E-8</v>
      </c>
      <c r="I7" s="2">
        <f t="shared" si="1"/>
        <v>4.4198333672017888E-4</v>
      </c>
      <c r="J7" s="2">
        <f t="shared" si="3"/>
        <v>2.5401341984756218E-7</v>
      </c>
      <c r="K7" s="2">
        <f t="shared" si="4"/>
        <v>2.548243347871131E-7</v>
      </c>
      <c r="L7" s="2" t="s">
        <v>11</v>
      </c>
      <c r="M7" s="1"/>
    </row>
    <row r="8" spans="1:13" x14ac:dyDescent="0.3">
      <c r="A8" s="2">
        <v>2.6</v>
      </c>
      <c r="B8" s="2">
        <v>2.7</v>
      </c>
      <c r="C8" s="2">
        <v>0.90400000000000003</v>
      </c>
      <c r="D8" s="2">
        <v>5.0000000000000001E-4</v>
      </c>
      <c r="E8" s="2">
        <v>1.22E-4</v>
      </c>
      <c r="F8" s="2">
        <v>1.9999999999999999E-6</v>
      </c>
      <c r="G8" s="2">
        <f t="shared" si="0"/>
        <v>1.2390818606540727E-6</v>
      </c>
      <c r="H8" s="2">
        <f t="shared" si="2"/>
        <v>2.0313207218445325E-8</v>
      </c>
      <c r="I8" s="2">
        <f t="shared" si="1"/>
        <v>4.5925624872993298E-4</v>
      </c>
      <c r="J8" s="2">
        <f t="shared" si="3"/>
        <v>2.5401342048023973E-7</v>
      </c>
      <c r="K8" s="2">
        <f t="shared" si="4"/>
        <v>2.548243398334833E-7</v>
      </c>
      <c r="L8" s="2">
        <f>SQRT(0.0002^2+0.0002^2)</f>
        <v>2.8284271247461902E-4</v>
      </c>
      <c r="M8" s="1"/>
    </row>
    <row r="9" spans="1:13" x14ac:dyDescent="0.3">
      <c r="A9" s="2">
        <v>2.7</v>
      </c>
      <c r="B9" s="2">
        <v>2.7</v>
      </c>
      <c r="C9" s="2">
        <v>0.93899999999999995</v>
      </c>
      <c r="D9" s="2">
        <v>5.0000000000000001E-4</v>
      </c>
      <c r="E9" s="2">
        <v>1.3100000000000001E-4</v>
      </c>
      <c r="F9" s="2">
        <v>1.9999999999999999E-6</v>
      </c>
      <c r="G9" s="2">
        <f t="shared" si="0"/>
        <v>1.3304895388990456E-6</v>
      </c>
      <c r="H9" s="2">
        <f t="shared" si="2"/>
        <v>2.0313266855278399E-8</v>
      </c>
      <c r="I9" s="2">
        <f t="shared" si="1"/>
        <v>4.7703718756350334E-4</v>
      </c>
      <c r="J9" s="2">
        <f t="shared" si="3"/>
        <v>2.5401342115685738E-7</v>
      </c>
      <c r="K9" s="2">
        <f t="shared" si="4"/>
        <v>2.548243452618779E-7</v>
      </c>
      <c r="L9" s="2"/>
      <c r="M9" s="1"/>
    </row>
    <row r="10" spans="1:13" x14ac:dyDescent="0.3">
      <c r="A10" s="2">
        <v>2.8</v>
      </c>
      <c r="B10" s="2">
        <v>2.7</v>
      </c>
      <c r="C10" s="2">
        <v>0.97399999999999998</v>
      </c>
      <c r="D10" s="2">
        <v>5.0000000000000001E-4</v>
      </c>
      <c r="E10" s="2">
        <v>1.45E-4</v>
      </c>
      <c r="F10" s="2">
        <v>5.0000000000000004E-6</v>
      </c>
      <c r="G10" s="2">
        <f t="shared" si="0"/>
        <v>1.4726792606134471E-6</v>
      </c>
      <c r="H10" s="2">
        <f t="shared" si="2"/>
        <v>5.0782263739539006E-8</v>
      </c>
      <c r="I10" s="2">
        <f t="shared" si="1"/>
        <v>4.9481812639707375E-4</v>
      </c>
      <c r="J10" s="2">
        <f t="shared" si="3"/>
        <v>2.540134218591739E-7</v>
      </c>
      <c r="K10" s="2">
        <f t="shared" si="4"/>
        <v>2.5903987491333979E-7</v>
      </c>
      <c r="L10" s="2"/>
      <c r="M10" s="1"/>
    </row>
    <row r="11" spans="1:13" x14ac:dyDescent="0.3">
      <c r="A11" s="2">
        <v>2.9</v>
      </c>
      <c r="B11" s="2">
        <v>2.7</v>
      </c>
      <c r="C11" s="2">
        <v>1.0089999999999999</v>
      </c>
      <c r="D11" s="2">
        <v>5.0000000000000001E-4</v>
      </c>
      <c r="E11" s="2">
        <v>1.6699999999999999E-4</v>
      </c>
      <c r="F11" s="2">
        <v>3.9999999999999998E-6</v>
      </c>
      <c r="G11" s="2">
        <f t="shared" si="0"/>
        <v>1.6961202518789356E-6</v>
      </c>
      <c r="H11" s="2">
        <f t="shared" si="2"/>
        <v>4.0626000001393656E-8</v>
      </c>
      <c r="I11" s="2">
        <f t="shared" si="1"/>
        <v>5.1259906523064421E-4</v>
      </c>
      <c r="J11" s="2">
        <f t="shared" si="3"/>
        <v>2.5401342258718951E-7</v>
      </c>
      <c r="K11" s="2">
        <f t="shared" si="4"/>
        <v>2.5724169710715905E-7</v>
      </c>
      <c r="L11" s="2"/>
      <c r="M11" s="1"/>
    </row>
    <row r="12" spans="1:13" x14ac:dyDescent="0.3">
      <c r="A12" s="2">
        <v>3</v>
      </c>
      <c r="B12" s="2">
        <v>2.7</v>
      </c>
      <c r="C12" s="2">
        <v>1.044</v>
      </c>
      <c r="D12" s="2">
        <v>5.0000000000000001E-4</v>
      </c>
      <c r="E12" s="2">
        <v>1.8799999999999999E-4</v>
      </c>
      <c r="F12" s="2">
        <v>1.9999999999999999E-6</v>
      </c>
      <c r="G12" s="2">
        <f t="shared" si="0"/>
        <v>1.9094048344505384E-6</v>
      </c>
      <c r="H12" s="2">
        <f t="shared" si="2"/>
        <v>2.0313743079359711E-8</v>
      </c>
      <c r="I12" s="2">
        <f t="shared" si="1"/>
        <v>5.3038000406421468E-4</v>
      </c>
      <c r="J12" s="2">
        <f t="shared" si="3"/>
        <v>2.5401342334090399E-7</v>
      </c>
      <c r="K12" s="2">
        <f t="shared" si="4"/>
        <v>2.548243854015144E-7</v>
      </c>
      <c r="L12" s="2"/>
      <c r="M12" s="1"/>
    </row>
    <row r="13" spans="1:13" x14ac:dyDescent="0.3">
      <c r="A13" s="2">
        <v>3.1</v>
      </c>
      <c r="B13" s="2">
        <v>2.7</v>
      </c>
      <c r="C13" s="2">
        <v>1.079</v>
      </c>
      <c r="D13" s="2">
        <v>5.0000000000000001E-4</v>
      </c>
      <c r="E13" s="2">
        <v>2.02E-4</v>
      </c>
      <c r="F13" s="2">
        <v>1.0000000000000001E-5</v>
      </c>
      <c r="G13" s="2">
        <f t="shared" si="0"/>
        <v>2.0515945561649403E-6</v>
      </c>
      <c r="H13" s="2">
        <f t="shared" si="2"/>
        <v>1.0156430068229709E-7</v>
      </c>
      <c r="I13" s="2">
        <f t="shared" si="1"/>
        <v>5.4816094289778503E-4</v>
      </c>
      <c r="J13" s="2">
        <f t="shared" si="3"/>
        <v>2.540134241203175E-7</v>
      </c>
      <c r="K13" s="2">
        <f t="shared" si="4"/>
        <v>2.7356558044902571E-7</v>
      </c>
      <c r="L13" s="2"/>
    </row>
    <row r="14" spans="1:13" x14ac:dyDescent="0.3">
      <c r="A14" s="2">
        <v>3.2</v>
      </c>
      <c r="B14" s="2">
        <v>2.7</v>
      </c>
      <c r="C14" s="2">
        <v>1.113</v>
      </c>
      <c r="D14" s="2">
        <v>5.0000000000000001E-4</v>
      </c>
      <c r="E14" s="2">
        <v>2.1800000000000001E-4</v>
      </c>
      <c r="F14" s="2">
        <v>5.0000000000000004E-6</v>
      </c>
      <c r="G14" s="2">
        <f t="shared" si="0"/>
        <v>2.2140970952671138E-6</v>
      </c>
      <c r="H14" s="2">
        <f t="shared" si="2"/>
        <v>5.0782541357090775E-8</v>
      </c>
      <c r="I14" s="2">
        <f t="shared" si="1"/>
        <v>5.6543385490753913E-4</v>
      </c>
      <c r="J14" s="2">
        <f t="shared" si="3"/>
        <v>2.5401342490207015E-7</v>
      </c>
      <c r="K14" s="2">
        <f t="shared" si="4"/>
        <v>2.5903993232157133E-7</v>
      </c>
      <c r="L14" s="2"/>
    </row>
    <row r="15" spans="1:13" x14ac:dyDescent="0.3">
      <c r="A15" s="2">
        <v>3.3</v>
      </c>
      <c r="B15" s="2">
        <v>2.7</v>
      </c>
      <c r="C15" s="2">
        <v>1.1479999999999999</v>
      </c>
      <c r="D15" s="2">
        <v>5.0000000000000001E-4</v>
      </c>
      <c r="E15" s="2">
        <v>2.3000000000000001E-4</v>
      </c>
      <c r="F15" s="2">
        <v>5.0000000000000004E-6</v>
      </c>
      <c r="G15" s="2">
        <f t="shared" si="0"/>
        <v>2.3359739995937438E-6</v>
      </c>
      <c r="H15" s="2">
        <f t="shared" si="2"/>
        <v>5.0782597678727474E-8</v>
      </c>
      <c r="I15" s="2">
        <f t="shared" si="1"/>
        <v>5.8321479374110949E-4</v>
      </c>
      <c r="J15" s="2">
        <f t="shared" si="3"/>
        <v>2.540134257321474E-7</v>
      </c>
      <c r="K15" s="2">
        <f t="shared" si="4"/>
        <v>2.5903994417691774E-7</v>
      </c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Kaufmann</dc:creator>
  <cp:lastModifiedBy>Ryan Kaufmann</cp:lastModifiedBy>
  <dcterms:created xsi:type="dcterms:W3CDTF">2017-10-30T21:44:48Z</dcterms:created>
  <dcterms:modified xsi:type="dcterms:W3CDTF">2017-11-06T07:17:03Z</dcterms:modified>
</cp:coreProperties>
</file>