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gllm/Desktop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1" l="1"/>
  <c r="E13" i="1"/>
  <c r="N12" i="1"/>
  <c r="N11" i="1"/>
  <c r="N10" i="1"/>
  <c r="N9" i="1"/>
  <c r="N8" i="1"/>
  <c r="M13" i="1"/>
  <c r="M12" i="1"/>
  <c r="M11" i="1"/>
  <c r="M10" i="1"/>
  <c r="M9" i="1"/>
  <c r="M8" i="1"/>
  <c r="J26" i="1"/>
  <c r="J25" i="1"/>
  <c r="J24" i="1"/>
  <c r="J23" i="1"/>
  <c r="J22" i="1"/>
  <c r="I26" i="1"/>
  <c r="I25" i="1"/>
  <c r="I24" i="1"/>
  <c r="I23" i="1"/>
  <c r="I22" i="1"/>
  <c r="J13" i="1"/>
  <c r="J12" i="1"/>
  <c r="J11" i="1"/>
  <c r="J10" i="1"/>
  <c r="J9" i="1"/>
  <c r="I13" i="1"/>
  <c r="I12" i="1"/>
  <c r="I11" i="1"/>
  <c r="I10" i="1"/>
  <c r="I9" i="1"/>
  <c r="E26" i="1"/>
  <c r="E25" i="1"/>
  <c r="E24" i="1"/>
  <c r="E23" i="1"/>
  <c r="E22" i="1"/>
  <c r="D26" i="1"/>
  <c r="D25" i="1"/>
  <c r="D24" i="1"/>
  <c r="D23" i="1"/>
  <c r="D22" i="1"/>
  <c r="J21" i="1"/>
  <c r="E21" i="1"/>
  <c r="J8" i="1"/>
  <c r="D13" i="1"/>
  <c r="E12" i="1"/>
  <c r="E11" i="1"/>
  <c r="E10" i="1"/>
  <c r="E9" i="1"/>
  <c r="E8" i="1"/>
  <c r="D12" i="1"/>
  <c r="D11" i="1"/>
  <c r="D9" i="1"/>
  <c r="D10" i="1"/>
  <c r="D16" i="1"/>
  <c r="I29" i="1"/>
  <c r="D29" i="1"/>
  <c r="I16" i="1"/>
</calcChain>
</file>

<file path=xl/sharedStrings.xml><?xml version="1.0" encoding="utf-8"?>
<sst xmlns="http://schemas.openxmlformats.org/spreadsheetml/2006/main" count="37" uniqueCount="19">
  <si>
    <t>Utilizador</t>
  </si>
  <si>
    <t>Mês</t>
  </si>
  <si>
    <t>Nº Registos</t>
  </si>
  <si>
    <t>Viagem</t>
  </si>
  <si>
    <t>Reserva</t>
  </si>
  <si>
    <t>Comboio</t>
  </si>
  <si>
    <t>Crescimento p/ mês:</t>
  </si>
  <si>
    <t>Tamanho Linha:</t>
  </si>
  <si>
    <t>Valores em Bytes</t>
  </si>
  <si>
    <t xml:space="preserve">Int </t>
  </si>
  <si>
    <t>4 bytes</t>
  </si>
  <si>
    <t>varchar(n)</t>
  </si>
  <si>
    <t>2 bytes + number chars</t>
  </si>
  <si>
    <t>decimal</t>
  </si>
  <si>
    <t>datetime</t>
  </si>
  <si>
    <t>8 bytes</t>
  </si>
  <si>
    <t>5 to 17  bytes</t>
  </si>
  <si>
    <t>Tamanho (B)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</si>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</sst>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7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Tamanho Total</a:t>
            </a:r>
          </a:p>
        </c:rich>
      </c:tx>
      <c:layout>
        <c:manualLayout>
          <c:xMode val="edge"/>
          <c:yMode val="edge"/>
          <c:x val="0.415719696969697"/>
          <c:y val="0.0487012987012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1460868527798"/>
          <c:y val="0.142743889968299"/>
          <c:w val="0.903126640419947"/>
          <c:h val="0.702391604458533"/>
        </c:manualLayout>
      </c:layout>
      <c:lineChart>
        <c:grouping val="standard"/>
        <c:varyColors val="0"/>
        <c:ser>
          <c:idx val="1"/>
          <c:order val="0"/>
          <c:tx>
            <c:strRef>
              <c:f>Sheet1!$N$7</c:f>
              <c:strCache>
                <c:ptCount val="1"/>
                <c:pt idx="0">
                  <c:v>Tamanho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Sheet1!$L$8:$L$13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Sheet1!$N$8:$N$13</c:f>
              <c:numCache>
                <c:formatCode>General</c:formatCode>
                <c:ptCount val="6"/>
                <c:pt idx="0">
                  <c:v>10332.0</c:v>
                </c:pt>
                <c:pt idx="1">
                  <c:v>11757.0</c:v>
                </c:pt>
                <c:pt idx="2">
                  <c:v>13457.0</c:v>
                </c:pt>
                <c:pt idx="3">
                  <c:v>15283.0</c:v>
                </c:pt>
                <c:pt idx="4">
                  <c:v>17692.0</c:v>
                </c:pt>
                <c:pt idx="5">
                  <c:v>20558.0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5763296"/>
        <c:axId val="-210808656"/>
      </c:lineChart>
      <c:catAx>
        <c:axId val="-3057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08656"/>
        <c:crosses val="autoZero"/>
        <c:auto val="1"/>
        <c:lblAlgn val="ctr"/>
        <c:lblOffset val="100"/>
        <c:noMultiLvlLbl val="0"/>
      </c:catAx>
      <c:valAx>
        <c:axId val="-2108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7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14</xdr:row>
      <xdr:rowOff>152400</xdr:rowOff>
    </xdr:from>
    <xdr:to>
      <xdr:col>18</xdr:col>
      <xdr:colOff>609600</xdr:colOff>
      <xdr:row>33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37"/>
  <sheetViews>
    <sheetView tabSelected="1" topLeftCell="C10" workbookViewId="0">
      <selection activeCell="N42" sqref="N42"/>
    </sheetView>
  </sheetViews>
  <sheetFormatPr baseColWidth="10" defaultRowHeight="16" x14ac:dyDescent="0.2"/>
  <cols>
    <col min="2" max="2" width="9.6640625" customWidth="1"/>
    <col min="3" max="3" width="19.33203125" customWidth="1"/>
    <col min="5" max="5" width="11.5" customWidth="1"/>
    <col min="8" max="8" width="17.6640625" customWidth="1"/>
  </cols>
  <sheetData>
    <row r="5" spans="3:14" x14ac:dyDescent="0.2">
      <c r="C5" s="1" t="s">
        <v>0</v>
      </c>
      <c r="H5" s="1" t="s">
        <v>4</v>
      </c>
      <c r="L5" s="1" t="s">
        <v>18</v>
      </c>
    </row>
    <row r="6" spans="3:14" ht="17" thickBot="1" x14ac:dyDescent="0.25"/>
    <row r="7" spans="3:14" x14ac:dyDescent="0.2">
      <c r="C7" s="7" t="s">
        <v>1</v>
      </c>
      <c r="D7" s="8" t="s">
        <v>2</v>
      </c>
      <c r="E7" s="9" t="s">
        <v>17</v>
      </c>
      <c r="F7" s="6"/>
      <c r="G7" s="6"/>
      <c r="H7" s="7" t="s">
        <v>1</v>
      </c>
      <c r="I7" s="8" t="s">
        <v>2</v>
      </c>
      <c r="J7" s="9" t="s">
        <v>17</v>
      </c>
      <c r="L7" s="7" t="s">
        <v>1</v>
      </c>
      <c r="M7" s="8" t="s">
        <v>2</v>
      </c>
      <c r="N7" s="9" t="s">
        <v>17</v>
      </c>
    </row>
    <row r="8" spans="3:14" x14ac:dyDescent="0.2">
      <c r="C8" s="10">
        <v>0</v>
      </c>
      <c r="D8" s="5">
        <v>50</v>
      </c>
      <c r="E8" s="11">
        <f>50*D16</f>
        <v>6300</v>
      </c>
      <c r="F8" s="6"/>
      <c r="G8" s="6"/>
      <c r="H8" s="10">
        <v>0</v>
      </c>
      <c r="I8" s="5">
        <v>6</v>
      </c>
      <c r="J8" s="11">
        <f>I8*I16</f>
        <v>894</v>
      </c>
      <c r="L8" s="10">
        <v>0</v>
      </c>
      <c r="M8" s="5">
        <f>D8+I8+D21+I21</f>
        <v>115</v>
      </c>
      <c r="N8" s="11">
        <f>E8+J8+E21+J21</f>
        <v>10332</v>
      </c>
    </row>
    <row r="9" spans="3:14" x14ac:dyDescent="0.2">
      <c r="C9" s="10">
        <v>1</v>
      </c>
      <c r="D9" s="5">
        <f>INT(50*D15+50)</f>
        <v>57</v>
      </c>
      <c r="E9" s="11">
        <f>D9*D16</f>
        <v>7182</v>
      </c>
      <c r="F9" s="6"/>
      <c r="G9" s="6"/>
      <c r="H9" s="10">
        <v>1</v>
      </c>
      <c r="I9" s="5">
        <f>INT(I15*I8+I8)</f>
        <v>7</v>
      </c>
      <c r="J9" s="11">
        <f>I9*I16</f>
        <v>1043</v>
      </c>
      <c r="L9" s="10">
        <v>1</v>
      </c>
      <c r="M9" s="5">
        <f>D9+I9+D22+I22</f>
        <v>126</v>
      </c>
      <c r="N9" s="11">
        <f>E9+J9+J22+E22</f>
        <v>11757</v>
      </c>
    </row>
    <row r="10" spans="3:14" x14ac:dyDescent="0.2">
      <c r="C10" s="10">
        <v>2</v>
      </c>
      <c r="D10" s="5">
        <f>INT(D9*D15+D9)</f>
        <v>65</v>
      </c>
      <c r="E10" s="11">
        <f>D10*D16</f>
        <v>8190</v>
      </c>
      <c r="F10" s="6"/>
      <c r="G10" s="6"/>
      <c r="H10" s="10">
        <v>2</v>
      </c>
      <c r="I10" s="5">
        <f>INT(I15*I9+I9)</f>
        <v>9</v>
      </c>
      <c r="J10" s="11">
        <f>I10*I16</f>
        <v>1341</v>
      </c>
      <c r="L10" s="10">
        <v>2</v>
      </c>
      <c r="M10" s="5">
        <f>D10+I10+D23+I23</f>
        <v>139</v>
      </c>
      <c r="N10" s="11">
        <f>E10+J10+E23+J23</f>
        <v>13457</v>
      </c>
    </row>
    <row r="11" spans="3:14" x14ac:dyDescent="0.2">
      <c r="C11" s="10">
        <v>3</v>
      </c>
      <c r="D11" s="5">
        <f>INT(D10*D15+D10)</f>
        <v>74</v>
      </c>
      <c r="E11" s="11">
        <f>D11*D16</f>
        <v>9324</v>
      </c>
      <c r="F11" s="6"/>
      <c r="G11" s="6"/>
      <c r="H11" s="10">
        <v>3</v>
      </c>
      <c r="I11" s="5">
        <f>INT(I15*I10+I10)</f>
        <v>11</v>
      </c>
      <c r="J11" s="11">
        <f>I11*I16</f>
        <v>1639</v>
      </c>
      <c r="L11" s="10">
        <v>3</v>
      </c>
      <c r="M11" s="5">
        <f>D11+I11+D24+I24</f>
        <v>153</v>
      </c>
      <c r="N11" s="11">
        <f>E11+J11+E24+J24</f>
        <v>15283</v>
      </c>
    </row>
    <row r="12" spans="3:14" x14ac:dyDescent="0.2">
      <c r="C12" s="10">
        <v>4</v>
      </c>
      <c r="D12" s="5">
        <f>INT(D11*D15+D11)</f>
        <v>85</v>
      </c>
      <c r="E12" s="11">
        <f>D12*D16</f>
        <v>10710</v>
      </c>
      <c r="F12" s="6"/>
      <c r="G12" s="6"/>
      <c r="H12" s="10">
        <v>4</v>
      </c>
      <c r="I12" s="5">
        <f>INT(I15*I11+I11)</f>
        <v>14</v>
      </c>
      <c r="J12" s="11">
        <f>I12*I16</f>
        <v>2086</v>
      </c>
      <c r="L12" s="10">
        <v>4</v>
      </c>
      <c r="M12" s="5">
        <f>D12+I12+D25+I25</f>
        <v>171</v>
      </c>
      <c r="N12" s="11">
        <f>E12+J12+E25+J25</f>
        <v>17692</v>
      </c>
    </row>
    <row r="13" spans="3:14" ht="17" thickBot="1" x14ac:dyDescent="0.25">
      <c r="C13" s="12">
        <v>5</v>
      </c>
      <c r="D13" s="13">
        <f>INT(D12*D15+D12)</f>
        <v>97</v>
      </c>
      <c r="E13" s="14">
        <f>D13*D16</f>
        <v>12222</v>
      </c>
      <c r="F13" s="4"/>
      <c r="G13" s="4"/>
      <c r="H13" s="12">
        <v>5</v>
      </c>
      <c r="I13" s="13">
        <f>INT(I15*I12+I12)</f>
        <v>18</v>
      </c>
      <c r="J13" s="14">
        <f>I13*I16</f>
        <v>2682</v>
      </c>
      <c r="L13" s="12">
        <v>5</v>
      </c>
      <c r="M13" s="16">
        <f>D13+I13+D26+I26</f>
        <v>192</v>
      </c>
      <c r="N13" s="14">
        <f>E13+J13+J26+E26</f>
        <v>20558</v>
      </c>
    </row>
    <row r="15" spans="3:14" x14ac:dyDescent="0.2">
      <c r="C15" t="s">
        <v>6</v>
      </c>
      <c r="D15" s="3">
        <v>0.15</v>
      </c>
      <c r="H15" t="s">
        <v>6</v>
      </c>
      <c r="I15" s="3">
        <v>0.3</v>
      </c>
    </row>
    <row r="16" spans="3:14" x14ac:dyDescent="0.2">
      <c r="C16" t="s">
        <v>7</v>
      </c>
      <c r="D16">
        <f>2*3+50*2+20</f>
        <v>126</v>
      </c>
      <c r="H16" t="s">
        <v>7</v>
      </c>
      <c r="I16">
        <f>4+17+4*3+2+50+8+2+50+4</f>
        <v>149</v>
      </c>
    </row>
    <row r="18" spans="3:10" x14ac:dyDescent="0.2">
      <c r="C18" s="1" t="s">
        <v>3</v>
      </c>
      <c r="H18" s="1" t="s">
        <v>5</v>
      </c>
    </row>
    <row r="19" spans="3:10" ht="17" thickBot="1" x14ac:dyDescent="0.25"/>
    <row r="20" spans="3:10" x14ac:dyDescent="0.2">
      <c r="C20" s="7" t="s">
        <v>1</v>
      </c>
      <c r="D20" s="8" t="s">
        <v>2</v>
      </c>
      <c r="E20" s="9" t="s">
        <v>17</v>
      </c>
      <c r="F20" s="6"/>
      <c r="G20" s="6"/>
      <c r="H20" s="7" t="s">
        <v>1</v>
      </c>
      <c r="I20" s="8" t="s">
        <v>2</v>
      </c>
      <c r="J20" s="9" t="s">
        <v>17</v>
      </c>
    </row>
    <row r="21" spans="3:10" x14ac:dyDescent="0.2">
      <c r="C21" s="10">
        <v>0</v>
      </c>
      <c r="D21" s="5">
        <v>9</v>
      </c>
      <c r="E21" s="11">
        <f>D21*D29</f>
        <v>1638</v>
      </c>
      <c r="F21" s="6"/>
      <c r="G21" s="6"/>
      <c r="H21" s="10">
        <v>0</v>
      </c>
      <c r="I21" s="5">
        <v>50</v>
      </c>
      <c r="J21" s="11">
        <f>I21*I29</f>
        <v>1500</v>
      </c>
    </row>
    <row r="22" spans="3:10" x14ac:dyDescent="0.2">
      <c r="C22" s="10">
        <v>1</v>
      </c>
      <c r="D22" s="5">
        <f>INT(D28*D21+D21)</f>
        <v>11</v>
      </c>
      <c r="E22" s="11">
        <f>D22*D29</f>
        <v>2002</v>
      </c>
      <c r="F22" s="6"/>
      <c r="G22" s="6"/>
      <c r="H22" s="10">
        <v>1</v>
      </c>
      <c r="I22" s="5">
        <f>INT(I21*I28+I21)</f>
        <v>51</v>
      </c>
      <c r="J22" s="11">
        <f>I22*I29</f>
        <v>1530</v>
      </c>
    </row>
    <row r="23" spans="3:10" x14ac:dyDescent="0.2">
      <c r="C23" s="10">
        <v>2</v>
      </c>
      <c r="D23" s="5">
        <f>INT(D28*D22+D22)</f>
        <v>13</v>
      </c>
      <c r="E23" s="11">
        <f>D23*D29</f>
        <v>2366</v>
      </c>
      <c r="F23" s="6"/>
      <c r="G23" s="6"/>
      <c r="H23" s="10">
        <v>2</v>
      </c>
      <c r="I23" s="5">
        <f>INT(I22*I28+I22)</f>
        <v>52</v>
      </c>
      <c r="J23" s="11">
        <f>I23*I29</f>
        <v>1560</v>
      </c>
    </row>
    <row r="24" spans="3:10" x14ac:dyDescent="0.2">
      <c r="C24" s="10">
        <v>3</v>
      </c>
      <c r="D24" s="5">
        <f>INT(D28*D23+D23)</f>
        <v>15</v>
      </c>
      <c r="E24" s="11">
        <f>D24*D29</f>
        <v>2730</v>
      </c>
      <c r="F24" s="6"/>
      <c r="G24" s="6"/>
      <c r="H24" s="10">
        <v>3</v>
      </c>
      <c r="I24" s="5">
        <f>INT(I23*I28+I23)</f>
        <v>53</v>
      </c>
      <c r="J24" s="11">
        <f>I24*I29</f>
        <v>1590</v>
      </c>
    </row>
    <row r="25" spans="3:10" x14ac:dyDescent="0.2">
      <c r="C25" s="10">
        <v>4</v>
      </c>
      <c r="D25" s="5">
        <f>INT(D28*D24+D24)</f>
        <v>18</v>
      </c>
      <c r="E25" s="11">
        <f>D25*D29</f>
        <v>3276</v>
      </c>
      <c r="F25" s="6"/>
      <c r="G25" s="6"/>
      <c r="H25" s="10">
        <v>4</v>
      </c>
      <c r="I25" s="5">
        <f>INT(I24*I28+I24)</f>
        <v>54</v>
      </c>
      <c r="J25" s="11">
        <f>I25*I29</f>
        <v>1620</v>
      </c>
    </row>
    <row r="26" spans="3:10" ht="17" thickBot="1" x14ac:dyDescent="0.25">
      <c r="C26" s="15">
        <v>5</v>
      </c>
      <c r="D26" s="16">
        <f>INT(D28*D25+D25)</f>
        <v>22</v>
      </c>
      <c r="E26" s="17">
        <f>D26*D29</f>
        <v>4004</v>
      </c>
      <c r="F26" s="6"/>
      <c r="G26" s="6"/>
      <c r="H26" s="15">
        <v>5</v>
      </c>
      <c r="I26" s="16">
        <f>INT(I25*I28+I25)</f>
        <v>55</v>
      </c>
      <c r="J26" s="17">
        <f>I26*I29</f>
        <v>1650</v>
      </c>
    </row>
    <row r="28" spans="3:10" x14ac:dyDescent="0.2">
      <c r="C28" t="s">
        <v>6</v>
      </c>
      <c r="D28" s="3">
        <v>0.23</v>
      </c>
      <c r="H28" t="s">
        <v>6</v>
      </c>
      <c r="I28" s="3">
        <v>0.02</v>
      </c>
    </row>
    <row r="29" spans="3:10" x14ac:dyDescent="0.2">
      <c r="C29" t="s">
        <v>7</v>
      </c>
      <c r="D29">
        <f>4+2*3+45*3+17+8*2+4</f>
        <v>182</v>
      </c>
      <c r="H29" t="s">
        <v>7</v>
      </c>
      <c r="I29">
        <f>4+4+2+20</f>
        <v>30</v>
      </c>
    </row>
    <row r="32" spans="3:10" x14ac:dyDescent="0.2">
      <c r="C32" s="1" t="s">
        <v>8</v>
      </c>
    </row>
    <row r="34" spans="4:5" x14ac:dyDescent="0.2">
      <c r="D34" t="s">
        <v>9</v>
      </c>
      <c r="E34" t="s">
        <v>10</v>
      </c>
    </row>
    <row r="35" spans="4:5" x14ac:dyDescent="0.2">
      <c r="D35" t="s">
        <v>11</v>
      </c>
      <c r="E35" t="s">
        <v>12</v>
      </c>
    </row>
    <row r="36" spans="4:5" x14ac:dyDescent="0.2">
      <c r="D36" t="s">
        <v>13</v>
      </c>
      <c r="E36" s="2" t="s">
        <v>16</v>
      </c>
    </row>
    <row r="37" spans="4:5" x14ac:dyDescent="0.2">
      <c r="D37" t="s">
        <v>14</v>
      </c>
      <c r="E37" t="s">
        <v>15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2016-11-28T16:11:08Z</dcterms:created>
  <dcterms:modified xsi:type="dcterms:W3CDTF">2016-11-28T20:02:40Z</dcterms:modified>
</cp:coreProperties>
</file>