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834\Grundfos\WarrantyCoupon3\"/>
    </mc:Choice>
  </mc:AlternateContent>
  <xr:revisionPtr revIDLastSave="0" documentId="13_ncr:1_{6BDAB457-48DC-4C10-95C9-F651FE50868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rt 2" sheetId="1" r:id="rId1"/>
    <sheet name="P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2" i="1"/>
  <c r="E250" i="1"/>
  <c r="E299" i="1"/>
  <c r="E219" i="1"/>
  <c r="E291" i="1"/>
  <c r="E266" i="1"/>
  <c r="E137" i="1"/>
  <c r="E2" i="1"/>
  <c r="E3" i="1"/>
  <c r="E4" i="1"/>
  <c r="E5" i="1"/>
  <c r="E6" i="1"/>
  <c r="E7" i="1"/>
  <c r="E58" i="1"/>
  <c r="E59" i="1"/>
  <c r="E300" i="1"/>
  <c r="E220" i="1"/>
  <c r="E221" i="1"/>
  <c r="E229" i="1"/>
  <c r="E230" i="1"/>
  <c r="E231" i="1"/>
  <c r="E232" i="1"/>
  <c r="E233" i="1"/>
  <c r="E234" i="1"/>
  <c r="E251" i="1"/>
  <c r="E252" i="1"/>
  <c r="E253" i="1"/>
  <c r="E254" i="1"/>
  <c r="E255" i="1"/>
  <c r="E256" i="1"/>
  <c r="E257" i="1"/>
  <c r="E258" i="1"/>
  <c r="E259" i="1"/>
  <c r="E260" i="1"/>
  <c r="E261" i="1"/>
  <c r="E60" i="1"/>
  <c r="E149" i="1"/>
  <c r="E222" i="1"/>
  <c r="E313" i="1"/>
  <c r="E301" i="1"/>
  <c r="E302" i="1"/>
  <c r="E314" i="1"/>
  <c r="E150" i="1"/>
  <c r="E236" i="1"/>
  <c r="E237" i="1"/>
  <c r="E138" i="1"/>
  <c r="E61" i="1"/>
  <c r="E62" i="1"/>
  <c r="E139" i="1"/>
  <c r="E298" i="1"/>
  <c r="E140" i="1"/>
  <c r="E141" i="1"/>
  <c r="E63" i="1"/>
  <c r="E64" i="1"/>
  <c r="E65" i="1"/>
  <c r="E151" i="1"/>
  <c r="E152" i="1"/>
  <c r="E303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92" i="1"/>
  <c r="E293" i="1"/>
  <c r="E294" i="1"/>
  <c r="E295" i="1"/>
  <c r="E296" i="1"/>
  <c r="E297" i="1"/>
  <c r="E279" i="1"/>
  <c r="E280" i="1"/>
  <c r="E281" i="1"/>
  <c r="E282" i="1"/>
  <c r="E283" i="1"/>
  <c r="E284" i="1"/>
  <c r="E22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53" i="1"/>
  <c r="E235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1" i="1"/>
  <c r="E22" i="1"/>
  <c r="E23" i="1"/>
  <c r="E24" i="1"/>
  <c r="E25" i="1"/>
  <c r="E26" i="1"/>
  <c r="E27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62" i="1"/>
  <c r="E28" i="1"/>
  <c r="E29" i="1"/>
  <c r="E30" i="1"/>
  <c r="E31" i="1"/>
  <c r="E32" i="1"/>
  <c r="E26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5" i="1"/>
  <c r="E286" i="1"/>
  <c r="E304" i="1"/>
  <c r="E265" i="1"/>
  <c r="E238" i="1"/>
  <c r="E239" i="1"/>
  <c r="E240" i="1"/>
  <c r="E66" i="1"/>
  <c r="E67" i="1"/>
  <c r="E68" i="1"/>
  <c r="E69" i="1"/>
  <c r="E70" i="1"/>
  <c r="E71" i="1"/>
  <c r="E72" i="1"/>
  <c r="E73" i="1"/>
  <c r="E74" i="1"/>
  <c r="E75" i="1"/>
  <c r="E208" i="1"/>
  <c r="E209" i="1"/>
  <c r="E210" i="1"/>
  <c r="E211" i="1"/>
  <c r="E212" i="1"/>
  <c r="E213" i="1"/>
  <c r="E214" i="1"/>
  <c r="E215" i="1"/>
  <c r="E305" i="1"/>
  <c r="E306" i="1"/>
  <c r="E307" i="1"/>
  <c r="E142" i="1"/>
  <c r="E312" i="1"/>
  <c r="E143" i="1"/>
  <c r="E308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24" i="1"/>
  <c r="E22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264" i="1"/>
  <c r="E287" i="1"/>
  <c r="E288" i="1"/>
  <c r="E289" i="1"/>
  <c r="E290" i="1"/>
  <c r="E309" i="1"/>
  <c r="E53" i="1"/>
  <c r="E54" i="1"/>
  <c r="E241" i="1"/>
  <c r="E144" i="1"/>
  <c r="E242" i="1"/>
  <c r="E216" i="1"/>
  <c r="E243" i="1"/>
  <c r="E244" i="1"/>
  <c r="E55" i="1"/>
  <c r="E245" i="1"/>
  <c r="E246" i="1"/>
  <c r="E226" i="1"/>
  <c r="E227" i="1"/>
  <c r="E228" i="1"/>
  <c r="E217" i="1"/>
  <c r="E218" i="1"/>
  <c r="E310" i="1"/>
  <c r="E311" i="1"/>
  <c r="E56" i="1"/>
  <c r="E57" i="1"/>
  <c r="E247" i="1"/>
  <c r="E248" i="1"/>
  <c r="E249" i="1"/>
  <c r="E145" i="1"/>
  <c r="E146" i="1"/>
  <c r="E147" i="1"/>
  <c r="E148" i="1"/>
  <c r="I299" i="1"/>
  <c r="I219" i="1"/>
  <c r="I291" i="1"/>
  <c r="I266" i="1"/>
  <c r="I137" i="1"/>
  <c r="I2" i="1"/>
  <c r="I3" i="1"/>
  <c r="I4" i="1"/>
  <c r="I5" i="1"/>
  <c r="I6" i="1"/>
  <c r="I7" i="1"/>
  <c r="I58" i="1"/>
  <c r="I59" i="1"/>
  <c r="I300" i="1"/>
  <c r="I220" i="1"/>
  <c r="I221" i="1"/>
  <c r="I229" i="1"/>
  <c r="I230" i="1"/>
  <c r="I231" i="1"/>
  <c r="I232" i="1"/>
  <c r="I233" i="1"/>
  <c r="I234" i="1"/>
  <c r="I251" i="1"/>
  <c r="I252" i="1"/>
  <c r="I253" i="1"/>
  <c r="I254" i="1"/>
  <c r="I255" i="1"/>
  <c r="I256" i="1"/>
  <c r="I257" i="1"/>
  <c r="I258" i="1"/>
  <c r="I259" i="1"/>
  <c r="I260" i="1"/>
  <c r="I261" i="1"/>
  <c r="I60" i="1"/>
  <c r="I149" i="1"/>
  <c r="I222" i="1"/>
  <c r="I313" i="1"/>
  <c r="I301" i="1"/>
  <c r="I302" i="1"/>
  <c r="I314" i="1"/>
  <c r="I150" i="1"/>
  <c r="I236" i="1"/>
  <c r="I237" i="1"/>
  <c r="I138" i="1"/>
  <c r="I61" i="1"/>
  <c r="I62" i="1"/>
  <c r="I139" i="1"/>
  <c r="I298" i="1"/>
  <c r="I140" i="1"/>
  <c r="I141" i="1"/>
  <c r="I63" i="1"/>
  <c r="I64" i="1"/>
  <c r="I65" i="1"/>
  <c r="I151" i="1"/>
  <c r="I152" i="1"/>
  <c r="I303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92" i="1"/>
  <c r="I293" i="1"/>
  <c r="I294" i="1"/>
  <c r="I295" i="1"/>
  <c r="I296" i="1"/>
  <c r="I297" i="1"/>
  <c r="I279" i="1"/>
  <c r="I280" i="1"/>
  <c r="I281" i="1"/>
  <c r="I282" i="1"/>
  <c r="I283" i="1"/>
  <c r="I284" i="1"/>
  <c r="I22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153" i="1"/>
  <c r="I235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1" i="1"/>
  <c r="I22" i="1"/>
  <c r="I23" i="1"/>
  <c r="I24" i="1"/>
  <c r="I25" i="1"/>
  <c r="I26" i="1"/>
  <c r="I27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62" i="1"/>
  <c r="I28" i="1"/>
  <c r="I29" i="1"/>
  <c r="I30" i="1"/>
  <c r="I31" i="1"/>
  <c r="I32" i="1"/>
  <c r="I26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85" i="1"/>
  <c r="I286" i="1"/>
  <c r="I304" i="1"/>
  <c r="I265" i="1"/>
  <c r="I238" i="1"/>
  <c r="I239" i="1"/>
  <c r="I240" i="1"/>
  <c r="I66" i="1"/>
  <c r="I67" i="1"/>
  <c r="I68" i="1"/>
  <c r="I69" i="1"/>
  <c r="I70" i="1"/>
  <c r="I71" i="1"/>
  <c r="I72" i="1"/>
  <c r="I73" i="1"/>
  <c r="I74" i="1"/>
  <c r="I75" i="1"/>
  <c r="I208" i="1"/>
  <c r="I209" i="1"/>
  <c r="I210" i="1"/>
  <c r="I211" i="1"/>
  <c r="I212" i="1"/>
  <c r="I213" i="1"/>
  <c r="I214" i="1"/>
  <c r="I215" i="1"/>
  <c r="I305" i="1"/>
  <c r="I306" i="1"/>
  <c r="I307" i="1"/>
  <c r="I142" i="1"/>
  <c r="I312" i="1"/>
  <c r="I143" i="1"/>
  <c r="I308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24" i="1"/>
  <c r="I22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264" i="1"/>
  <c r="I287" i="1"/>
  <c r="I288" i="1"/>
  <c r="I289" i="1"/>
  <c r="I290" i="1"/>
  <c r="I309" i="1"/>
  <c r="I53" i="1"/>
  <c r="I54" i="1"/>
  <c r="I241" i="1"/>
  <c r="I144" i="1"/>
  <c r="I242" i="1"/>
  <c r="I216" i="1"/>
  <c r="I243" i="1"/>
  <c r="I244" i="1"/>
  <c r="I55" i="1"/>
  <c r="I245" i="1"/>
  <c r="I246" i="1"/>
  <c r="I226" i="1"/>
  <c r="I227" i="1"/>
  <c r="I228" i="1"/>
  <c r="I217" i="1"/>
  <c r="I218" i="1"/>
  <c r="I310" i="1"/>
  <c r="I311" i="1"/>
  <c r="I56" i="1"/>
  <c r="I57" i="1"/>
  <c r="I247" i="1"/>
  <c r="I248" i="1"/>
  <c r="I249" i="1"/>
  <c r="I145" i="1"/>
  <c r="I146" i="1"/>
  <c r="I147" i="1"/>
  <c r="I148" i="1"/>
  <c r="I250" i="1"/>
</calcChain>
</file>

<file path=xl/sharedStrings.xml><?xml version="1.0" encoding="utf-8"?>
<sst xmlns="http://schemas.openxmlformats.org/spreadsheetml/2006/main" count="543" uniqueCount="382">
  <si>
    <t>013N1400</t>
  </si>
  <si>
    <t>W7771E6459</t>
  </si>
  <si>
    <t>13A01905</t>
  </si>
  <si>
    <t>Y8665G4271</t>
  </si>
  <si>
    <t>R7819I7923</t>
  </si>
  <si>
    <t>R7819I8803</t>
  </si>
  <si>
    <t>V7779E8539</t>
  </si>
  <si>
    <t>T7801G0551</t>
  </si>
  <si>
    <t>Y8666G3841</t>
  </si>
  <si>
    <t>N8646E4479</t>
  </si>
  <si>
    <t>R8736D4908</t>
  </si>
  <si>
    <t>W8686I3533</t>
  </si>
  <si>
    <t>R8736D2708</t>
  </si>
  <si>
    <t>U8706A3775</t>
  </si>
  <si>
    <t>R8736D3148</t>
  </si>
  <si>
    <t>T8716B3126</t>
  </si>
  <si>
    <t>N7830M7174</t>
  </si>
  <si>
    <t>Y7850B7196</t>
  </si>
  <si>
    <t>Z7840A7075</t>
  </si>
  <si>
    <t>V7781E0529</t>
  </si>
  <si>
    <t>N8646E5799</t>
  </si>
  <si>
    <t>Z7840A9605</t>
  </si>
  <si>
    <t>U7791F1970</t>
  </si>
  <si>
    <t>V7780E8989</t>
  </si>
  <si>
    <t>N7830M7064</t>
  </si>
  <si>
    <t>W7772E2839</t>
  </si>
  <si>
    <t>Z7842B1816</t>
  </si>
  <si>
    <t>U7792G2311</t>
  </si>
  <si>
    <t>X7762D3048</t>
  </si>
  <si>
    <t>Z7842B3576</t>
  </si>
  <si>
    <t>N7832A3565</t>
  </si>
  <si>
    <t>U7792G1321</t>
  </si>
  <si>
    <t>Z7842B1926</t>
  </si>
  <si>
    <t>V7782F2410</t>
  </si>
  <si>
    <t>V7781F6140</t>
  </si>
  <si>
    <t>Z8655F2720</t>
  </si>
  <si>
    <t>R8737D0518</t>
  </si>
  <si>
    <t>R7820I1003</t>
  </si>
  <si>
    <t>R8735D2698</t>
  </si>
  <si>
    <t>S7810H8912</t>
  </si>
  <si>
    <t>Z7840A6745</t>
  </si>
  <si>
    <t>N8647E9549</t>
  </si>
  <si>
    <t>Z8940B4786</t>
  </si>
  <si>
    <t>U7790F6250</t>
  </si>
  <si>
    <t>R7822M1024</t>
  </si>
  <si>
    <t>Z7842B1046</t>
  </si>
  <si>
    <t>Y7849B8616</t>
  </si>
  <si>
    <t>Y7849B8726</t>
  </si>
  <si>
    <t>Z7839A8605</t>
  </si>
  <si>
    <t>W7769D8638</t>
  </si>
  <si>
    <t>Z7841B6756</t>
  </si>
  <si>
    <t>S7811I6503</t>
  </si>
  <si>
    <t>V7780E6569</t>
  </si>
  <si>
    <t>T8717B6216</t>
  </si>
  <si>
    <t>U7790F2400</t>
  </si>
  <si>
    <t>V7780E2389</t>
  </si>
  <si>
    <t>X7759C7967</t>
  </si>
  <si>
    <t>T7800G2301</t>
  </si>
  <si>
    <t>T8715B3776</t>
  </si>
  <si>
    <t>T8715B8396</t>
  </si>
  <si>
    <t>U8705A3325</t>
  </si>
  <si>
    <t>U7791F0870</t>
  </si>
  <si>
    <t>W7770D1828</t>
  </si>
  <si>
    <t>Z7840A6965</t>
  </si>
  <si>
    <t>T7800G0981</t>
  </si>
  <si>
    <t>X7760C2367</t>
  </si>
  <si>
    <t>Z7839A9815</t>
  </si>
  <si>
    <t>X7760C6217</t>
  </si>
  <si>
    <t>S7809H9122</t>
  </si>
  <si>
    <t>U7789F9870</t>
  </si>
  <si>
    <t>Y7850B3236</t>
  </si>
  <si>
    <t>T7800G3291</t>
  </si>
  <si>
    <t>Z7839A9155</t>
  </si>
  <si>
    <t>Z7840A0475</t>
  </si>
  <si>
    <t>W7769D8748</t>
  </si>
  <si>
    <t>Y7849B9606</t>
  </si>
  <si>
    <t>U7790F2950</t>
  </si>
  <si>
    <t>R7820I1993</t>
  </si>
  <si>
    <t>Y7850B1916</t>
  </si>
  <si>
    <t>W7770D1608</t>
  </si>
  <si>
    <t>U7790F9990</t>
  </si>
  <si>
    <t>X7759C9287</t>
  </si>
  <si>
    <t>U7789F8660</t>
  </si>
  <si>
    <t>V7779E9199</t>
  </si>
  <si>
    <t>N7830M9594</t>
  </si>
  <si>
    <t>S7810H9352</t>
  </si>
  <si>
    <t>R7821I0793</t>
  </si>
  <si>
    <t>X7760C8417</t>
  </si>
  <si>
    <t>T7801G1211</t>
  </si>
  <si>
    <t>U7790F7900</t>
  </si>
  <si>
    <t>Y7850B8406</t>
  </si>
  <si>
    <t>Y7850B8956</t>
  </si>
  <si>
    <t>U7790F9330</t>
  </si>
  <si>
    <t>X7760C9627</t>
  </si>
  <si>
    <t>U7790F9550</t>
  </si>
  <si>
    <t>U8706A4875</t>
  </si>
  <si>
    <t>X8677H4852</t>
  </si>
  <si>
    <t>S7809H7912</t>
  </si>
  <si>
    <t>V7782F0760</t>
  </si>
  <si>
    <t>W7772E1299</t>
  </si>
  <si>
    <t>U7792G0221</t>
  </si>
  <si>
    <t>R7822M0584</t>
  </si>
  <si>
    <t>Y7852C0397</t>
  </si>
  <si>
    <t>T7802H0452</t>
  </si>
  <si>
    <t>Z7839A7945</t>
  </si>
  <si>
    <t>S7812I0683</t>
  </si>
  <si>
    <t>Y7852C0727</t>
  </si>
  <si>
    <t>R7822M0804</t>
  </si>
  <si>
    <t>V7782F0100</t>
  </si>
  <si>
    <t>X7762D0408</t>
  </si>
  <si>
    <t>Y7852C0947</t>
  </si>
  <si>
    <t>N7830M9484</t>
  </si>
  <si>
    <t>U7790F9000</t>
  </si>
  <si>
    <t>W7770D8978</t>
  </si>
  <si>
    <t>Z7840A9495</t>
  </si>
  <si>
    <t>U8705A6185</t>
  </si>
  <si>
    <t>W8685I6053</t>
  </si>
  <si>
    <t>R8735D5998</t>
  </si>
  <si>
    <t>N7832A0815</t>
  </si>
  <si>
    <t>Z7842B0276</t>
  </si>
  <si>
    <t>T7802H0672</t>
  </si>
  <si>
    <t>S7812I0793</t>
  </si>
  <si>
    <t>N7832A0705</t>
  </si>
  <si>
    <t>R7822M2014</t>
  </si>
  <si>
    <t>S7812I0353</t>
  </si>
  <si>
    <t>N7832A1255</t>
  </si>
  <si>
    <t>S7812I0243</t>
  </si>
  <si>
    <t>Z7842B0386</t>
  </si>
  <si>
    <t>V7782F1640</t>
  </si>
  <si>
    <t>U7792G1651</t>
  </si>
  <si>
    <t>X7762D1398</t>
  </si>
  <si>
    <t>Y7852C0177</t>
  </si>
  <si>
    <t>Z7842B0716</t>
  </si>
  <si>
    <t>Z7842B0606</t>
  </si>
  <si>
    <t>T7802H0122</t>
  </si>
  <si>
    <t>Z7842B0826</t>
  </si>
  <si>
    <t>X7762D0738</t>
  </si>
  <si>
    <t>S7812I2333</t>
  </si>
  <si>
    <t>T7802H0562</t>
  </si>
  <si>
    <t>X7762D0298</t>
  </si>
  <si>
    <t>W7772E1079</t>
  </si>
  <si>
    <t>Z7842B2366</t>
  </si>
  <si>
    <t>N7832A1915</t>
  </si>
  <si>
    <t>W7772E0749</t>
  </si>
  <si>
    <t>Z7842B2696</t>
  </si>
  <si>
    <t>R7822M0694</t>
  </si>
  <si>
    <t>Z7842B2586</t>
  </si>
  <si>
    <t>V7782F2190</t>
  </si>
  <si>
    <t>X7762D0848</t>
  </si>
  <si>
    <t>S7812I1673</t>
  </si>
  <si>
    <t>V7782F1970</t>
  </si>
  <si>
    <t>S7812I1893</t>
  </si>
  <si>
    <t>Y7852C0287</t>
  </si>
  <si>
    <t>N7832A2245</t>
  </si>
  <si>
    <t>T7802H1882</t>
  </si>
  <si>
    <t>Z7842B2036</t>
  </si>
  <si>
    <t>V7782F2080</t>
  </si>
  <si>
    <t>N7832A1805</t>
  </si>
  <si>
    <t>V7782F1750</t>
  </si>
  <si>
    <t>Y7852C1827</t>
  </si>
  <si>
    <t>T8715B5536</t>
  </si>
  <si>
    <t>Y8665G7571</t>
  </si>
  <si>
    <t>Y8665G7791</t>
  </si>
  <si>
    <t>R8735D7758</t>
  </si>
  <si>
    <t>N8645E7659</t>
  </si>
  <si>
    <t>R8735D7648</t>
  </si>
  <si>
    <t>W8685I7593</t>
  </si>
  <si>
    <t>N7831A6525</t>
  </si>
  <si>
    <t>X7761D6118</t>
  </si>
  <si>
    <t>N7831A7625</t>
  </si>
  <si>
    <t>Z7841B8296</t>
  </si>
  <si>
    <t>X7761D6228</t>
  </si>
  <si>
    <t>W7771E9869</t>
  </si>
  <si>
    <t>S7811I8923</t>
  </si>
  <si>
    <t>U7791G6041</t>
  </si>
  <si>
    <t>T7801H7262</t>
  </si>
  <si>
    <t>W7771E6239</t>
  </si>
  <si>
    <t>N7831A6415</t>
  </si>
  <si>
    <t>R7821M6514</t>
  </si>
  <si>
    <t>Z7841B6426</t>
  </si>
  <si>
    <t>X7761D8208</t>
  </si>
  <si>
    <t>X7761D6338</t>
  </si>
  <si>
    <t>T7801H7922</t>
  </si>
  <si>
    <t>Y7851C7427</t>
  </si>
  <si>
    <t>Z7841B6096</t>
  </si>
  <si>
    <t>U7791G7031</t>
  </si>
  <si>
    <t>S7811I7273</t>
  </si>
  <si>
    <t>R7820I2103</t>
  </si>
  <si>
    <t>X7760C2147</t>
  </si>
  <si>
    <t>W8686I0563</t>
  </si>
  <si>
    <t>N7830M8494</t>
  </si>
  <si>
    <t>S7810H6052</t>
  </si>
  <si>
    <t>U7791G6701</t>
  </si>
  <si>
    <t>U7791G6811</t>
  </si>
  <si>
    <t>T7802H2102</t>
  </si>
  <si>
    <t>Y7852C2267</t>
  </si>
  <si>
    <t>W7771E6899</t>
  </si>
  <si>
    <t>U7791G7361</t>
  </si>
  <si>
    <t>Y7852C2597</t>
  </si>
  <si>
    <t>V7782F0980</t>
  </si>
  <si>
    <t>N7832A2025</t>
  </si>
  <si>
    <t>W7771E6789</t>
  </si>
  <si>
    <t>Y7851C6987</t>
  </si>
  <si>
    <t>N7832A1365</t>
  </si>
  <si>
    <t>W7772E2289</t>
  </si>
  <si>
    <t>Z7842B1266</t>
  </si>
  <si>
    <t>S7812I1013</t>
  </si>
  <si>
    <t>V7782F1090</t>
  </si>
  <si>
    <t>U7792G2201</t>
  </si>
  <si>
    <t>V7782F1420</t>
  </si>
  <si>
    <t>Z7842B2256</t>
  </si>
  <si>
    <t>R7821M6624</t>
  </si>
  <si>
    <t>U7792G0331</t>
  </si>
  <si>
    <t>S7811I6173</t>
  </si>
  <si>
    <t>R7822M1354</t>
  </si>
  <si>
    <t>S7810H1652</t>
  </si>
  <si>
    <t>R8735D6988</t>
  </si>
  <si>
    <t>Z8655F9980</t>
  </si>
  <si>
    <t>T7800G4721</t>
  </si>
  <si>
    <t>V8695M2654</t>
  </si>
  <si>
    <t>W7770D1058</t>
  </si>
  <si>
    <t>U7789F9650</t>
  </si>
  <si>
    <t>S7809H8132</t>
  </si>
  <si>
    <t>V7779E8319</t>
  </si>
  <si>
    <t>V7780E0519</t>
  </si>
  <si>
    <t>V7780E1509</t>
  </si>
  <si>
    <t>V7779E9639</t>
  </si>
  <si>
    <t>S7809H9782</t>
  </si>
  <si>
    <t>N7830M1124</t>
  </si>
  <si>
    <t>Z7840A1135</t>
  </si>
  <si>
    <t>U8705A2665</t>
  </si>
  <si>
    <t>S7812I1563</t>
  </si>
  <si>
    <t>R7822M1574</t>
  </si>
  <si>
    <t>Y7852C1497</t>
  </si>
  <si>
    <t>R7822M3664</t>
  </si>
  <si>
    <t>Z7842B1376</t>
  </si>
  <si>
    <t>T7802H1552</t>
  </si>
  <si>
    <t>R7819I8033</t>
  </si>
  <si>
    <t>W7770D0508</t>
  </si>
  <si>
    <t>Y7850B0706</t>
  </si>
  <si>
    <t>Y7850B1476</t>
  </si>
  <si>
    <t>R7819I8693</t>
  </si>
  <si>
    <t>X7759C9727</t>
  </si>
  <si>
    <t>W7769D8198</t>
  </si>
  <si>
    <t>N7829M8484</t>
  </si>
  <si>
    <t>N7829M9694</t>
  </si>
  <si>
    <t>X7759C9617</t>
  </si>
  <si>
    <t>X7759C8517</t>
  </si>
  <si>
    <t>Z7839A9705</t>
  </si>
  <si>
    <t>U7789F9760</t>
  </si>
  <si>
    <t>U7789F7890</t>
  </si>
  <si>
    <t>W7769D9298</t>
  </si>
  <si>
    <t>W7769D9188</t>
  </si>
  <si>
    <t>N7829M9034</t>
  </si>
  <si>
    <t>X7759C9397</t>
  </si>
  <si>
    <t>W7769D7868</t>
  </si>
  <si>
    <t>W7769D9848</t>
  </si>
  <si>
    <t>W7769D9738</t>
  </si>
  <si>
    <t>R7819I9023</t>
  </si>
  <si>
    <t>Y7850B2356</t>
  </si>
  <si>
    <t>W7770D6448</t>
  </si>
  <si>
    <t>N1018H3732</t>
  </si>
  <si>
    <t>V1013C4337</t>
  </si>
  <si>
    <t>T1015E2819</t>
  </si>
  <si>
    <t>X1011A3655</t>
  </si>
  <si>
    <t>X1011A2885</t>
  </si>
  <si>
    <t>Z1009I2753</t>
  </si>
  <si>
    <t>X1011A6735</t>
  </si>
  <si>
    <t>R1017G3831</t>
  </si>
  <si>
    <t>Y1010M3864</t>
  </si>
  <si>
    <t>Y1010M3754</t>
  </si>
  <si>
    <t>U1014D4348</t>
  </si>
  <si>
    <t>W1012E8739</t>
  </si>
  <si>
    <t>X1011A3765</t>
  </si>
  <si>
    <t>U1014D8968</t>
  </si>
  <si>
    <t>X1011A6405</t>
  </si>
  <si>
    <t>X1011A2665</t>
  </si>
  <si>
    <t>T1015E2709</t>
  </si>
  <si>
    <t>S1016F3600</t>
  </si>
  <si>
    <t>R1017G3391</t>
  </si>
  <si>
    <t>U1014D2918</t>
  </si>
  <si>
    <t>Y9804F6070</t>
  </si>
  <si>
    <t>W7770D6338</t>
  </si>
  <si>
    <t>T7799G7901</t>
  </si>
  <si>
    <t>S7810H2642</t>
  </si>
  <si>
    <t>U7791G6591</t>
  </si>
  <si>
    <t>Z7841B6206</t>
  </si>
  <si>
    <t>T7801H6602</t>
  </si>
  <si>
    <t>S7811I6723</t>
  </si>
  <si>
    <t>X7760C1377</t>
  </si>
  <si>
    <t>V7781F6030</t>
  </si>
  <si>
    <t>Y8953D1358</t>
  </si>
  <si>
    <t>W7772E1629</t>
  </si>
  <si>
    <t>S7810H2422</t>
  </si>
  <si>
    <t>Z8655F6570</t>
  </si>
  <si>
    <t>X7760C8087</t>
  </si>
  <si>
    <t>N7832A2355</t>
  </si>
  <si>
    <t>U7789F9100</t>
  </si>
  <si>
    <t>Y7852C2377</t>
  </si>
  <si>
    <t>Z7840A2455</t>
  </si>
  <si>
    <t>N7830M2444</t>
  </si>
  <si>
    <t>X7759C9067</t>
  </si>
  <si>
    <t>U7790F6910</t>
  </si>
  <si>
    <t>V7780E6899</t>
  </si>
  <si>
    <t>T7799G9111</t>
  </si>
  <si>
    <t>V7779E9089</t>
  </si>
  <si>
    <t>S7811I8263</t>
  </si>
  <si>
    <t>T8716B5326</t>
  </si>
  <si>
    <t>N8646E5469</t>
  </si>
  <si>
    <t>R8736D5458</t>
  </si>
  <si>
    <t>T8716B5436</t>
  </si>
  <si>
    <t>R7821I2663</t>
  </si>
  <si>
    <t>V7781E2619</t>
  </si>
  <si>
    <t>N7830M1344</t>
  </si>
  <si>
    <t>V7780E1399</t>
  </si>
  <si>
    <t>Article Number</t>
  </si>
  <si>
    <t>Serial Number</t>
  </si>
  <si>
    <t>Date KN</t>
  </si>
  <si>
    <t>Date End</t>
  </si>
  <si>
    <t>Name pump</t>
  </si>
  <si>
    <t>WC Number</t>
  </si>
  <si>
    <t>UNILIFT KP350-AV-1 1x220-240V 50Hz 5mSCH</t>
  </si>
  <si>
    <t>SP30- 5 Rp3 4"3X380-415/50 5.5kW</t>
  </si>
  <si>
    <t>SBA 3-45 A 230V 50Hz 15m Schuko, GAS</t>
  </si>
  <si>
    <t>CM5-3 A-R-A-E-AQQE C1-A-A-N</t>
  </si>
  <si>
    <t>UNILIFT AP12.50.11.A1 1x230V 5m SCH</t>
  </si>
  <si>
    <t>SEG.40.12.2.50B</t>
  </si>
  <si>
    <t>SEG.40.15.2.50B</t>
  </si>
  <si>
    <t>SEG.40.40.EX.2.50B</t>
  </si>
  <si>
    <t>TP 80-150/4 A-F-A-BQQE-JW3</t>
  </si>
  <si>
    <t>UNILIFT AP35B.50.06.A1V 1x230V 10m SCH</t>
  </si>
  <si>
    <t>CR10-12 A-A-A-E-HQQE 3x400D 50 HZ</t>
  </si>
  <si>
    <t>CR15-9 A-F-A-E-HQQE 3x400/690 50 HZ</t>
  </si>
  <si>
    <t>CRN15-3 A-FGJ-A-E-HQQE 3x400D 50 HZ</t>
  </si>
  <si>
    <t>SQ 2-115  1.85kW 200-240V 50/60Hz</t>
  </si>
  <si>
    <t>Constant pressure packet SQE3-105</t>
  </si>
  <si>
    <t>DDC 6-10 AR-PP/E/C-F-31I001FG</t>
  </si>
  <si>
    <t>DDC 6-10 AR-PP/V/C-F-31I001FG</t>
  </si>
  <si>
    <t>DDC 6-10 AR-PVC/V/C-F-31I001FG</t>
  </si>
  <si>
    <t>DDA 7.5-16 AR-PVC/T/C-F-31U2U2FG</t>
  </si>
  <si>
    <t>SOLOLIFT2 WC-1 CEE 7/7</t>
  </si>
  <si>
    <t>SOLOLIFT2 WC-3 CEE 7/7</t>
  </si>
  <si>
    <t>SOLOLIFT2 CWC-3 CEE 7/7</t>
  </si>
  <si>
    <t>SOLOLIFT2 C-3 CEE 7/7</t>
  </si>
  <si>
    <t>COMFORT 15-14 B PM</t>
  </si>
  <si>
    <t>MAGNA3 25-80 180 1x230V PN10</t>
  </si>
  <si>
    <t>MAGNA3 65-150 F 340 1x230V PN6/10</t>
  </si>
  <si>
    <t>MAGNA3 D 40-120 F 250 1x230V PN6/10</t>
  </si>
  <si>
    <t>MAGNA3 D 50-80 F 240 1x230V PN6/10</t>
  </si>
  <si>
    <t>MAGNA3 D 65-150 F 340 1x230V PN6/10</t>
  </si>
  <si>
    <t>CONLIFT1</t>
  </si>
  <si>
    <t>CMBE1-44 I-U-C-C-D-A 1x200-240V 50/60 Hz</t>
  </si>
  <si>
    <t>CMBE5-62 I-U-C-C-D-B 1x200-240V 50/60 Hz</t>
  </si>
  <si>
    <t>CME10-3 A-R-A-E-AQQE S-A-D-N</t>
  </si>
  <si>
    <t>CMBE TWIN 3-62 1x230 50/60 Hz Schuko</t>
  </si>
  <si>
    <t>MAGNA1 40-120 F 250 1x230V PN6/10</t>
  </si>
  <si>
    <t>MAGNA1 40-150 F 250 1x230V PN6/10</t>
  </si>
  <si>
    <t>LC 231 2x 1-9 DOL 3x460 PI CE</t>
  </si>
  <si>
    <t>JP 3-42 1x230V 50Hz 1,5m SCHUKO HU</t>
  </si>
  <si>
    <t>JP 5-48 1x230V 50Hz 1,5m SCHUKO HU</t>
  </si>
  <si>
    <t>JP 3-42 PT-H 1x230V 50Hz 1,5m SCHUKO HU</t>
  </si>
  <si>
    <t>JP 4-47 PT-H 1x230V 50Hz 1,5m SCHUKO HU</t>
  </si>
  <si>
    <t>JP 4-54 PT-H 1x230V 50Hz 1,5m SCHUKO HU</t>
  </si>
  <si>
    <t>JP 5-48 PT-H 1x230V 50Hz 1,5m SCHUKO HU</t>
  </si>
  <si>
    <t>SCALA1 5-55 1x230V 50Hz SCHUKO</t>
  </si>
  <si>
    <t>UPA 15-120 230V 50Hz Schuko plug</t>
  </si>
  <si>
    <t>PIN</t>
  </si>
  <si>
    <t>№ partner</t>
  </si>
  <si>
    <t>Name partner</t>
  </si>
  <si>
    <t>ТОВ "Ю.Т.К."</t>
  </si>
  <si>
    <t>ТОВ "СК ГРУПС"</t>
  </si>
  <si>
    <t>ТОВ "НВП "ГІДРОТЕРМ ІНЖИНІРІНГ"</t>
  </si>
  <si>
    <t>ТОВ "ІНЖМОНТАЖСЕРВІС"</t>
  </si>
  <si>
    <t>ТОВ "ВІК-XXI"</t>
  </si>
  <si>
    <t>ТОВ "ВСЦ-СЕРВІС"</t>
  </si>
  <si>
    <t>IGA</t>
  </si>
  <si>
    <t>ТОВ "АРМАТЕХ-СЕРВІС"</t>
  </si>
  <si>
    <t>ТОВ «НВП«МАЙСТЕР НАСОС»</t>
  </si>
  <si>
    <t>ТОВ "НВО "ЕКОСОФТ"</t>
  </si>
  <si>
    <t xml:space="preserve">ТОВ "ПРОПЕКС" </t>
  </si>
  <si>
    <t>ТзОВ "ГУДЗОН-УКРАЇНА"</t>
  </si>
  <si>
    <t xml:space="preserve">ТОВ «ІНТЕРТЕХГРУП»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</si>
</sst>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\.yyyy;@"/>
  </numFmts>
  <fonts count="5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333333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1" fillId="2" borderId="3" xfId="0" applyNumberFormat="1" applyFont="1" applyFill="1" applyBorder="1" applyAlignment="1" applyProtection="1">
      <alignment horizontal="left"/>
      <protection locked="0"/>
    </xf>
    <xf numFmtId="49" fontId="0" fillId="0" borderId="0" xfId="0" applyNumberFormat="1"/>
    <xf numFmtId="1" fontId="4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"/>
  <sheetViews>
    <sheetView tabSelected="1" topLeftCell="A8" workbookViewId="0">
      <selection activeCell="H137" sqref="H137"/>
    </sheetView>
  </sheetViews>
  <sheetFormatPr defaultRowHeight="12.75" x14ac:dyDescent="0.2"/>
  <cols>
    <col min="1" max="1" width="13.28515625" bestFit="1" customWidth="1"/>
    <col min="2" max="2" width="13.28515625" customWidth="1"/>
    <col min="3" max="3" width="13.5703125" bestFit="1" customWidth="1"/>
    <col min="4" max="4" width="11.42578125" customWidth="1"/>
    <col min="5" max="5" width="9.85546875" bestFit="1" customWidth="1"/>
    <col min="6" max="6" width="39.140625" bestFit="1" customWidth="1"/>
    <col min="7" max="7" width="11" customWidth="1"/>
    <col min="8" max="8" width="9.140625" style="14"/>
    <col min="9" max="9" width="31.5703125" bestFit="1" customWidth="1"/>
  </cols>
  <sheetData>
    <row r="1" spans="1:10" s="1" customFormat="1" ht="24" customHeight="1" x14ac:dyDescent="0.2">
      <c r="A1" s="4" t="s">
        <v>315</v>
      </c>
      <c r="B1" s="4" t="s">
        <v>316</v>
      </c>
      <c r="C1" s="4" t="s">
        <v>367</v>
      </c>
      <c r="D1" s="5" t="s">
        <v>317</v>
      </c>
      <c r="E1" s="8" t="s">
        <v>318</v>
      </c>
      <c r="F1" s="8" t="s">
        <v>319</v>
      </c>
      <c r="G1" s="8" t="s">
        <v>320</v>
      </c>
      <c r="H1" s="16" t="s">
        <v>366</v>
      </c>
      <c r="I1" s="8" t="s">
        <v>368</v>
      </c>
      <c r="J1" s="7"/>
    </row>
    <row r="2" spans="1:10" s="1" customFormat="1" ht="19.7" customHeight="1" x14ac:dyDescent="0.2">
      <c r="A2" s="3">
        <v>93013252</v>
      </c>
      <c r="B2" s="2" t="s">
        <v>8</v>
      </c>
      <c r="C2" s="17">
        <v>9840000184</v>
      </c>
      <c r="D2" s="6">
        <v>45608.320393518501</v>
      </c>
      <c r="E2" s="9">
        <f>EDATE(D2,30)</f>
        <v>46519</v>
      </c>
      <c r="F2" s="7"/>
      <c r="G2" s="7">
        <v>7619166</v>
      </c>
      <c r="H2" s="15">
        <f>VLOOKUP(C2,PIN!A:B,2,0)</f>
        <v>1654</v>
      </c>
      <c r="I2" s="7" t="str">
        <f>VLOOKUP(C2,PIN!A:C,3,0)</f>
        <v>ТОВ "ВІК-XXI"</v>
      </c>
      <c r="J2" s="7"/>
    </row>
    <row r="3" spans="1:10" s="1" customFormat="1" ht="19.7" customHeight="1" x14ac:dyDescent="0.2">
      <c r="A3" s="3">
        <v>93013252</v>
      </c>
      <c r="B3" s="2" t="s">
        <v>9</v>
      </c>
      <c r="C3" s="17">
        <v>9840000184</v>
      </c>
      <c r="D3" s="6">
        <v>45608.320393518501</v>
      </c>
      <c r="E3" s="9">
        <f>EDATE(D3,30)</f>
        <v>46519</v>
      </c>
      <c r="F3" s="7"/>
      <c r="G3" s="7">
        <v>7862389</v>
      </c>
      <c r="H3" s="15">
        <f>VLOOKUP(C3,PIN!A:B,2,0)</f>
        <v>1654</v>
      </c>
      <c r="I3" s="7" t="str">
        <f>VLOOKUP(C3,PIN!A:C,3,0)</f>
        <v>ТОВ "ВІК-XXI"</v>
      </c>
      <c r="J3" s="7"/>
    </row>
    <row r="4" spans="1:10" s="1" customFormat="1" ht="19.7" customHeight="1" x14ac:dyDescent="0.2">
      <c r="A4" s="3">
        <v>93013252</v>
      </c>
      <c r="B4" s="2" t="s">
        <v>10</v>
      </c>
      <c r="C4" s="17">
        <v>9840000184</v>
      </c>
      <c r="D4" s="6">
        <v>45608.320393518501</v>
      </c>
      <c r="E4" s="9">
        <f>EDATE(D4,30)</f>
        <v>46519</v>
      </c>
      <c r="F4" s="7"/>
      <c r="G4" s="7">
        <v>6790142</v>
      </c>
      <c r="H4" s="15">
        <f>VLOOKUP(C4,PIN!A:B,2,0)</f>
        <v>1654</v>
      </c>
      <c r="I4" s="7" t="str">
        <f>VLOOKUP(C4,PIN!A:C,3,0)</f>
        <v>ТОВ "ВІК-XXI"</v>
      </c>
      <c r="J4" s="7"/>
    </row>
    <row r="5" spans="1:10" s="1" customFormat="1" ht="19.7" customHeight="1" x14ac:dyDescent="0.2">
      <c r="A5" s="3">
        <v>93013252</v>
      </c>
      <c r="B5" s="2" t="s">
        <v>11</v>
      </c>
      <c r="C5" s="17">
        <v>9840000184</v>
      </c>
      <c r="D5" s="6">
        <v>45608.320393518501</v>
      </c>
      <c r="E5" s="9">
        <f>EDATE(D5,30)</f>
        <v>46519</v>
      </c>
      <c r="F5" s="7"/>
      <c r="G5" s="7">
        <v>4708002</v>
      </c>
      <c r="H5" s="15">
        <f>VLOOKUP(C5,PIN!A:B,2,0)</f>
        <v>1654</v>
      </c>
      <c r="I5" s="7" t="str">
        <f>VLOOKUP(C5,PIN!A:C,3,0)</f>
        <v>ТОВ "ВІК-XXI"</v>
      </c>
      <c r="J5" s="7"/>
    </row>
    <row r="6" spans="1:10" s="1" customFormat="1" ht="19.7" customHeight="1" x14ac:dyDescent="0.2">
      <c r="A6" s="3">
        <v>93013252</v>
      </c>
      <c r="B6" s="2" t="s">
        <v>12</v>
      </c>
      <c r="C6" s="17">
        <v>9840000184</v>
      </c>
      <c r="D6" s="6">
        <v>45608.320393518501</v>
      </c>
      <c r="E6" s="9">
        <f>EDATE(D6,30)</f>
        <v>46519</v>
      </c>
      <c r="F6" s="7"/>
      <c r="G6" s="7">
        <v>1836362</v>
      </c>
      <c r="H6" s="15">
        <f>VLOOKUP(C6,PIN!A:B,2,0)</f>
        <v>1654</v>
      </c>
      <c r="I6" s="7" t="str">
        <f>VLOOKUP(C6,PIN!A:C,3,0)</f>
        <v>ТОВ "ВІК-XXI"</v>
      </c>
      <c r="J6" s="7"/>
    </row>
    <row r="7" spans="1:10" s="1" customFormat="1" ht="19.7" customHeight="1" x14ac:dyDescent="0.2">
      <c r="A7" s="3">
        <v>93013252</v>
      </c>
      <c r="B7" s="2" t="s">
        <v>13</v>
      </c>
      <c r="C7" s="17">
        <v>9840000184</v>
      </c>
      <c r="D7" s="6">
        <v>45608.320393518501</v>
      </c>
      <c r="E7" s="9">
        <f>EDATE(D7,30)</f>
        <v>46519</v>
      </c>
      <c r="F7" s="7"/>
      <c r="G7" s="7">
        <v>1650791</v>
      </c>
      <c r="H7" s="15">
        <f>VLOOKUP(C7,PIN!A:B,2,0)</f>
        <v>1654</v>
      </c>
      <c r="I7" s="7" t="str">
        <f>VLOOKUP(C7,PIN!A:C,3,0)</f>
        <v>ТОВ "ВІК-XXI"</v>
      </c>
      <c r="J7" s="7"/>
    </row>
    <row r="8" spans="1:10" s="1" customFormat="1" ht="19.7" customHeight="1" x14ac:dyDescent="0.2">
      <c r="A8" s="3">
        <v>97775314</v>
      </c>
      <c r="B8" s="2" t="s">
        <v>84</v>
      </c>
      <c r="C8" s="17">
        <v>9840000184</v>
      </c>
      <c r="D8" s="6">
        <v>45608.320393518501</v>
      </c>
      <c r="E8" s="9">
        <f>EDATE(D8,30)</f>
        <v>46519</v>
      </c>
      <c r="F8" s="7" t="s">
        <v>340</v>
      </c>
      <c r="G8" s="7">
        <v>8983467</v>
      </c>
      <c r="H8" s="15">
        <f>VLOOKUP(C8,PIN!A:B,2,0)</f>
        <v>1654</v>
      </c>
      <c r="I8" s="7" t="str">
        <f>VLOOKUP(C8,PIN!A:C,3,0)</f>
        <v>ТОВ "ВІК-XXI"</v>
      </c>
      <c r="J8" s="7"/>
    </row>
    <row r="9" spans="1:10" s="1" customFormat="1" ht="19.7" customHeight="1" x14ac:dyDescent="0.2">
      <c r="A9" s="3">
        <v>97775314</v>
      </c>
      <c r="B9" s="2" t="s">
        <v>85</v>
      </c>
      <c r="C9" s="17">
        <v>9840000184</v>
      </c>
      <c r="D9" s="6">
        <v>45608.320393518501</v>
      </c>
      <c r="E9" s="9">
        <f>EDATE(D9,30)</f>
        <v>46519</v>
      </c>
      <c r="F9" s="7" t="s">
        <v>340</v>
      </c>
      <c r="G9" s="7">
        <v>2556591</v>
      </c>
      <c r="H9" s="15">
        <f>VLOOKUP(C9,PIN!A:B,2,0)</f>
        <v>1654</v>
      </c>
      <c r="I9" s="7" t="str">
        <f>VLOOKUP(C9,PIN!A:C,3,0)</f>
        <v>ТОВ "ВІК-XXI"</v>
      </c>
      <c r="J9" s="7"/>
    </row>
    <row r="10" spans="1:10" s="1" customFormat="1" ht="19.7" customHeight="1" x14ac:dyDescent="0.2">
      <c r="A10" s="3">
        <v>97775314</v>
      </c>
      <c r="B10" s="2" t="s">
        <v>86</v>
      </c>
      <c r="C10" s="17">
        <v>9840000184</v>
      </c>
      <c r="D10" s="6">
        <v>45608.320393518501</v>
      </c>
      <c r="E10" s="9">
        <f>EDATE(D10,30)</f>
        <v>46519</v>
      </c>
      <c r="F10" s="7" t="s">
        <v>340</v>
      </c>
      <c r="G10" s="7">
        <v>3988616</v>
      </c>
      <c r="H10" s="15">
        <f>VLOOKUP(C10,PIN!A:B,2,0)</f>
        <v>1654</v>
      </c>
      <c r="I10" s="7" t="str">
        <f>VLOOKUP(C10,PIN!A:C,3,0)</f>
        <v>ТОВ "ВІК-XXI"</v>
      </c>
      <c r="J10" s="7"/>
    </row>
    <row r="11" spans="1:10" s="1" customFormat="1" ht="19.7" customHeight="1" x14ac:dyDescent="0.2">
      <c r="A11" s="3">
        <v>97775314</v>
      </c>
      <c r="B11" s="2" t="s">
        <v>87</v>
      </c>
      <c r="C11" s="17">
        <v>9840000184</v>
      </c>
      <c r="D11" s="6">
        <v>45608.320393518501</v>
      </c>
      <c r="E11" s="9">
        <f>EDATE(D11,30)</f>
        <v>46519</v>
      </c>
      <c r="F11" s="7" t="s">
        <v>340</v>
      </c>
      <c r="G11" s="7">
        <v>8816057</v>
      </c>
      <c r="H11" s="15">
        <f>VLOOKUP(C11,PIN!A:B,2,0)</f>
        <v>1654</v>
      </c>
      <c r="I11" s="7" t="str">
        <f>VLOOKUP(C11,PIN!A:C,3,0)</f>
        <v>ТОВ "ВІК-XXI"</v>
      </c>
      <c r="J11" s="7"/>
    </row>
    <row r="12" spans="1:10" s="1" customFormat="1" ht="19.7" customHeight="1" x14ac:dyDescent="0.2">
      <c r="A12" s="3">
        <v>97775314</v>
      </c>
      <c r="B12" s="2" t="s">
        <v>88</v>
      </c>
      <c r="C12" s="17">
        <v>9840000184</v>
      </c>
      <c r="D12" s="6">
        <v>45608.320393518501</v>
      </c>
      <c r="E12" s="9">
        <f>EDATE(D12,30)</f>
        <v>46519</v>
      </c>
      <c r="F12" s="7" t="s">
        <v>340</v>
      </c>
      <c r="G12" s="7">
        <v>7346780</v>
      </c>
      <c r="H12" s="15">
        <f>VLOOKUP(C12,PIN!A:B,2,0)</f>
        <v>1654</v>
      </c>
      <c r="I12" s="7" t="str">
        <f>VLOOKUP(C12,PIN!A:C,3,0)</f>
        <v>ТОВ "ВІК-XXI"</v>
      </c>
      <c r="J12" s="7"/>
    </row>
    <row r="13" spans="1:10" s="1" customFormat="1" ht="19.7" customHeight="1" x14ac:dyDescent="0.2">
      <c r="A13" s="3">
        <v>97775314</v>
      </c>
      <c r="B13" s="2" t="s">
        <v>89</v>
      </c>
      <c r="C13" s="17">
        <v>9840000184</v>
      </c>
      <c r="D13" s="6">
        <v>45608.320393518501</v>
      </c>
      <c r="E13" s="9">
        <f>EDATE(D13,30)</f>
        <v>46519</v>
      </c>
      <c r="F13" s="7" t="s">
        <v>340</v>
      </c>
      <c r="G13" s="7">
        <v>1506259</v>
      </c>
      <c r="H13" s="15">
        <f>VLOOKUP(C13,PIN!A:B,2,0)</f>
        <v>1654</v>
      </c>
      <c r="I13" s="7" t="str">
        <f>VLOOKUP(C13,PIN!A:C,3,0)</f>
        <v>ТОВ "ВІК-XXI"</v>
      </c>
      <c r="J13" s="7"/>
    </row>
    <row r="14" spans="1:10" s="1" customFormat="1" ht="19.7" customHeight="1" x14ac:dyDescent="0.2">
      <c r="A14" s="3">
        <v>97775314</v>
      </c>
      <c r="B14" s="2" t="s">
        <v>90</v>
      </c>
      <c r="C14" s="17">
        <v>9840000184</v>
      </c>
      <c r="D14" s="6">
        <v>45608.320393518501</v>
      </c>
      <c r="E14" s="9">
        <f>EDATE(D14,30)</f>
        <v>46519</v>
      </c>
      <c r="F14" s="7" t="s">
        <v>340</v>
      </c>
      <c r="G14" s="7">
        <v>7709805</v>
      </c>
      <c r="H14" s="15">
        <f>VLOOKUP(C14,PIN!A:B,2,0)</f>
        <v>1654</v>
      </c>
      <c r="I14" s="7" t="str">
        <f>VLOOKUP(C14,PIN!A:C,3,0)</f>
        <v>ТОВ "ВІК-XXI"</v>
      </c>
      <c r="J14" s="7"/>
    </row>
    <row r="15" spans="1:10" s="1" customFormat="1" ht="19.7" customHeight="1" x14ac:dyDescent="0.2">
      <c r="A15" s="3">
        <v>97775314</v>
      </c>
      <c r="B15" s="2" t="s">
        <v>91</v>
      </c>
      <c r="C15" s="17">
        <v>9840000184</v>
      </c>
      <c r="D15" s="6">
        <v>45608.320393518501</v>
      </c>
      <c r="E15" s="9">
        <f>EDATE(D15,30)</f>
        <v>46519</v>
      </c>
      <c r="F15" s="7" t="s">
        <v>340</v>
      </c>
      <c r="G15" s="7">
        <v>1589318</v>
      </c>
      <c r="H15" s="15">
        <f>VLOOKUP(C15,PIN!A:B,2,0)</f>
        <v>1654</v>
      </c>
      <c r="I15" s="7" t="str">
        <f>VLOOKUP(C15,PIN!A:C,3,0)</f>
        <v>ТОВ "ВІК-XXI"</v>
      </c>
      <c r="J15" s="7"/>
    </row>
    <row r="16" spans="1:10" s="1" customFormat="1" ht="19.7" customHeight="1" x14ac:dyDescent="0.2">
      <c r="A16" s="3">
        <v>97775314</v>
      </c>
      <c r="B16" s="2" t="s">
        <v>92</v>
      </c>
      <c r="C16" s="17">
        <v>9840000184</v>
      </c>
      <c r="D16" s="6">
        <v>45608.320393518501</v>
      </c>
      <c r="E16" s="9">
        <f>EDATE(D16,30)</f>
        <v>46519</v>
      </c>
      <c r="F16" s="7" t="s">
        <v>340</v>
      </c>
      <c r="G16" s="7">
        <v>2565827</v>
      </c>
      <c r="H16" s="15">
        <f>VLOOKUP(C16,PIN!A:B,2,0)</f>
        <v>1654</v>
      </c>
      <c r="I16" s="7" t="str">
        <f>VLOOKUP(C16,PIN!A:C,3,0)</f>
        <v>ТОВ "ВІК-XXI"</v>
      </c>
      <c r="J16" s="7"/>
    </row>
    <row r="17" spans="1:10" s="1" customFormat="1" ht="19.7" customHeight="1" x14ac:dyDescent="0.2">
      <c r="A17" s="3">
        <v>97775314</v>
      </c>
      <c r="B17" s="2" t="s">
        <v>93</v>
      </c>
      <c r="C17" s="17">
        <v>9840000184</v>
      </c>
      <c r="D17" s="6">
        <v>45608.320393518501</v>
      </c>
      <c r="E17" s="9">
        <f>EDATE(D17,30)</f>
        <v>46519</v>
      </c>
      <c r="F17" s="7" t="s">
        <v>340</v>
      </c>
      <c r="G17" s="7">
        <v>7721354</v>
      </c>
      <c r="H17" s="15">
        <f>VLOOKUP(C17,PIN!A:B,2,0)</f>
        <v>1654</v>
      </c>
      <c r="I17" s="7" t="str">
        <f>VLOOKUP(C17,PIN!A:C,3,0)</f>
        <v>ТОВ "ВІК-XXI"</v>
      </c>
      <c r="J17" s="7"/>
    </row>
    <row r="18" spans="1:10" s="1" customFormat="1" ht="19.7" customHeight="1" x14ac:dyDescent="0.2">
      <c r="A18" s="3">
        <v>97775314</v>
      </c>
      <c r="B18" s="2" t="s">
        <v>94</v>
      </c>
      <c r="C18" s="17">
        <v>9840000184</v>
      </c>
      <c r="D18" s="6">
        <v>45608.320393518501</v>
      </c>
      <c r="E18" s="9">
        <f>EDATE(D18,30)</f>
        <v>46519</v>
      </c>
      <c r="F18" s="7" t="s">
        <v>340</v>
      </c>
      <c r="G18" s="7">
        <v>3303260</v>
      </c>
      <c r="H18" s="15">
        <f>VLOOKUP(C18,PIN!A:B,2,0)</f>
        <v>1654</v>
      </c>
      <c r="I18" s="7" t="str">
        <f>VLOOKUP(C18,PIN!A:C,3,0)</f>
        <v>ТОВ "ВІК-XXI"</v>
      </c>
      <c r="J18" s="7"/>
    </row>
    <row r="19" spans="1:10" s="1" customFormat="1" ht="19.7" customHeight="1" x14ac:dyDescent="0.2">
      <c r="A19" s="3">
        <v>97775314</v>
      </c>
      <c r="B19" s="2" t="s">
        <v>95</v>
      </c>
      <c r="C19" s="17">
        <v>9840000184</v>
      </c>
      <c r="D19" s="6">
        <v>45608.320393518501</v>
      </c>
      <c r="E19" s="9">
        <f>EDATE(D19,30)</f>
        <v>46519</v>
      </c>
      <c r="F19" s="7" t="s">
        <v>340</v>
      </c>
      <c r="G19" s="7">
        <v>2812291</v>
      </c>
      <c r="H19" s="15">
        <f>VLOOKUP(C19,PIN!A:B,2,0)</f>
        <v>1654</v>
      </c>
      <c r="I19" s="7" t="str">
        <f>VLOOKUP(C19,PIN!A:C,3,0)</f>
        <v>ТОВ "ВІК-XXI"</v>
      </c>
      <c r="J19" s="7"/>
    </row>
    <row r="20" spans="1:10" s="1" customFormat="1" ht="19.7" customHeight="1" x14ac:dyDescent="0.2">
      <c r="A20" s="3">
        <v>97775314</v>
      </c>
      <c r="B20" s="2" t="s">
        <v>96</v>
      </c>
      <c r="C20" s="17">
        <v>9840000184</v>
      </c>
      <c r="D20" s="6">
        <v>45608.320393518501</v>
      </c>
      <c r="E20" s="9">
        <f>EDATE(D20,30)</f>
        <v>46519</v>
      </c>
      <c r="F20" s="7" t="s">
        <v>340</v>
      </c>
      <c r="G20" s="7">
        <v>9076478</v>
      </c>
      <c r="H20" s="15">
        <f>VLOOKUP(C20,PIN!A:B,2,0)</f>
        <v>1654</v>
      </c>
      <c r="I20" s="7" t="str">
        <f>VLOOKUP(C20,PIN!A:C,3,0)</f>
        <v>ТОВ "ВІК-XXI"</v>
      </c>
      <c r="J20" s="7"/>
    </row>
    <row r="21" spans="1:10" s="1" customFormat="1" ht="19.7" customHeight="1" x14ac:dyDescent="0.2">
      <c r="A21" s="3">
        <v>97775315</v>
      </c>
      <c r="B21" s="2" t="s">
        <v>111</v>
      </c>
      <c r="C21" s="17">
        <v>9840000184</v>
      </c>
      <c r="D21" s="6">
        <v>45608.320393518501</v>
      </c>
      <c r="E21" s="9">
        <f>EDATE(D21,30)</f>
        <v>46519</v>
      </c>
      <c r="F21" s="7" t="s">
        <v>341</v>
      </c>
      <c r="G21" s="7">
        <v>7994625</v>
      </c>
      <c r="H21" s="15">
        <f>VLOOKUP(C21,PIN!A:B,2,0)</f>
        <v>1654</v>
      </c>
      <c r="I21" s="7" t="str">
        <f>VLOOKUP(C21,PIN!A:C,3,0)</f>
        <v>ТОВ "ВІК-XXI"</v>
      </c>
      <c r="J21" s="7"/>
    </row>
    <row r="22" spans="1:10" s="1" customFormat="1" ht="19.7" customHeight="1" x14ac:dyDescent="0.2">
      <c r="A22" s="3">
        <v>97775315</v>
      </c>
      <c r="B22" s="2" t="s">
        <v>112</v>
      </c>
      <c r="C22" s="17">
        <v>9840000184</v>
      </c>
      <c r="D22" s="6">
        <v>45608.320393518501</v>
      </c>
      <c r="E22" s="9">
        <f>EDATE(D22,30)</f>
        <v>46519</v>
      </c>
      <c r="F22" s="7" t="s">
        <v>341</v>
      </c>
      <c r="G22" s="7">
        <v>3470549</v>
      </c>
      <c r="H22" s="15">
        <f>VLOOKUP(C22,PIN!A:B,2,0)</f>
        <v>1654</v>
      </c>
      <c r="I22" s="7" t="str">
        <f>VLOOKUP(C22,PIN!A:C,3,0)</f>
        <v>ТОВ "ВІК-XXI"</v>
      </c>
      <c r="J22" s="7"/>
    </row>
    <row r="23" spans="1:10" s="1" customFormat="1" ht="19.7" customHeight="1" x14ac:dyDescent="0.2">
      <c r="A23" s="3">
        <v>97775315</v>
      </c>
      <c r="B23" s="2" t="s">
        <v>113</v>
      </c>
      <c r="C23" s="17">
        <v>9840000184</v>
      </c>
      <c r="D23" s="6">
        <v>45608.320393518501</v>
      </c>
      <c r="E23" s="9">
        <f>EDATE(D23,30)</f>
        <v>46519</v>
      </c>
      <c r="F23" s="7" t="s">
        <v>341</v>
      </c>
      <c r="G23" s="7">
        <v>6700740</v>
      </c>
      <c r="H23" s="15">
        <f>VLOOKUP(C23,PIN!A:B,2,0)</f>
        <v>1654</v>
      </c>
      <c r="I23" s="7" t="str">
        <f>VLOOKUP(C23,PIN!A:C,3,0)</f>
        <v>ТОВ "ВІК-XXI"</v>
      </c>
      <c r="J23" s="7"/>
    </row>
    <row r="24" spans="1:10" s="1" customFormat="1" ht="19.7" customHeight="1" x14ac:dyDescent="0.2">
      <c r="A24" s="3">
        <v>97775315</v>
      </c>
      <c r="B24" s="2" t="s">
        <v>114</v>
      </c>
      <c r="C24" s="17">
        <v>9840000184</v>
      </c>
      <c r="D24" s="6">
        <v>45608.320393518501</v>
      </c>
      <c r="E24" s="9">
        <f>EDATE(D24,30)</f>
        <v>46519</v>
      </c>
      <c r="F24" s="7" t="s">
        <v>341</v>
      </c>
      <c r="G24" s="7">
        <v>3453577</v>
      </c>
      <c r="H24" s="15">
        <f>VLOOKUP(C24,PIN!A:B,2,0)</f>
        <v>1654</v>
      </c>
      <c r="I24" s="7" t="str">
        <f>VLOOKUP(C24,PIN!A:C,3,0)</f>
        <v>ТОВ "ВІК-XXI"</v>
      </c>
      <c r="J24" s="7"/>
    </row>
    <row r="25" spans="1:10" s="1" customFormat="1" ht="19.7" customHeight="1" x14ac:dyDescent="0.2">
      <c r="A25" s="3">
        <v>97775315</v>
      </c>
      <c r="B25" s="2" t="s">
        <v>115</v>
      </c>
      <c r="C25" s="17">
        <v>9840000184</v>
      </c>
      <c r="D25" s="6">
        <v>45608.320393518501</v>
      </c>
      <c r="E25" s="9">
        <f>EDATE(D25,30)</f>
        <v>46519</v>
      </c>
      <c r="F25" s="7" t="s">
        <v>341</v>
      </c>
      <c r="G25" s="7">
        <v>7991199</v>
      </c>
      <c r="H25" s="15">
        <f>VLOOKUP(C25,PIN!A:B,2,0)</f>
        <v>1654</v>
      </c>
      <c r="I25" s="7" t="str">
        <f>VLOOKUP(C25,PIN!A:C,3,0)</f>
        <v>ТОВ "ВІК-XXI"</v>
      </c>
      <c r="J25" s="7"/>
    </row>
    <row r="26" spans="1:10" s="1" customFormat="1" ht="19.7" customHeight="1" x14ac:dyDescent="0.2">
      <c r="A26" s="3">
        <v>97775315</v>
      </c>
      <c r="B26" s="2" t="s">
        <v>116</v>
      </c>
      <c r="C26" s="17">
        <v>9840000184</v>
      </c>
      <c r="D26" s="6">
        <v>45608.320393518501</v>
      </c>
      <c r="E26" s="9">
        <f>EDATE(D26,30)</f>
        <v>46519</v>
      </c>
      <c r="F26" s="7" t="s">
        <v>341</v>
      </c>
      <c r="G26" s="7">
        <v>5286404</v>
      </c>
      <c r="H26" s="15">
        <f>VLOOKUP(C26,PIN!A:B,2,0)</f>
        <v>1654</v>
      </c>
      <c r="I26" s="7" t="str">
        <f>VLOOKUP(C26,PIN!A:C,3,0)</f>
        <v>ТОВ "ВІК-XXI"</v>
      </c>
      <c r="J26" s="7"/>
    </row>
    <row r="27" spans="1:10" s="1" customFormat="1" ht="19.7" customHeight="1" x14ac:dyDescent="0.2">
      <c r="A27" s="3">
        <v>97775315</v>
      </c>
      <c r="B27" s="2" t="s">
        <v>117</v>
      </c>
      <c r="C27" s="17">
        <v>9840000184</v>
      </c>
      <c r="D27" s="6">
        <v>45608.320393518501</v>
      </c>
      <c r="E27" s="9">
        <f>EDATE(D27,30)</f>
        <v>46519</v>
      </c>
      <c r="F27" s="7" t="s">
        <v>341</v>
      </c>
      <c r="G27" s="7">
        <v>2362160</v>
      </c>
      <c r="H27" s="15">
        <f>VLOOKUP(C27,PIN!A:B,2,0)</f>
        <v>1654</v>
      </c>
      <c r="I27" s="7" t="str">
        <f>VLOOKUP(C27,PIN!A:C,3,0)</f>
        <v>ТОВ "ВІК-XXI"</v>
      </c>
      <c r="J27" s="7"/>
    </row>
    <row r="28" spans="1:10" s="1" customFormat="1" ht="19.7" customHeight="1" x14ac:dyDescent="0.2">
      <c r="A28" s="3">
        <v>97775317</v>
      </c>
      <c r="B28" s="2" t="s">
        <v>161</v>
      </c>
      <c r="C28" s="17">
        <v>9840000184</v>
      </c>
      <c r="D28" s="6">
        <v>45608.320393518501</v>
      </c>
      <c r="E28" s="9">
        <f>EDATE(D28,30)</f>
        <v>46519</v>
      </c>
      <c r="F28" s="7" t="s">
        <v>343</v>
      </c>
      <c r="G28" s="7">
        <v>6416790</v>
      </c>
      <c r="H28" s="15">
        <f>VLOOKUP(C28,PIN!A:B,2,0)</f>
        <v>1654</v>
      </c>
      <c r="I28" s="7" t="str">
        <f>VLOOKUP(C28,PIN!A:C,3,0)</f>
        <v>ТОВ "ВІК-XXI"</v>
      </c>
      <c r="J28" s="7"/>
    </row>
    <row r="29" spans="1:10" s="1" customFormat="1" ht="19.7" customHeight="1" x14ac:dyDescent="0.2">
      <c r="A29" s="3">
        <v>97775317</v>
      </c>
      <c r="B29" s="2" t="s">
        <v>162</v>
      </c>
      <c r="C29" s="17">
        <v>9840000184</v>
      </c>
      <c r="D29" s="6">
        <v>45608.320393518501</v>
      </c>
      <c r="E29" s="9">
        <f>EDATE(D29,30)</f>
        <v>46519</v>
      </c>
      <c r="F29" s="7" t="s">
        <v>343</v>
      </c>
      <c r="G29" s="7">
        <v>1802554</v>
      </c>
      <c r="H29" s="15">
        <f>VLOOKUP(C29,PIN!A:B,2,0)</f>
        <v>1654</v>
      </c>
      <c r="I29" s="7" t="str">
        <f>VLOOKUP(C29,PIN!A:C,3,0)</f>
        <v>ТОВ "ВІК-XXI"</v>
      </c>
      <c r="J29" s="7"/>
    </row>
    <row r="30" spans="1:10" s="1" customFormat="1" ht="19.7" customHeight="1" x14ac:dyDescent="0.2">
      <c r="A30" s="3">
        <v>97775317</v>
      </c>
      <c r="B30" s="2" t="s">
        <v>163</v>
      </c>
      <c r="C30" s="17">
        <v>9840000184</v>
      </c>
      <c r="D30" s="6">
        <v>45608.320393518501</v>
      </c>
      <c r="E30" s="9">
        <f>EDATE(D30,30)</f>
        <v>46519</v>
      </c>
      <c r="F30" s="7" t="s">
        <v>343</v>
      </c>
      <c r="G30" s="7">
        <v>9712079</v>
      </c>
      <c r="H30" s="15">
        <f>VLOOKUP(C30,PIN!A:B,2,0)</f>
        <v>1654</v>
      </c>
      <c r="I30" s="7" t="str">
        <f>VLOOKUP(C30,PIN!A:C,3,0)</f>
        <v>ТОВ "ВІК-XXI"</v>
      </c>
      <c r="J30" s="7"/>
    </row>
    <row r="31" spans="1:10" s="1" customFormat="1" ht="19.7" customHeight="1" x14ac:dyDescent="0.2">
      <c r="A31" s="3">
        <v>97775317</v>
      </c>
      <c r="B31" s="2" t="s">
        <v>164</v>
      </c>
      <c r="C31" s="17">
        <v>9840000184</v>
      </c>
      <c r="D31" s="6">
        <v>45608.320393518501</v>
      </c>
      <c r="E31" s="9">
        <f>EDATE(D31,30)</f>
        <v>46519</v>
      </c>
      <c r="F31" s="7" t="s">
        <v>343</v>
      </c>
      <c r="G31" s="7">
        <v>9306143</v>
      </c>
      <c r="H31" s="15">
        <f>VLOOKUP(C31,PIN!A:B,2,0)</f>
        <v>1654</v>
      </c>
      <c r="I31" s="7" t="str">
        <f>VLOOKUP(C31,PIN!A:C,3,0)</f>
        <v>ТОВ "ВІК-XXI"</v>
      </c>
      <c r="J31" s="7"/>
    </row>
    <row r="32" spans="1:10" s="1" customFormat="1" ht="19.7" customHeight="1" x14ac:dyDescent="0.2">
      <c r="A32" s="3">
        <v>97775317</v>
      </c>
      <c r="B32" s="2" t="s">
        <v>165</v>
      </c>
      <c r="C32" s="17">
        <v>9840000184</v>
      </c>
      <c r="D32" s="6">
        <v>45608.320393518501</v>
      </c>
      <c r="E32" s="9">
        <f>EDATE(D32,30)</f>
        <v>46519</v>
      </c>
      <c r="F32" s="7" t="s">
        <v>343</v>
      </c>
      <c r="G32" s="7">
        <v>2205528</v>
      </c>
      <c r="H32" s="15">
        <f>VLOOKUP(C32,PIN!A:B,2,0)</f>
        <v>1654</v>
      </c>
      <c r="I32" s="7" t="str">
        <f>VLOOKUP(C32,PIN!A:C,3,0)</f>
        <v>ТОВ "ВІК-XXI"</v>
      </c>
      <c r="J32" s="7"/>
    </row>
    <row r="33" spans="1:10" s="1" customFormat="1" ht="19.7" customHeight="1" x14ac:dyDescent="0.2">
      <c r="A33" s="3">
        <v>97916771</v>
      </c>
      <c r="B33" s="2" t="s">
        <v>167</v>
      </c>
      <c r="C33" s="17">
        <v>9840000184</v>
      </c>
      <c r="D33" s="6">
        <v>45608.320393518501</v>
      </c>
      <c r="E33" s="9">
        <f>EDATE(D33,30)</f>
        <v>46519</v>
      </c>
      <c r="F33" s="7" t="s">
        <v>344</v>
      </c>
      <c r="G33" s="7">
        <v>2698063</v>
      </c>
      <c r="H33" s="15">
        <f>VLOOKUP(C33,PIN!A:B,2,0)</f>
        <v>1654</v>
      </c>
      <c r="I33" s="7" t="str">
        <f>VLOOKUP(C33,PIN!A:C,3,0)</f>
        <v>ТОВ "ВІК-XXI"</v>
      </c>
      <c r="J33" s="7"/>
    </row>
    <row r="34" spans="1:10" s="1" customFormat="1" ht="19.7" customHeight="1" x14ac:dyDescent="0.2">
      <c r="A34" s="3">
        <v>97916771</v>
      </c>
      <c r="B34" s="2" t="s">
        <v>168</v>
      </c>
      <c r="C34" s="17">
        <v>9840000184</v>
      </c>
      <c r="D34" s="6">
        <v>45608.320393518501</v>
      </c>
      <c r="E34" s="9">
        <f>EDATE(D34,30)</f>
        <v>46519</v>
      </c>
      <c r="F34" s="7" t="s">
        <v>344</v>
      </c>
      <c r="G34" s="7">
        <v>8099432</v>
      </c>
      <c r="H34" s="15">
        <f>VLOOKUP(C34,PIN!A:B,2,0)</f>
        <v>1654</v>
      </c>
      <c r="I34" s="7" t="str">
        <f>VLOOKUP(C34,PIN!A:C,3,0)</f>
        <v>ТОВ "ВІК-XXI"</v>
      </c>
      <c r="J34" s="7"/>
    </row>
    <row r="35" spans="1:10" s="1" customFormat="1" ht="19.7" customHeight="1" x14ac:dyDescent="0.2">
      <c r="A35" s="3">
        <v>97916771</v>
      </c>
      <c r="B35" s="2" t="s">
        <v>169</v>
      </c>
      <c r="C35" s="17">
        <v>9840000184</v>
      </c>
      <c r="D35" s="6">
        <v>45608.320393518501</v>
      </c>
      <c r="E35" s="9">
        <f>EDATE(D35,30)</f>
        <v>46519</v>
      </c>
      <c r="F35" s="7" t="s">
        <v>344</v>
      </c>
      <c r="G35" s="7">
        <v>9939882</v>
      </c>
      <c r="H35" s="15">
        <f>VLOOKUP(C35,PIN!A:B,2,0)</f>
        <v>1654</v>
      </c>
      <c r="I35" s="7" t="str">
        <f>VLOOKUP(C35,PIN!A:C,3,0)</f>
        <v>ТОВ "ВІК-XXI"</v>
      </c>
      <c r="J35" s="7"/>
    </row>
    <row r="36" spans="1:10" s="1" customFormat="1" ht="19.7" customHeight="1" x14ac:dyDescent="0.2">
      <c r="A36" s="3">
        <v>97916771</v>
      </c>
      <c r="B36" s="2" t="s">
        <v>170</v>
      </c>
      <c r="C36" s="17">
        <v>9840000184</v>
      </c>
      <c r="D36" s="6">
        <v>45608.320393518501</v>
      </c>
      <c r="E36" s="9">
        <f>EDATE(D36,30)</f>
        <v>46519</v>
      </c>
      <c r="F36" s="7" t="s">
        <v>344</v>
      </c>
      <c r="G36" s="7">
        <v>6485659</v>
      </c>
      <c r="H36" s="15">
        <f>VLOOKUP(C36,PIN!A:B,2,0)</f>
        <v>1654</v>
      </c>
      <c r="I36" s="7" t="str">
        <f>VLOOKUP(C36,PIN!A:C,3,0)</f>
        <v>ТОВ "ВІК-XXI"</v>
      </c>
      <c r="J36" s="7"/>
    </row>
    <row r="37" spans="1:10" s="1" customFormat="1" ht="19.7" customHeight="1" x14ac:dyDescent="0.2">
      <c r="A37" s="3">
        <v>97916771</v>
      </c>
      <c r="B37" s="2" t="s">
        <v>171</v>
      </c>
      <c r="C37" s="17">
        <v>9840000184</v>
      </c>
      <c r="D37" s="6">
        <v>45608.320393518501</v>
      </c>
      <c r="E37" s="9">
        <f>EDATE(D37,30)</f>
        <v>46519</v>
      </c>
      <c r="F37" s="7" t="s">
        <v>344</v>
      </c>
      <c r="G37" s="7">
        <v>9068501</v>
      </c>
      <c r="H37" s="15">
        <f>VLOOKUP(C37,PIN!A:B,2,0)</f>
        <v>1654</v>
      </c>
      <c r="I37" s="7" t="str">
        <f>VLOOKUP(C37,PIN!A:C,3,0)</f>
        <v>ТОВ "ВІК-XXI"</v>
      </c>
      <c r="J37" s="7"/>
    </row>
    <row r="38" spans="1:10" s="1" customFormat="1" ht="19.7" customHeight="1" x14ac:dyDescent="0.2">
      <c r="A38" s="3">
        <v>97916771</v>
      </c>
      <c r="B38" s="2" t="s">
        <v>172</v>
      </c>
      <c r="C38" s="17">
        <v>9840000184</v>
      </c>
      <c r="D38" s="6">
        <v>45608.320393518501</v>
      </c>
      <c r="E38" s="9">
        <f>EDATE(D38,30)</f>
        <v>46519</v>
      </c>
      <c r="F38" s="7" t="s">
        <v>344</v>
      </c>
      <c r="G38" s="7">
        <v>4039692</v>
      </c>
      <c r="H38" s="15">
        <f>VLOOKUP(C38,PIN!A:B,2,0)</f>
        <v>1654</v>
      </c>
      <c r="I38" s="7" t="str">
        <f>VLOOKUP(C38,PIN!A:C,3,0)</f>
        <v>ТОВ "ВІК-XXI"</v>
      </c>
      <c r="J38" s="7"/>
    </row>
    <row r="39" spans="1:10" s="1" customFormat="1" ht="19.7" customHeight="1" x14ac:dyDescent="0.2">
      <c r="A39" s="3">
        <v>97916771</v>
      </c>
      <c r="B39" s="2" t="s">
        <v>173</v>
      </c>
      <c r="C39" s="17">
        <v>9840000184</v>
      </c>
      <c r="D39" s="6">
        <v>45608.320393518501</v>
      </c>
      <c r="E39" s="9">
        <f>EDATE(D39,30)</f>
        <v>46519</v>
      </c>
      <c r="F39" s="7" t="s">
        <v>344</v>
      </c>
      <c r="G39" s="7">
        <v>4841627</v>
      </c>
      <c r="H39" s="15">
        <f>VLOOKUP(C39,PIN!A:B,2,0)</f>
        <v>1654</v>
      </c>
      <c r="I39" s="7" t="str">
        <f>VLOOKUP(C39,PIN!A:C,3,0)</f>
        <v>ТОВ "ВІК-XXI"</v>
      </c>
      <c r="J39" s="7"/>
    </row>
    <row r="40" spans="1:10" s="1" customFormat="1" ht="19.7" customHeight="1" x14ac:dyDescent="0.2">
      <c r="A40" s="3">
        <v>97916771</v>
      </c>
      <c r="B40" s="2" t="s">
        <v>174</v>
      </c>
      <c r="C40" s="17">
        <v>9840000184</v>
      </c>
      <c r="D40" s="6">
        <v>45608.320393518501</v>
      </c>
      <c r="E40" s="9">
        <f>EDATE(D40,30)</f>
        <v>46519</v>
      </c>
      <c r="F40" s="7" t="s">
        <v>344</v>
      </c>
      <c r="G40" s="7">
        <v>8959014</v>
      </c>
      <c r="H40" s="15">
        <f>VLOOKUP(C40,PIN!A:B,2,0)</f>
        <v>1654</v>
      </c>
      <c r="I40" s="7" t="str">
        <f>VLOOKUP(C40,PIN!A:C,3,0)</f>
        <v>ТОВ "ВІК-XXI"</v>
      </c>
      <c r="J40" s="7"/>
    </row>
    <row r="41" spans="1:10" s="1" customFormat="1" ht="19.7" customHeight="1" x14ac:dyDescent="0.2">
      <c r="A41" s="3">
        <v>97916771</v>
      </c>
      <c r="B41" s="2" t="s">
        <v>175</v>
      </c>
      <c r="C41" s="17">
        <v>9840000184</v>
      </c>
      <c r="D41" s="6">
        <v>45608.320393518501</v>
      </c>
      <c r="E41" s="9">
        <f>EDATE(D41,30)</f>
        <v>46519</v>
      </c>
      <c r="F41" s="7" t="s">
        <v>344</v>
      </c>
      <c r="G41" s="7">
        <v>3206430</v>
      </c>
      <c r="H41" s="15">
        <f>VLOOKUP(C41,PIN!A:B,2,0)</f>
        <v>1654</v>
      </c>
      <c r="I41" s="7" t="str">
        <f>VLOOKUP(C41,PIN!A:C,3,0)</f>
        <v>ТОВ "ВІК-XXI"</v>
      </c>
      <c r="J41" s="7"/>
    </row>
    <row r="42" spans="1:10" s="1" customFormat="1" ht="19.7" customHeight="1" x14ac:dyDescent="0.2">
      <c r="A42" s="3">
        <v>97916771</v>
      </c>
      <c r="B42" s="2" t="s">
        <v>176</v>
      </c>
      <c r="C42" s="17">
        <v>9840000184</v>
      </c>
      <c r="D42" s="6">
        <v>45608.320393518501</v>
      </c>
      <c r="E42" s="9">
        <f>EDATE(D42,30)</f>
        <v>46519</v>
      </c>
      <c r="F42" s="7" t="s">
        <v>344</v>
      </c>
      <c r="G42" s="7">
        <v>6262768</v>
      </c>
      <c r="H42" s="15">
        <f>VLOOKUP(C42,PIN!A:B,2,0)</f>
        <v>1654</v>
      </c>
      <c r="I42" s="7" t="str">
        <f>VLOOKUP(C42,PIN!A:C,3,0)</f>
        <v>ТОВ "ВІК-XXI"</v>
      </c>
      <c r="J42" s="7"/>
    </row>
    <row r="43" spans="1:10" s="1" customFormat="1" ht="19.7" customHeight="1" x14ac:dyDescent="0.2">
      <c r="A43" s="3">
        <v>97916771</v>
      </c>
      <c r="B43" s="2" t="s">
        <v>177</v>
      </c>
      <c r="C43" s="17">
        <v>9840000184</v>
      </c>
      <c r="D43" s="6">
        <v>45608.320393518501</v>
      </c>
      <c r="E43" s="9">
        <f>EDATE(D43,30)</f>
        <v>46519</v>
      </c>
      <c r="F43" s="7" t="s">
        <v>344</v>
      </c>
      <c r="G43" s="7">
        <v>9601681</v>
      </c>
      <c r="H43" s="15">
        <f>VLOOKUP(C43,PIN!A:B,2,0)</f>
        <v>1654</v>
      </c>
      <c r="I43" s="7" t="str">
        <f>VLOOKUP(C43,PIN!A:C,3,0)</f>
        <v>ТОВ "ВІК-XXI"</v>
      </c>
      <c r="J43" s="7"/>
    </row>
    <row r="44" spans="1:10" s="1" customFormat="1" ht="19.7" customHeight="1" x14ac:dyDescent="0.2">
      <c r="A44" s="3">
        <v>97916771</v>
      </c>
      <c r="B44" s="2" t="s">
        <v>178</v>
      </c>
      <c r="C44" s="17">
        <v>9840000184</v>
      </c>
      <c r="D44" s="6">
        <v>45608.320393518501</v>
      </c>
      <c r="E44" s="9">
        <f>EDATE(D44,30)</f>
        <v>46519</v>
      </c>
      <c r="F44" s="7" t="s">
        <v>344</v>
      </c>
      <c r="G44" s="7">
        <v>7925262</v>
      </c>
      <c r="H44" s="15">
        <f>VLOOKUP(C44,PIN!A:B,2,0)</f>
        <v>1654</v>
      </c>
      <c r="I44" s="7" t="str">
        <f>VLOOKUP(C44,PIN!A:C,3,0)</f>
        <v>ТОВ "ВІК-XXI"</v>
      </c>
      <c r="J44" s="7"/>
    </row>
    <row r="45" spans="1:10" s="1" customFormat="1" ht="19.7" customHeight="1" x14ac:dyDescent="0.2">
      <c r="A45" s="3">
        <v>97916771</v>
      </c>
      <c r="B45" s="2" t="s">
        <v>179</v>
      </c>
      <c r="C45" s="17">
        <v>9840000184</v>
      </c>
      <c r="D45" s="6">
        <v>45608.320393518501</v>
      </c>
      <c r="E45" s="9">
        <f>EDATE(D45,30)</f>
        <v>46519</v>
      </c>
      <c r="F45" s="7" t="s">
        <v>344</v>
      </c>
      <c r="G45" s="7">
        <v>6978473</v>
      </c>
      <c r="H45" s="15">
        <f>VLOOKUP(C45,PIN!A:B,2,0)</f>
        <v>1654</v>
      </c>
      <c r="I45" s="7" t="str">
        <f>VLOOKUP(C45,PIN!A:C,3,0)</f>
        <v>ТОВ "ВІК-XXI"</v>
      </c>
      <c r="J45" s="7"/>
    </row>
    <row r="46" spans="1:10" s="1" customFormat="1" ht="19.7" customHeight="1" x14ac:dyDescent="0.2">
      <c r="A46" s="3">
        <v>97916771</v>
      </c>
      <c r="B46" s="2" t="s">
        <v>180</v>
      </c>
      <c r="C46" s="17">
        <v>9840000184</v>
      </c>
      <c r="D46" s="6">
        <v>45608.320393518501</v>
      </c>
      <c r="E46" s="9">
        <f>EDATE(D46,30)</f>
        <v>46519</v>
      </c>
      <c r="F46" s="7" t="s">
        <v>344</v>
      </c>
      <c r="G46" s="7">
        <v>4548692</v>
      </c>
      <c r="H46" s="15">
        <f>VLOOKUP(C46,PIN!A:B,2,0)</f>
        <v>1654</v>
      </c>
      <c r="I46" s="7" t="str">
        <f>VLOOKUP(C46,PIN!A:C,3,0)</f>
        <v>ТОВ "ВІК-XXI"</v>
      </c>
      <c r="J46" s="7"/>
    </row>
    <row r="47" spans="1:10" s="1" customFormat="1" ht="19.7" customHeight="1" x14ac:dyDescent="0.2">
      <c r="A47" s="3">
        <v>97916771</v>
      </c>
      <c r="B47" s="2" t="s">
        <v>181</v>
      </c>
      <c r="C47" s="17">
        <v>9840000184</v>
      </c>
      <c r="D47" s="6">
        <v>45608.320393518501</v>
      </c>
      <c r="E47" s="9">
        <f>EDATE(D47,30)</f>
        <v>46519</v>
      </c>
      <c r="F47" s="7" t="s">
        <v>344</v>
      </c>
      <c r="G47" s="7">
        <v>4287081</v>
      </c>
      <c r="H47" s="15">
        <f>VLOOKUP(C47,PIN!A:B,2,0)</f>
        <v>1654</v>
      </c>
      <c r="I47" s="7" t="str">
        <f>VLOOKUP(C47,PIN!A:C,3,0)</f>
        <v>ТОВ "ВІК-XXI"</v>
      </c>
      <c r="J47" s="7"/>
    </row>
    <row r="48" spans="1:10" s="1" customFormat="1" ht="19.7" customHeight="1" x14ac:dyDescent="0.2">
      <c r="A48" s="3">
        <v>97916771</v>
      </c>
      <c r="B48" s="2" t="s">
        <v>182</v>
      </c>
      <c r="C48" s="17">
        <v>9840000184</v>
      </c>
      <c r="D48" s="6">
        <v>45608.320393518501</v>
      </c>
      <c r="E48" s="9">
        <f>EDATE(D48,30)</f>
        <v>46519</v>
      </c>
      <c r="F48" s="7" t="s">
        <v>344</v>
      </c>
      <c r="G48" s="7">
        <v>2627006</v>
      </c>
      <c r="H48" s="15">
        <f>VLOOKUP(C48,PIN!A:B,2,0)</f>
        <v>1654</v>
      </c>
      <c r="I48" s="7" t="str">
        <f>VLOOKUP(C48,PIN!A:C,3,0)</f>
        <v>ТОВ "ВІК-XXI"</v>
      </c>
      <c r="J48" s="7"/>
    </row>
    <row r="49" spans="1:10" s="1" customFormat="1" ht="19.7" customHeight="1" x14ac:dyDescent="0.2">
      <c r="A49" s="3">
        <v>97916771</v>
      </c>
      <c r="B49" s="2" t="s">
        <v>183</v>
      </c>
      <c r="C49" s="17">
        <v>9840000184</v>
      </c>
      <c r="D49" s="6">
        <v>45608.320393518501</v>
      </c>
      <c r="E49" s="9">
        <f>EDATE(D49,30)</f>
        <v>46519</v>
      </c>
      <c r="F49" s="7" t="s">
        <v>344</v>
      </c>
      <c r="G49" s="7">
        <v>4504806</v>
      </c>
      <c r="H49" s="15">
        <f>VLOOKUP(C49,PIN!A:B,2,0)</f>
        <v>1654</v>
      </c>
      <c r="I49" s="7" t="str">
        <f>VLOOKUP(C49,PIN!A:C,3,0)</f>
        <v>ТОВ "ВІК-XXI"</v>
      </c>
      <c r="J49" s="7"/>
    </row>
    <row r="50" spans="1:10" s="1" customFormat="1" ht="19.7" customHeight="1" x14ac:dyDescent="0.2">
      <c r="A50" s="3">
        <v>97916771</v>
      </c>
      <c r="B50" s="2" t="s">
        <v>184</v>
      </c>
      <c r="C50" s="17">
        <v>9840000184</v>
      </c>
      <c r="D50" s="6">
        <v>45608.320393518501</v>
      </c>
      <c r="E50" s="9">
        <f>EDATE(D50,30)</f>
        <v>46519</v>
      </c>
      <c r="F50" s="7" t="s">
        <v>344</v>
      </c>
      <c r="G50" s="7">
        <v>8779384</v>
      </c>
      <c r="H50" s="15">
        <f>VLOOKUP(C50,PIN!A:B,2,0)</f>
        <v>1654</v>
      </c>
      <c r="I50" s="7" t="str">
        <f>VLOOKUP(C50,PIN!A:C,3,0)</f>
        <v>ТОВ "ВІК-XXI"</v>
      </c>
      <c r="J50" s="7"/>
    </row>
    <row r="51" spans="1:10" s="1" customFormat="1" ht="19.7" customHeight="1" x14ac:dyDescent="0.2">
      <c r="A51" s="3">
        <v>97916771</v>
      </c>
      <c r="B51" s="2" t="s">
        <v>185</v>
      </c>
      <c r="C51" s="17">
        <v>9840000184</v>
      </c>
      <c r="D51" s="6">
        <v>45608.320393518501</v>
      </c>
      <c r="E51" s="9">
        <f>EDATE(D51,30)</f>
        <v>46519</v>
      </c>
      <c r="F51" s="7" t="s">
        <v>344</v>
      </c>
      <c r="G51" s="7">
        <v>3923694</v>
      </c>
      <c r="H51" s="15">
        <f>VLOOKUP(C51,PIN!A:B,2,0)</f>
        <v>1654</v>
      </c>
      <c r="I51" s="7" t="str">
        <f>VLOOKUP(C51,PIN!A:C,3,0)</f>
        <v>ТОВ "ВІК-XXI"</v>
      </c>
      <c r="J51" s="7"/>
    </row>
    <row r="52" spans="1:10" s="1" customFormat="1" ht="19.7" customHeight="1" x14ac:dyDescent="0.2">
      <c r="A52" s="3">
        <v>97916771</v>
      </c>
      <c r="B52" s="2" t="s">
        <v>186</v>
      </c>
      <c r="C52" s="17">
        <v>9840000184</v>
      </c>
      <c r="D52" s="6">
        <v>45608.320393518501</v>
      </c>
      <c r="E52" s="9">
        <f>EDATE(D52,30)</f>
        <v>46519</v>
      </c>
      <c r="F52" s="7" t="s">
        <v>344</v>
      </c>
      <c r="G52" s="7">
        <v>1477124</v>
      </c>
      <c r="H52" s="15">
        <f>VLOOKUP(C52,PIN!A:B,2,0)</f>
        <v>1654</v>
      </c>
      <c r="I52" s="7" t="str">
        <f>VLOOKUP(C52,PIN!A:C,3,0)</f>
        <v>ТОВ "ВІК-XXI"</v>
      </c>
      <c r="J52" s="7"/>
    </row>
    <row r="53" spans="1:10" s="1" customFormat="1" ht="19.7" customHeight="1" x14ac:dyDescent="0.2">
      <c r="A53" s="3">
        <v>99458766</v>
      </c>
      <c r="B53" s="2" t="s">
        <v>288</v>
      </c>
      <c r="C53" s="17">
        <v>9840000184</v>
      </c>
      <c r="D53" s="6">
        <v>45608.320393518501</v>
      </c>
      <c r="E53" s="9">
        <f>EDATE(D53,30)</f>
        <v>46519</v>
      </c>
      <c r="F53" s="7" t="s">
        <v>358</v>
      </c>
      <c r="G53" s="7">
        <v>2147520</v>
      </c>
      <c r="H53" s="15">
        <f>VLOOKUP(C53,PIN!A:B,2,0)</f>
        <v>1654</v>
      </c>
      <c r="I53" s="7" t="str">
        <f>VLOOKUP(C53,PIN!A:C,3,0)</f>
        <v>ТОВ "ВІК-XXI"</v>
      </c>
      <c r="J53" s="7"/>
    </row>
    <row r="54" spans="1:10" s="1" customFormat="1" ht="19.7" customHeight="1" x14ac:dyDescent="0.2">
      <c r="A54" s="3">
        <v>99458769</v>
      </c>
      <c r="B54" s="2" t="s">
        <v>289</v>
      </c>
      <c r="C54" s="17">
        <v>9840000184</v>
      </c>
      <c r="D54" s="6">
        <v>45608.320393518501</v>
      </c>
      <c r="E54" s="9">
        <f>EDATE(D54,30)</f>
        <v>46519</v>
      </c>
      <c r="F54" s="7" t="s">
        <v>359</v>
      </c>
      <c r="G54" s="7">
        <v>7887191</v>
      </c>
      <c r="H54" s="15">
        <f>VLOOKUP(C54,PIN!A:B,2,0)</f>
        <v>1654</v>
      </c>
      <c r="I54" s="7" t="str">
        <f>VLOOKUP(C54,PIN!A:C,3,0)</f>
        <v>ТОВ "ВІК-XXI"</v>
      </c>
      <c r="J54" s="7"/>
    </row>
    <row r="55" spans="1:10" s="1" customFormat="1" ht="19.7" customHeight="1" x14ac:dyDescent="0.2">
      <c r="A55" s="3">
        <v>99463877</v>
      </c>
      <c r="B55" s="2" t="s">
        <v>296</v>
      </c>
      <c r="C55" s="17">
        <v>9840000184</v>
      </c>
      <c r="D55" s="6">
        <v>45608.320393518501</v>
      </c>
      <c r="E55" s="9">
        <f>EDATE(D55,30)</f>
        <v>46519</v>
      </c>
      <c r="F55" s="7" t="s">
        <v>363</v>
      </c>
      <c r="G55" s="7">
        <v>8807913</v>
      </c>
      <c r="H55" s="15">
        <f>VLOOKUP(C55,PIN!A:B,2,0)</f>
        <v>1654</v>
      </c>
      <c r="I55" s="7" t="str">
        <f>VLOOKUP(C55,PIN!A:C,3,0)</f>
        <v>ТОВ "ВІК-XXI"</v>
      </c>
      <c r="J55" s="7"/>
    </row>
    <row r="56" spans="1:10" s="1" customFormat="1" ht="19.7" customHeight="1" x14ac:dyDescent="0.2">
      <c r="A56" s="3">
        <v>99530407</v>
      </c>
      <c r="B56" s="2" t="s">
        <v>306</v>
      </c>
      <c r="C56" s="17">
        <v>9840000184</v>
      </c>
      <c r="D56" s="6">
        <v>45608.320393518501</v>
      </c>
      <c r="E56" s="9">
        <f>EDATE(D56,30)</f>
        <v>46519</v>
      </c>
      <c r="F56" s="7" t="s">
        <v>364</v>
      </c>
      <c r="G56" s="7">
        <v>5530150</v>
      </c>
      <c r="H56" s="15">
        <f>VLOOKUP(C56,PIN!A:B,2,0)</f>
        <v>1654</v>
      </c>
      <c r="I56" s="7" t="str">
        <f>VLOOKUP(C56,PIN!A:C,3,0)</f>
        <v>ТОВ "ВІК-XXI"</v>
      </c>
      <c r="J56" s="7"/>
    </row>
    <row r="57" spans="1:10" s="1" customFormat="1" ht="19.7" customHeight="1" x14ac:dyDescent="0.2">
      <c r="A57" s="3">
        <v>99553575</v>
      </c>
      <c r="B57" s="2" t="s">
        <v>307</v>
      </c>
      <c r="C57" s="17">
        <v>9840000184</v>
      </c>
      <c r="D57" s="6">
        <v>45608.320393518501</v>
      </c>
      <c r="E57" s="9">
        <f>EDATE(D57,30)</f>
        <v>46519</v>
      </c>
      <c r="F57" s="7" t="s">
        <v>365</v>
      </c>
      <c r="G57" s="7">
        <v>6963756</v>
      </c>
      <c r="H57" s="15">
        <f>VLOOKUP(C57,PIN!A:B,2,0)</f>
        <v>1654</v>
      </c>
      <c r="I57" s="7" t="str">
        <f>VLOOKUP(C57,PIN!A:C,3,0)</f>
        <v>ТОВ "ВІК-XXI"</v>
      </c>
      <c r="J57" s="7"/>
    </row>
    <row r="58" spans="1:10" s="1" customFormat="1" ht="19.7" customHeight="1" x14ac:dyDescent="0.2">
      <c r="A58" s="3">
        <v>93013252</v>
      </c>
      <c r="B58" s="2" t="s">
        <v>14</v>
      </c>
      <c r="C58" s="17">
        <v>9842006091</v>
      </c>
      <c r="D58" s="6">
        <v>45608.320393518501</v>
      </c>
      <c r="E58" s="9">
        <f>EDATE(D58,30)</f>
        <v>46519</v>
      </c>
      <c r="F58" s="7"/>
      <c r="G58" s="7">
        <v>3410067</v>
      </c>
      <c r="H58" s="15">
        <f>VLOOKUP(C58,PIN!A:B,2,0)</f>
        <v>2598</v>
      </c>
      <c r="I58" s="7" t="str">
        <f>VLOOKUP(C58,PIN!A:C,3,0)</f>
        <v>ТОВ "ВСЦ-СЕРВІС"</v>
      </c>
      <c r="J58" s="7"/>
    </row>
    <row r="59" spans="1:10" s="1" customFormat="1" ht="19.7" customHeight="1" x14ac:dyDescent="0.2">
      <c r="A59" s="3">
        <v>93013252</v>
      </c>
      <c r="B59" s="2" t="s">
        <v>15</v>
      </c>
      <c r="C59" s="17">
        <v>9842006091</v>
      </c>
      <c r="D59" s="6">
        <v>45608.320393518501</v>
      </c>
      <c r="E59" s="9">
        <f>EDATE(D59,30)</f>
        <v>46519</v>
      </c>
      <c r="F59" s="7"/>
      <c r="G59" s="7">
        <v>7971433</v>
      </c>
      <c r="H59" s="15">
        <f>VLOOKUP(C59,PIN!A:B,2,0)</f>
        <v>2598</v>
      </c>
      <c r="I59" s="7" t="str">
        <f>VLOOKUP(C59,PIN!A:C,3,0)</f>
        <v>ТОВ "ВСЦ-СЕРВІС"</v>
      </c>
      <c r="J59" s="7"/>
    </row>
    <row r="60" spans="1:10" s="1" customFormat="1" ht="19.7" customHeight="1" x14ac:dyDescent="0.2">
      <c r="A60" s="3">
        <v>93227648</v>
      </c>
      <c r="B60" s="2" t="s">
        <v>36</v>
      </c>
      <c r="C60" s="17">
        <v>9842000460</v>
      </c>
      <c r="D60" s="6">
        <v>45608.320393518501</v>
      </c>
      <c r="E60" s="9">
        <f>EDATE(D60,30)</f>
        <v>46519</v>
      </c>
      <c r="F60" s="7"/>
      <c r="G60" s="7">
        <v>7014454</v>
      </c>
      <c r="H60" s="15">
        <f>VLOOKUP(C60,PIN!A:B,2,0)</f>
        <v>7391</v>
      </c>
      <c r="I60" s="7" t="str">
        <f>VLOOKUP(C60,PIN!A:C,3,0)</f>
        <v>ТОВ "НВО "ЕКОСОФТ"</v>
      </c>
      <c r="J60" s="7"/>
    </row>
    <row r="61" spans="1:10" s="1" customFormat="1" ht="19.7" customHeight="1" x14ac:dyDescent="0.2">
      <c r="A61" s="3">
        <v>96122017</v>
      </c>
      <c r="B61" s="2" t="s">
        <v>47</v>
      </c>
      <c r="C61" s="17">
        <v>9842000460</v>
      </c>
      <c r="D61" s="6">
        <v>45608.320393518501</v>
      </c>
      <c r="E61" s="9">
        <f>EDATE(D61,30)</f>
        <v>46519</v>
      </c>
      <c r="F61" s="7"/>
      <c r="G61" s="7">
        <v>9882359</v>
      </c>
      <c r="H61" s="15">
        <f>VLOOKUP(C61,PIN!A:B,2,0)</f>
        <v>7391</v>
      </c>
      <c r="I61" s="7" t="str">
        <f>VLOOKUP(C61,PIN!A:C,3,0)</f>
        <v>ТОВ "НВО "ЕКОСОФТ"</v>
      </c>
      <c r="J61" s="7"/>
    </row>
    <row r="62" spans="1:10" s="1" customFormat="1" ht="19.7" customHeight="1" x14ac:dyDescent="0.2">
      <c r="A62" s="3">
        <v>96122017</v>
      </c>
      <c r="B62" s="2" t="s">
        <v>48</v>
      </c>
      <c r="C62" s="17">
        <v>9842000460</v>
      </c>
      <c r="D62" s="6">
        <v>45608.320393518501</v>
      </c>
      <c r="E62" s="9">
        <f>EDATE(D62,30)</f>
        <v>46519</v>
      </c>
      <c r="F62" s="7"/>
      <c r="G62" s="7">
        <v>5311498</v>
      </c>
      <c r="H62" s="15">
        <f>VLOOKUP(C62,PIN!A:B,2,0)</f>
        <v>7391</v>
      </c>
      <c r="I62" s="7" t="str">
        <f>VLOOKUP(C62,PIN!A:C,3,0)</f>
        <v>ТОВ "НВО "ЕКОСОФТ"</v>
      </c>
      <c r="J62" s="7"/>
    </row>
    <row r="63" spans="1:10" s="1" customFormat="1" ht="19.7" customHeight="1" x14ac:dyDescent="0.2">
      <c r="A63" s="3">
        <v>96501233</v>
      </c>
      <c r="B63" s="2" t="s">
        <v>53</v>
      </c>
      <c r="C63" s="17">
        <v>9842000460</v>
      </c>
      <c r="D63" s="6">
        <v>45608.320393518501</v>
      </c>
      <c r="E63" s="9">
        <f>EDATE(D63,30)</f>
        <v>46519</v>
      </c>
      <c r="F63" s="7" t="s">
        <v>331</v>
      </c>
      <c r="G63" s="7">
        <v>5163965</v>
      </c>
      <c r="H63" s="15">
        <f>VLOOKUP(C63,PIN!A:B,2,0)</f>
        <v>7391</v>
      </c>
      <c r="I63" s="7" t="str">
        <f>VLOOKUP(C63,PIN!A:C,3,0)</f>
        <v>ТОВ "НВО "ЕКОСОФТ"</v>
      </c>
      <c r="J63" s="7"/>
    </row>
    <row r="64" spans="1:10" s="1" customFormat="1" ht="19.7" customHeight="1" x14ac:dyDescent="0.2">
      <c r="A64" s="3">
        <v>96501900</v>
      </c>
      <c r="B64" s="2" t="s">
        <v>54</v>
      </c>
      <c r="C64" s="17">
        <v>9842000460</v>
      </c>
      <c r="D64" s="6">
        <v>45608.320393518501</v>
      </c>
      <c r="E64" s="9">
        <f>EDATE(D64,30)</f>
        <v>46519</v>
      </c>
      <c r="F64" s="7" t="s">
        <v>332</v>
      </c>
      <c r="G64" s="7">
        <v>1630453</v>
      </c>
      <c r="H64" s="15">
        <f>VLOOKUP(C64,PIN!A:B,2,0)</f>
        <v>7391</v>
      </c>
      <c r="I64" s="7" t="str">
        <f>VLOOKUP(C64,PIN!A:C,3,0)</f>
        <v>ТОВ "НВО "ЕКОСОФТ"</v>
      </c>
      <c r="J64" s="7"/>
    </row>
    <row r="65" spans="1:10" s="1" customFormat="1" ht="19.7" customHeight="1" x14ac:dyDescent="0.2">
      <c r="A65" s="3">
        <v>96501960</v>
      </c>
      <c r="B65" s="2" t="s">
        <v>55</v>
      </c>
      <c r="C65" s="17">
        <v>9842000460</v>
      </c>
      <c r="D65" s="6">
        <v>45608.320393518501</v>
      </c>
      <c r="E65" s="9">
        <f>EDATE(D65,30)</f>
        <v>46519</v>
      </c>
      <c r="F65" s="7" t="s">
        <v>333</v>
      </c>
      <c r="G65" s="7">
        <v>5575522</v>
      </c>
      <c r="H65" s="15">
        <f>VLOOKUP(C65,PIN!A:B,2,0)</f>
        <v>7391</v>
      </c>
      <c r="I65" s="7" t="str">
        <f>VLOOKUP(C65,PIN!A:C,3,0)</f>
        <v>ТОВ "НВО "ЕКОСОФТ"</v>
      </c>
      <c r="J65" s="7"/>
    </row>
    <row r="66" spans="1:10" s="1" customFormat="1" ht="19.7" customHeight="1" x14ac:dyDescent="0.2">
      <c r="A66" s="3">
        <v>97936156</v>
      </c>
      <c r="B66" s="2" t="s">
        <v>194</v>
      </c>
      <c r="C66" s="17">
        <v>9842000460</v>
      </c>
      <c r="D66" s="6">
        <v>45608.320393518501</v>
      </c>
      <c r="E66" s="9">
        <f>EDATE(D66,30)</f>
        <v>46519</v>
      </c>
      <c r="F66" s="7" t="s">
        <v>350</v>
      </c>
      <c r="G66" s="7">
        <v>5765541</v>
      </c>
      <c r="H66" s="15">
        <f>VLOOKUP(C66,PIN!A:B,2,0)</f>
        <v>7391</v>
      </c>
      <c r="I66" s="7" t="str">
        <f>VLOOKUP(C66,PIN!A:C,3,0)</f>
        <v>ТОВ "НВО "ЕКОСОФТ"</v>
      </c>
      <c r="J66" s="7"/>
    </row>
    <row r="67" spans="1:10" s="1" customFormat="1" ht="19.7" customHeight="1" x14ac:dyDescent="0.2">
      <c r="A67" s="3">
        <v>97936156</v>
      </c>
      <c r="B67" s="2" t="s">
        <v>195</v>
      </c>
      <c r="C67" s="17">
        <v>9842000460</v>
      </c>
      <c r="D67" s="6">
        <v>45608.320393518501</v>
      </c>
      <c r="E67" s="9">
        <f>EDATE(D67,30)</f>
        <v>46519</v>
      </c>
      <c r="F67" s="7" t="s">
        <v>350</v>
      </c>
      <c r="G67" s="7">
        <v>8843113</v>
      </c>
      <c r="H67" s="15">
        <f>VLOOKUP(C67,PIN!A:B,2,0)</f>
        <v>7391</v>
      </c>
      <c r="I67" s="7" t="str">
        <f>VLOOKUP(C67,PIN!A:C,3,0)</f>
        <v>ТОВ "НВО "ЕКОСОФТ"</v>
      </c>
      <c r="J67" s="7"/>
    </row>
    <row r="68" spans="1:10" s="1" customFormat="1" ht="19.7" customHeight="1" x14ac:dyDescent="0.2">
      <c r="A68" s="3">
        <v>97936156</v>
      </c>
      <c r="B68" s="2" t="s">
        <v>196</v>
      </c>
      <c r="C68" s="17">
        <v>9842000460</v>
      </c>
      <c r="D68" s="6">
        <v>45608.320393518501</v>
      </c>
      <c r="E68" s="9">
        <f>EDATE(D68,30)</f>
        <v>46519</v>
      </c>
      <c r="F68" s="7" t="s">
        <v>350</v>
      </c>
      <c r="G68" s="7">
        <v>3804792</v>
      </c>
      <c r="H68" s="15">
        <f>VLOOKUP(C68,PIN!A:B,2,0)</f>
        <v>7391</v>
      </c>
      <c r="I68" s="7" t="str">
        <f>VLOOKUP(C68,PIN!A:C,3,0)</f>
        <v>ТОВ "НВО "ЕКОСОФТ"</v>
      </c>
      <c r="J68" s="7"/>
    </row>
    <row r="69" spans="1:10" s="1" customFormat="1" ht="19.7" customHeight="1" x14ac:dyDescent="0.2">
      <c r="A69" s="3">
        <v>97936156</v>
      </c>
      <c r="B69" s="2" t="s">
        <v>197</v>
      </c>
      <c r="C69" s="17">
        <v>9842000460</v>
      </c>
      <c r="D69" s="6">
        <v>45608.320393518501</v>
      </c>
      <c r="E69" s="9">
        <f>EDATE(D69,30)</f>
        <v>46519</v>
      </c>
      <c r="F69" s="7" t="s">
        <v>350</v>
      </c>
      <c r="G69" s="7">
        <v>9852987</v>
      </c>
      <c r="H69" s="15">
        <f>VLOOKUP(C69,PIN!A:B,2,0)</f>
        <v>7391</v>
      </c>
      <c r="I69" s="7" t="str">
        <f>VLOOKUP(C69,PIN!A:C,3,0)</f>
        <v>ТОВ "НВО "ЕКОСОФТ"</v>
      </c>
      <c r="J69" s="7"/>
    </row>
    <row r="70" spans="1:10" s="1" customFormat="1" ht="19.7" customHeight="1" x14ac:dyDescent="0.2">
      <c r="A70" s="3">
        <v>97936156</v>
      </c>
      <c r="B70" s="2" t="s">
        <v>198</v>
      </c>
      <c r="C70" s="17">
        <v>9842000460</v>
      </c>
      <c r="D70" s="6">
        <v>45608.320393518501</v>
      </c>
      <c r="E70" s="9">
        <f>EDATE(D70,30)</f>
        <v>46519</v>
      </c>
      <c r="F70" s="7" t="s">
        <v>350</v>
      </c>
      <c r="G70" s="7">
        <v>6189208</v>
      </c>
      <c r="H70" s="15">
        <f>VLOOKUP(C70,PIN!A:B,2,0)</f>
        <v>7391</v>
      </c>
      <c r="I70" s="7" t="str">
        <f>VLOOKUP(C70,PIN!A:C,3,0)</f>
        <v>ТОВ "НВО "ЕКОСОФТ"</v>
      </c>
      <c r="J70" s="7"/>
    </row>
    <row r="71" spans="1:10" s="1" customFormat="1" ht="19.7" customHeight="1" x14ac:dyDescent="0.2">
      <c r="A71" s="3">
        <v>97936156</v>
      </c>
      <c r="B71" s="2" t="s">
        <v>199</v>
      </c>
      <c r="C71" s="17">
        <v>9842000460</v>
      </c>
      <c r="D71" s="6">
        <v>45608.320393518501</v>
      </c>
      <c r="E71" s="9">
        <f>EDATE(D71,30)</f>
        <v>46519</v>
      </c>
      <c r="F71" s="7" t="s">
        <v>350</v>
      </c>
      <c r="G71" s="7">
        <v>6963590</v>
      </c>
      <c r="H71" s="15">
        <f>VLOOKUP(C71,PIN!A:B,2,0)</f>
        <v>7391</v>
      </c>
      <c r="I71" s="7" t="str">
        <f>VLOOKUP(C71,PIN!A:C,3,0)</f>
        <v>ТОВ "НВО "ЕКОСОФТ"</v>
      </c>
      <c r="J71" s="7"/>
    </row>
    <row r="72" spans="1:10" s="1" customFormat="1" ht="19.7" customHeight="1" x14ac:dyDescent="0.2">
      <c r="A72" s="3">
        <v>97936156</v>
      </c>
      <c r="B72" s="2" t="s">
        <v>200</v>
      </c>
      <c r="C72" s="17">
        <v>9842000460</v>
      </c>
      <c r="D72" s="6">
        <v>45608.320393518501</v>
      </c>
      <c r="E72" s="9">
        <f>EDATE(D72,30)</f>
        <v>46519</v>
      </c>
      <c r="F72" s="7" t="s">
        <v>350</v>
      </c>
      <c r="G72" s="7">
        <v>6027981</v>
      </c>
      <c r="H72" s="15">
        <f>VLOOKUP(C72,PIN!A:B,2,0)</f>
        <v>7391</v>
      </c>
      <c r="I72" s="7" t="str">
        <f>VLOOKUP(C72,PIN!A:C,3,0)</f>
        <v>ТОВ "НВО "ЕКОСОФТ"</v>
      </c>
      <c r="J72" s="7"/>
    </row>
    <row r="73" spans="1:10" s="1" customFormat="1" ht="19.7" customHeight="1" x14ac:dyDescent="0.2">
      <c r="A73" s="3">
        <v>97936156</v>
      </c>
      <c r="B73" s="2" t="s">
        <v>201</v>
      </c>
      <c r="C73" s="17">
        <v>9842000460</v>
      </c>
      <c r="D73" s="6">
        <v>45608.320393518501</v>
      </c>
      <c r="E73" s="9">
        <f>EDATE(D73,30)</f>
        <v>46519</v>
      </c>
      <c r="F73" s="7" t="s">
        <v>350</v>
      </c>
      <c r="G73" s="7">
        <v>8159064</v>
      </c>
      <c r="H73" s="15">
        <f>VLOOKUP(C73,PIN!A:B,2,0)</f>
        <v>7391</v>
      </c>
      <c r="I73" s="7" t="str">
        <f>VLOOKUP(C73,PIN!A:C,3,0)</f>
        <v>ТОВ "НВО "ЕКОСОФТ"</v>
      </c>
      <c r="J73" s="7"/>
    </row>
    <row r="74" spans="1:10" s="1" customFormat="1" ht="19.7" customHeight="1" x14ac:dyDescent="0.2">
      <c r="A74" s="3">
        <v>97936156</v>
      </c>
      <c r="B74" s="2" t="s">
        <v>202</v>
      </c>
      <c r="C74" s="17">
        <v>9842000460</v>
      </c>
      <c r="D74" s="6">
        <v>45608.320393518501</v>
      </c>
      <c r="E74" s="9">
        <f>EDATE(D74,30)</f>
        <v>46519</v>
      </c>
      <c r="F74" s="7" t="s">
        <v>350</v>
      </c>
      <c r="G74" s="7">
        <v>6218602</v>
      </c>
      <c r="H74" s="15">
        <f>VLOOKUP(C74,PIN!A:B,2,0)</f>
        <v>7391</v>
      </c>
      <c r="I74" s="7" t="str">
        <f>VLOOKUP(C74,PIN!A:C,3,0)</f>
        <v>ТОВ "НВО "ЕКОСОФТ"</v>
      </c>
      <c r="J74" s="7"/>
    </row>
    <row r="75" spans="1:10" s="1" customFormat="1" ht="19.7" customHeight="1" x14ac:dyDescent="0.2">
      <c r="A75" s="3">
        <v>97936156</v>
      </c>
      <c r="B75" s="2" t="s">
        <v>203</v>
      </c>
      <c r="C75" s="17">
        <v>9842000460</v>
      </c>
      <c r="D75" s="6">
        <v>45608.320393518501</v>
      </c>
      <c r="E75" s="9">
        <f>EDATE(D75,30)</f>
        <v>46519</v>
      </c>
      <c r="F75" s="7" t="s">
        <v>350</v>
      </c>
      <c r="G75" s="7">
        <v>8744576</v>
      </c>
      <c r="H75" s="15">
        <f>VLOOKUP(C75,PIN!A:B,2,0)</f>
        <v>7391</v>
      </c>
      <c r="I75" s="7" t="str">
        <f>VLOOKUP(C75,PIN!A:C,3,0)</f>
        <v>ТОВ "НВО "ЕКОСОФТ"</v>
      </c>
      <c r="J75" s="7"/>
    </row>
    <row r="76" spans="1:10" s="1" customFormat="1" ht="19.7" customHeight="1" x14ac:dyDescent="0.2">
      <c r="A76" s="3">
        <v>99041161</v>
      </c>
      <c r="B76" s="2" t="s">
        <v>219</v>
      </c>
      <c r="C76" s="17">
        <v>9842000460</v>
      </c>
      <c r="D76" s="6">
        <v>45608.320393518501</v>
      </c>
      <c r="E76" s="9">
        <f>EDATE(D76,30)</f>
        <v>46519</v>
      </c>
      <c r="F76" s="7"/>
      <c r="G76" s="7">
        <v>7495957</v>
      </c>
      <c r="H76" s="15">
        <f>VLOOKUP(C76,PIN!A:B,2,0)</f>
        <v>7391</v>
      </c>
      <c r="I76" s="7" t="str">
        <f>VLOOKUP(C76,PIN!A:C,3,0)</f>
        <v>ТОВ "НВО "ЕКОСОФТ"</v>
      </c>
      <c r="J76" s="7"/>
    </row>
    <row r="77" spans="1:10" s="1" customFormat="1" ht="19.7" customHeight="1" x14ac:dyDescent="0.2">
      <c r="A77" s="3">
        <v>99041161</v>
      </c>
      <c r="B77" s="2" t="s">
        <v>220</v>
      </c>
      <c r="C77" s="17">
        <v>9842000460</v>
      </c>
      <c r="D77" s="6">
        <v>45608.320393518501</v>
      </c>
      <c r="E77" s="9">
        <f>EDATE(D77,30)</f>
        <v>46519</v>
      </c>
      <c r="F77" s="7"/>
      <c r="G77" s="7">
        <v>6678249</v>
      </c>
      <c r="H77" s="15">
        <f>VLOOKUP(C77,PIN!A:B,2,0)</f>
        <v>7391</v>
      </c>
      <c r="I77" s="7" t="str">
        <f>VLOOKUP(C77,PIN!A:C,3,0)</f>
        <v>ТОВ "НВО "ЕКОСОФТ"</v>
      </c>
      <c r="J77" s="7"/>
    </row>
    <row r="78" spans="1:10" s="1" customFormat="1" ht="19.7" customHeight="1" x14ac:dyDescent="0.2">
      <c r="A78" s="3">
        <v>99041161</v>
      </c>
      <c r="B78" s="2" t="s">
        <v>221</v>
      </c>
      <c r="C78" s="17">
        <v>9842000460</v>
      </c>
      <c r="D78" s="6">
        <v>45608.320393518501</v>
      </c>
      <c r="E78" s="9">
        <f>EDATE(D78,30)</f>
        <v>46519</v>
      </c>
      <c r="F78" s="7"/>
      <c r="G78" s="7">
        <v>5560893</v>
      </c>
      <c r="H78" s="15">
        <f>VLOOKUP(C78,PIN!A:B,2,0)</f>
        <v>7391</v>
      </c>
      <c r="I78" s="7" t="str">
        <f>VLOOKUP(C78,PIN!A:C,3,0)</f>
        <v>ТОВ "НВО "ЕКОСОФТ"</v>
      </c>
      <c r="J78" s="7"/>
    </row>
    <row r="79" spans="1:10" s="1" customFormat="1" ht="19.7" customHeight="1" x14ac:dyDescent="0.2">
      <c r="A79" s="3">
        <v>99041161</v>
      </c>
      <c r="B79" s="2" t="s">
        <v>222</v>
      </c>
      <c r="C79" s="17">
        <v>9842000460</v>
      </c>
      <c r="D79" s="6">
        <v>45608.320393518501</v>
      </c>
      <c r="E79" s="9">
        <f>EDATE(D79,30)</f>
        <v>46519</v>
      </c>
      <c r="F79" s="7"/>
      <c r="G79" s="7">
        <v>1931201</v>
      </c>
      <c r="H79" s="15">
        <f>VLOOKUP(C79,PIN!A:B,2,0)</f>
        <v>7391</v>
      </c>
      <c r="I79" s="7" t="str">
        <f>VLOOKUP(C79,PIN!A:C,3,0)</f>
        <v>ТОВ "НВО "ЕКОСОФТ"</v>
      </c>
      <c r="J79" s="7"/>
    </row>
    <row r="80" spans="1:10" s="1" customFormat="1" ht="19.7" customHeight="1" x14ac:dyDescent="0.2">
      <c r="A80" s="3">
        <v>99041161</v>
      </c>
      <c r="B80" s="2" t="s">
        <v>223</v>
      </c>
      <c r="C80" s="17">
        <v>9842000460</v>
      </c>
      <c r="D80" s="6">
        <v>45608.320393518501</v>
      </c>
      <c r="E80" s="9">
        <f>EDATE(D80,30)</f>
        <v>46519</v>
      </c>
      <c r="F80" s="7"/>
      <c r="G80" s="7">
        <v>8186765</v>
      </c>
      <c r="H80" s="15">
        <f>VLOOKUP(C80,PIN!A:B,2,0)</f>
        <v>7391</v>
      </c>
      <c r="I80" s="7" t="str">
        <f>VLOOKUP(C80,PIN!A:C,3,0)</f>
        <v>ТОВ "НВО "ЕКОСОФТ"</v>
      </c>
      <c r="J80" s="7"/>
    </row>
    <row r="81" spans="1:10" s="1" customFormat="1" ht="19.7" customHeight="1" x14ac:dyDescent="0.2">
      <c r="A81" s="3">
        <v>99041161</v>
      </c>
      <c r="B81" s="2" t="s">
        <v>224</v>
      </c>
      <c r="C81" s="17">
        <v>9842000460</v>
      </c>
      <c r="D81" s="6">
        <v>45608.320393518501</v>
      </c>
      <c r="E81" s="9">
        <f>EDATE(D81,30)</f>
        <v>46519</v>
      </c>
      <c r="F81" s="7"/>
      <c r="G81" s="7">
        <v>7319840</v>
      </c>
      <c r="H81" s="15">
        <f>VLOOKUP(C81,PIN!A:B,2,0)</f>
        <v>7391</v>
      </c>
      <c r="I81" s="7" t="str">
        <f>VLOOKUP(C81,PIN!A:C,3,0)</f>
        <v>ТОВ "НВО "ЕКОСОФТ"</v>
      </c>
      <c r="J81" s="7"/>
    </row>
    <row r="82" spans="1:10" s="1" customFormat="1" ht="19.7" customHeight="1" x14ac:dyDescent="0.2">
      <c r="A82" s="3">
        <v>99041161</v>
      </c>
      <c r="B82" s="2" t="s">
        <v>225</v>
      </c>
      <c r="C82" s="17">
        <v>9842000460</v>
      </c>
      <c r="D82" s="6">
        <v>45608.320393518501</v>
      </c>
      <c r="E82" s="9">
        <f>EDATE(D82,30)</f>
        <v>46519</v>
      </c>
      <c r="F82" s="7"/>
      <c r="G82" s="7">
        <v>2025929</v>
      </c>
      <c r="H82" s="15">
        <f>VLOOKUP(C82,PIN!A:B,2,0)</f>
        <v>7391</v>
      </c>
      <c r="I82" s="7" t="str">
        <f>VLOOKUP(C82,PIN!A:C,3,0)</f>
        <v>ТОВ "НВО "ЕКОСОФТ"</v>
      </c>
      <c r="J82" s="7"/>
    </row>
    <row r="83" spans="1:10" s="1" customFormat="1" ht="19.7" customHeight="1" x14ac:dyDescent="0.2">
      <c r="A83" s="3">
        <v>99041161</v>
      </c>
      <c r="B83" s="2" t="s">
        <v>226</v>
      </c>
      <c r="C83" s="17">
        <v>9842000460</v>
      </c>
      <c r="D83" s="6">
        <v>45608.320393518501</v>
      </c>
      <c r="E83" s="9">
        <f>EDATE(D83,30)</f>
        <v>46519</v>
      </c>
      <c r="F83" s="7"/>
      <c r="G83" s="7">
        <v>7779872</v>
      </c>
      <c r="H83" s="15">
        <f>VLOOKUP(C83,PIN!A:B,2,0)</f>
        <v>7391</v>
      </c>
      <c r="I83" s="7" t="str">
        <f>VLOOKUP(C83,PIN!A:C,3,0)</f>
        <v>ТОВ "НВО "ЕКОСОФТ"</v>
      </c>
      <c r="J83" s="7"/>
    </row>
    <row r="84" spans="1:10" s="1" customFormat="1" ht="19.7" customHeight="1" x14ac:dyDescent="0.2">
      <c r="A84" s="3">
        <v>99041161</v>
      </c>
      <c r="B84" s="2" t="s">
        <v>227</v>
      </c>
      <c r="C84" s="17">
        <v>9842000460</v>
      </c>
      <c r="D84" s="6">
        <v>45608.320393518501</v>
      </c>
      <c r="E84" s="9">
        <f>EDATE(D84,30)</f>
        <v>46519</v>
      </c>
      <c r="F84" s="7"/>
      <c r="G84" s="7">
        <v>8989282</v>
      </c>
      <c r="H84" s="15">
        <f>VLOOKUP(C84,PIN!A:B,2,0)</f>
        <v>7391</v>
      </c>
      <c r="I84" s="7" t="str">
        <f>VLOOKUP(C84,PIN!A:C,3,0)</f>
        <v>ТОВ "НВО "ЕКОСОФТ"</v>
      </c>
      <c r="J84" s="7"/>
    </row>
    <row r="85" spans="1:10" s="1" customFormat="1" ht="19.7" customHeight="1" x14ac:dyDescent="0.2">
      <c r="A85" s="3">
        <v>99041161</v>
      </c>
      <c r="B85" s="2" t="s">
        <v>228</v>
      </c>
      <c r="C85" s="17">
        <v>9842000460</v>
      </c>
      <c r="D85" s="6">
        <v>45608.320393518501</v>
      </c>
      <c r="E85" s="9">
        <f>EDATE(D85,30)</f>
        <v>46519</v>
      </c>
      <c r="F85" s="7"/>
      <c r="G85" s="7">
        <v>4160734</v>
      </c>
      <c r="H85" s="15">
        <f>VLOOKUP(C85,PIN!A:B,2,0)</f>
        <v>7391</v>
      </c>
      <c r="I85" s="7" t="str">
        <f>VLOOKUP(C85,PIN!A:C,3,0)</f>
        <v>ТОВ "НВО "ЕКОСОФТ"</v>
      </c>
      <c r="J85" s="7"/>
    </row>
    <row r="86" spans="1:10" s="1" customFormat="1" ht="19.7" customHeight="1" x14ac:dyDescent="0.2">
      <c r="A86" s="3">
        <v>99041161</v>
      </c>
      <c r="B86" s="2" t="s">
        <v>229</v>
      </c>
      <c r="C86" s="17">
        <v>9842000460</v>
      </c>
      <c r="D86" s="6">
        <v>45608.320393518501</v>
      </c>
      <c r="E86" s="9">
        <f>EDATE(D86,30)</f>
        <v>46519</v>
      </c>
      <c r="F86" s="7"/>
      <c r="G86" s="7">
        <v>3194634</v>
      </c>
      <c r="H86" s="15">
        <f>VLOOKUP(C86,PIN!A:B,2,0)</f>
        <v>7391</v>
      </c>
      <c r="I86" s="7" t="str">
        <f>VLOOKUP(C86,PIN!A:C,3,0)</f>
        <v>ТОВ "НВО "ЕКОСОФТ"</v>
      </c>
      <c r="J86" s="7"/>
    </row>
    <row r="87" spans="1:10" s="1" customFormat="1" ht="19.7" customHeight="1" x14ac:dyDescent="0.2">
      <c r="A87" s="3">
        <v>99041161</v>
      </c>
      <c r="B87" s="2" t="s">
        <v>230</v>
      </c>
      <c r="C87" s="17">
        <v>9842000460</v>
      </c>
      <c r="D87" s="6">
        <v>45608.320393518501</v>
      </c>
      <c r="E87" s="9">
        <f>EDATE(D87,30)</f>
        <v>46519</v>
      </c>
      <c r="F87" s="7"/>
      <c r="G87" s="7">
        <v>7696610</v>
      </c>
      <c r="H87" s="15">
        <f>VLOOKUP(C87,PIN!A:B,2,0)</f>
        <v>7391</v>
      </c>
      <c r="I87" s="7" t="str">
        <f>VLOOKUP(C87,PIN!A:C,3,0)</f>
        <v>ТОВ "НВО "ЕКОСОФТ"</v>
      </c>
      <c r="J87" s="7"/>
    </row>
    <row r="88" spans="1:10" s="1" customFormat="1" ht="19.7" customHeight="1" x14ac:dyDescent="0.2">
      <c r="A88" s="3">
        <v>99041161</v>
      </c>
      <c r="B88" s="2" t="s">
        <v>231</v>
      </c>
      <c r="C88" s="17">
        <v>9842000460</v>
      </c>
      <c r="D88" s="6">
        <v>45608.320393518501</v>
      </c>
      <c r="E88" s="9">
        <f>EDATE(D88,30)</f>
        <v>46519</v>
      </c>
      <c r="F88" s="7"/>
      <c r="G88" s="7">
        <v>9863158</v>
      </c>
      <c r="H88" s="15">
        <f>VLOOKUP(C88,PIN!A:B,2,0)</f>
        <v>7391</v>
      </c>
      <c r="I88" s="7" t="str">
        <f>VLOOKUP(C88,PIN!A:C,3,0)</f>
        <v>ТОВ "НВО "ЕКОСОФТ"</v>
      </c>
      <c r="J88" s="7"/>
    </row>
    <row r="89" spans="1:10" s="1" customFormat="1" ht="19.7" customHeight="1" x14ac:dyDescent="0.2">
      <c r="A89" s="3">
        <v>99041161</v>
      </c>
      <c r="B89" s="2" t="s">
        <v>232</v>
      </c>
      <c r="C89" s="17">
        <v>9842000460</v>
      </c>
      <c r="D89" s="6">
        <v>45608.320393518501</v>
      </c>
      <c r="E89" s="9">
        <f>EDATE(D89,30)</f>
        <v>46519</v>
      </c>
      <c r="F89" s="7"/>
      <c r="G89" s="7">
        <v>4215669</v>
      </c>
      <c r="H89" s="15">
        <f>VLOOKUP(C89,PIN!A:B,2,0)</f>
        <v>7391</v>
      </c>
      <c r="I89" s="7" t="str">
        <f>VLOOKUP(C89,PIN!A:C,3,0)</f>
        <v>ТОВ "НВО "ЕКОСОФТ"</v>
      </c>
      <c r="J89" s="7"/>
    </row>
    <row r="90" spans="1:10" s="1" customFormat="1" ht="19.7" customHeight="1" x14ac:dyDescent="0.2">
      <c r="A90" s="3">
        <v>99041161</v>
      </c>
      <c r="B90" s="2" t="s">
        <v>233</v>
      </c>
      <c r="C90" s="17">
        <v>9842000460</v>
      </c>
      <c r="D90" s="6">
        <v>45608.320393518501</v>
      </c>
      <c r="E90" s="9">
        <f>EDATE(D90,30)</f>
        <v>46519</v>
      </c>
      <c r="F90" s="7"/>
      <c r="G90" s="7">
        <v>8667519</v>
      </c>
      <c r="H90" s="15">
        <f>VLOOKUP(C90,PIN!A:B,2,0)</f>
        <v>7391</v>
      </c>
      <c r="I90" s="7" t="str">
        <f>VLOOKUP(C90,PIN!A:C,3,0)</f>
        <v>ТОВ "НВО "ЕКОСОФТ"</v>
      </c>
      <c r="J90" s="7"/>
    </row>
    <row r="91" spans="1:10" s="1" customFormat="1" ht="19.7" customHeight="1" x14ac:dyDescent="0.2">
      <c r="A91" s="3">
        <v>99041161</v>
      </c>
      <c r="B91" s="2" t="s">
        <v>234</v>
      </c>
      <c r="C91" s="17">
        <v>9842000460</v>
      </c>
      <c r="D91" s="6">
        <v>45608.320393518501</v>
      </c>
      <c r="E91" s="9">
        <f>EDATE(D91,30)</f>
        <v>46519</v>
      </c>
      <c r="F91" s="7"/>
      <c r="G91" s="7">
        <v>8771367</v>
      </c>
      <c r="H91" s="15">
        <f>VLOOKUP(C91,PIN!A:B,2,0)</f>
        <v>7391</v>
      </c>
      <c r="I91" s="7" t="str">
        <f>VLOOKUP(C91,PIN!A:C,3,0)</f>
        <v>ТОВ "НВО "ЕКОСОФТ"</v>
      </c>
      <c r="J91" s="7"/>
    </row>
    <row r="92" spans="1:10" s="1" customFormat="1" ht="19.7" customHeight="1" x14ac:dyDescent="0.2">
      <c r="A92" s="3">
        <v>99041161</v>
      </c>
      <c r="B92" s="2" t="s">
        <v>235</v>
      </c>
      <c r="C92" s="17">
        <v>9842000460</v>
      </c>
      <c r="D92" s="6">
        <v>45608.320393518501</v>
      </c>
      <c r="E92" s="9">
        <f>EDATE(D92,30)</f>
        <v>46519</v>
      </c>
      <c r="F92" s="7"/>
      <c r="G92" s="7">
        <v>4952342</v>
      </c>
      <c r="H92" s="15">
        <f>VLOOKUP(C92,PIN!A:B,2,0)</f>
        <v>7391</v>
      </c>
      <c r="I92" s="7" t="str">
        <f>VLOOKUP(C92,PIN!A:C,3,0)</f>
        <v>ТОВ "НВО "ЕКОСОФТ"</v>
      </c>
      <c r="J92" s="7"/>
    </row>
    <row r="93" spans="1:10" s="1" customFormat="1" ht="19.7" customHeight="1" x14ac:dyDescent="0.2">
      <c r="A93" s="3">
        <v>99041161</v>
      </c>
      <c r="B93" s="2" t="s">
        <v>236</v>
      </c>
      <c r="C93" s="17">
        <v>9842000460</v>
      </c>
      <c r="D93" s="6">
        <v>45608.320393518501</v>
      </c>
      <c r="E93" s="9">
        <f>EDATE(D93,30)</f>
        <v>46519</v>
      </c>
      <c r="F93" s="7"/>
      <c r="G93" s="7">
        <v>9065759</v>
      </c>
      <c r="H93" s="15">
        <f>VLOOKUP(C93,PIN!A:B,2,0)</f>
        <v>7391</v>
      </c>
      <c r="I93" s="7" t="str">
        <f>VLOOKUP(C93,PIN!A:C,3,0)</f>
        <v>ТОВ "НВО "ЕКОСОФТ"</v>
      </c>
      <c r="J93" s="7"/>
    </row>
    <row r="94" spans="1:10" s="1" customFormat="1" ht="19.7" customHeight="1" x14ac:dyDescent="0.2">
      <c r="A94" s="3">
        <v>99041161</v>
      </c>
      <c r="B94" s="2" t="s">
        <v>237</v>
      </c>
      <c r="C94" s="17">
        <v>9842000460</v>
      </c>
      <c r="D94" s="6">
        <v>45608.320393518501</v>
      </c>
      <c r="E94" s="9">
        <f>EDATE(D94,30)</f>
        <v>46519</v>
      </c>
      <c r="F94" s="7"/>
      <c r="G94" s="7">
        <v>7974721</v>
      </c>
      <c r="H94" s="15">
        <f>VLOOKUP(C94,PIN!A:B,2,0)</f>
        <v>7391</v>
      </c>
      <c r="I94" s="7" t="str">
        <f>VLOOKUP(C94,PIN!A:C,3,0)</f>
        <v>ТОВ "НВО "ЕКОСОФТ"</v>
      </c>
      <c r="J94" s="7"/>
    </row>
    <row r="95" spans="1:10" s="1" customFormat="1" ht="19.7" customHeight="1" x14ac:dyDescent="0.2">
      <c r="A95" s="3">
        <v>99041161</v>
      </c>
      <c r="B95" s="2" t="s">
        <v>238</v>
      </c>
      <c r="C95" s="17">
        <v>9842000460</v>
      </c>
      <c r="D95" s="6">
        <v>45608.320393518501</v>
      </c>
      <c r="E95" s="9">
        <f>EDATE(D95,30)</f>
        <v>46519</v>
      </c>
      <c r="F95" s="7"/>
      <c r="G95" s="7">
        <v>6819512</v>
      </c>
      <c r="H95" s="15">
        <f>VLOOKUP(C95,PIN!A:B,2,0)</f>
        <v>7391</v>
      </c>
      <c r="I95" s="7" t="str">
        <f>VLOOKUP(C95,PIN!A:C,3,0)</f>
        <v>ТОВ "НВО "ЕКОСОФТ"</v>
      </c>
      <c r="J95" s="7"/>
    </row>
    <row r="96" spans="1:10" s="1" customFormat="1" ht="19.7" customHeight="1" x14ac:dyDescent="0.2">
      <c r="A96" s="3">
        <v>99041161</v>
      </c>
      <c r="B96" s="2" t="s">
        <v>239</v>
      </c>
      <c r="C96" s="17">
        <v>9842000460</v>
      </c>
      <c r="D96" s="6">
        <v>45608.320393518501</v>
      </c>
      <c r="E96" s="9">
        <f>EDATE(D96,30)</f>
        <v>46519</v>
      </c>
      <c r="F96" s="7"/>
      <c r="G96" s="7">
        <v>5862100</v>
      </c>
      <c r="H96" s="15">
        <f>VLOOKUP(C96,PIN!A:B,2,0)</f>
        <v>7391</v>
      </c>
      <c r="I96" s="7" t="str">
        <f>VLOOKUP(C96,PIN!A:C,3,0)</f>
        <v>ТОВ "НВО "ЕКОСОФТ"</v>
      </c>
      <c r="J96" s="7"/>
    </row>
    <row r="97" spans="1:10" s="1" customFormat="1" ht="19.7" customHeight="1" x14ac:dyDescent="0.2">
      <c r="A97" s="3">
        <v>99041161</v>
      </c>
      <c r="B97" s="2" t="s">
        <v>240</v>
      </c>
      <c r="C97" s="17">
        <v>9842000460</v>
      </c>
      <c r="D97" s="6">
        <v>45608.320393518501</v>
      </c>
      <c r="E97" s="9">
        <f>EDATE(D97,30)</f>
        <v>46519</v>
      </c>
      <c r="F97" s="7"/>
      <c r="G97" s="7">
        <v>9435964</v>
      </c>
      <c r="H97" s="15">
        <f>VLOOKUP(C97,PIN!A:B,2,0)</f>
        <v>7391</v>
      </c>
      <c r="I97" s="7" t="str">
        <f>VLOOKUP(C97,PIN!A:C,3,0)</f>
        <v>ТОВ "НВО "ЕКОСОФТ"</v>
      </c>
      <c r="J97" s="7"/>
    </row>
    <row r="98" spans="1:10" s="1" customFormat="1" ht="19.7" customHeight="1" x14ac:dyDescent="0.2">
      <c r="A98" s="3">
        <v>99041161</v>
      </c>
      <c r="B98" s="2" t="s">
        <v>241</v>
      </c>
      <c r="C98" s="17">
        <v>9842000460</v>
      </c>
      <c r="D98" s="6">
        <v>45608.320393518501</v>
      </c>
      <c r="E98" s="9">
        <f>EDATE(D98,30)</f>
        <v>46519</v>
      </c>
      <c r="F98" s="7"/>
      <c r="G98" s="7">
        <v>2674151</v>
      </c>
      <c r="H98" s="15">
        <f>VLOOKUP(C98,PIN!A:B,2,0)</f>
        <v>7391</v>
      </c>
      <c r="I98" s="7" t="str">
        <f>VLOOKUP(C98,PIN!A:C,3,0)</f>
        <v>ТОВ "НВО "ЕКОСОФТ"</v>
      </c>
      <c r="J98" s="7"/>
    </row>
    <row r="99" spans="1:10" s="1" customFormat="1" ht="19.7" customHeight="1" x14ac:dyDescent="0.2">
      <c r="A99" s="3">
        <v>99041161</v>
      </c>
      <c r="B99" s="2" t="s">
        <v>242</v>
      </c>
      <c r="C99" s="17">
        <v>9842000460</v>
      </c>
      <c r="D99" s="6">
        <v>45608.320393518501</v>
      </c>
      <c r="E99" s="9">
        <f>EDATE(D99,30)</f>
        <v>46519</v>
      </c>
      <c r="F99" s="7"/>
      <c r="G99" s="7">
        <v>5263651</v>
      </c>
      <c r="H99" s="15">
        <f>VLOOKUP(C99,PIN!A:B,2,0)</f>
        <v>7391</v>
      </c>
      <c r="I99" s="7" t="str">
        <f>VLOOKUP(C99,PIN!A:C,3,0)</f>
        <v>ТОВ "НВО "ЕКОСОФТ"</v>
      </c>
      <c r="J99" s="7"/>
    </row>
    <row r="100" spans="1:10" s="1" customFormat="1" ht="19.7" customHeight="1" x14ac:dyDescent="0.2">
      <c r="A100" s="3">
        <v>99041161</v>
      </c>
      <c r="B100" s="2" t="s">
        <v>243</v>
      </c>
      <c r="C100" s="17">
        <v>9842000460</v>
      </c>
      <c r="D100" s="6">
        <v>45608.320393518501</v>
      </c>
      <c r="E100" s="9">
        <f>EDATE(D100,30)</f>
        <v>46519</v>
      </c>
      <c r="F100" s="7"/>
      <c r="G100" s="7">
        <v>9676762</v>
      </c>
      <c r="H100" s="15">
        <f>VLOOKUP(C100,PIN!A:B,2,0)</f>
        <v>7391</v>
      </c>
      <c r="I100" s="7" t="str">
        <f>VLOOKUP(C100,PIN!A:C,3,0)</f>
        <v>ТОВ "НВО "ЕКОСОФТ"</v>
      </c>
      <c r="J100" s="7"/>
    </row>
    <row r="101" spans="1:10" s="1" customFormat="1" ht="19.7" customHeight="1" x14ac:dyDescent="0.2">
      <c r="A101" s="3">
        <v>99041161</v>
      </c>
      <c r="B101" s="2" t="s">
        <v>244</v>
      </c>
      <c r="C101" s="17">
        <v>9842000460</v>
      </c>
      <c r="D101" s="6">
        <v>45608.320393518501</v>
      </c>
      <c r="E101" s="9">
        <f>EDATE(D101,30)</f>
        <v>46519</v>
      </c>
      <c r="F101" s="7"/>
      <c r="G101" s="7">
        <v>4227470</v>
      </c>
      <c r="H101" s="15">
        <f>VLOOKUP(C101,PIN!A:B,2,0)</f>
        <v>7391</v>
      </c>
      <c r="I101" s="7" t="str">
        <f>VLOOKUP(C101,PIN!A:C,3,0)</f>
        <v>ТОВ "НВО "ЕКОСОФТ"</v>
      </c>
      <c r="J101" s="7"/>
    </row>
    <row r="102" spans="1:10" s="1" customFormat="1" ht="19.7" customHeight="1" x14ac:dyDescent="0.2">
      <c r="A102" s="3">
        <v>99041161</v>
      </c>
      <c r="B102" s="2" t="s">
        <v>245</v>
      </c>
      <c r="C102" s="17">
        <v>9842000460</v>
      </c>
      <c r="D102" s="6">
        <v>45608.320393518501</v>
      </c>
      <c r="E102" s="9">
        <f>EDATE(D102,30)</f>
        <v>46519</v>
      </c>
      <c r="F102" s="7"/>
      <c r="G102" s="7">
        <v>9496121</v>
      </c>
      <c r="H102" s="15">
        <f>VLOOKUP(C102,PIN!A:B,2,0)</f>
        <v>7391</v>
      </c>
      <c r="I102" s="7" t="str">
        <f>VLOOKUP(C102,PIN!A:C,3,0)</f>
        <v>ТОВ "НВО "ЕКОСОФТ"</v>
      </c>
      <c r="J102" s="7"/>
    </row>
    <row r="103" spans="1:10" s="1" customFormat="1" ht="19.7" customHeight="1" x14ac:dyDescent="0.2">
      <c r="A103" s="3">
        <v>99041161</v>
      </c>
      <c r="B103" s="2" t="s">
        <v>246</v>
      </c>
      <c r="C103" s="17">
        <v>9842000460</v>
      </c>
      <c r="D103" s="6">
        <v>45608.320393518501</v>
      </c>
      <c r="E103" s="9">
        <f>EDATE(D103,30)</f>
        <v>46519</v>
      </c>
      <c r="F103" s="7"/>
      <c r="G103" s="7">
        <v>7871883</v>
      </c>
      <c r="H103" s="15">
        <f>VLOOKUP(C103,PIN!A:B,2,0)</f>
        <v>7391</v>
      </c>
      <c r="I103" s="7" t="str">
        <f>VLOOKUP(C103,PIN!A:C,3,0)</f>
        <v>ТОВ "НВО "ЕКОСОФТ"</v>
      </c>
      <c r="J103" s="7"/>
    </row>
    <row r="104" spans="1:10" s="1" customFormat="1" ht="19.7" customHeight="1" x14ac:dyDescent="0.2">
      <c r="A104" s="3">
        <v>99041161</v>
      </c>
      <c r="B104" s="2" t="s">
        <v>247</v>
      </c>
      <c r="C104" s="17">
        <v>9842000460</v>
      </c>
      <c r="D104" s="6">
        <v>45608.320393518501</v>
      </c>
      <c r="E104" s="9">
        <f>EDATE(D104,30)</f>
        <v>46519</v>
      </c>
      <c r="F104" s="7"/>
      <c r="G104" s="7">
        <v>1460280</v>
      </c>
      <c r="H104" s="15">
        <f>VLOOKUP(C104,PIN!A:B,2,0)</f>
        <v>7391</v>
      </c>
      <c r="I104" s="7" t="str">
        <f>VLOOKUP(C104,PIN!A:C,3,0)</f>
        <v>ТОВ "НВО "ЕКОСОФТ"</v>
      </c>
      <c r="J104" s="7"/>
    </row>
    <row r="105" spans="1:10" s="1" customFormat="1" ht="19.7" customHeight="1" x14ac:dyDescent="0.2">
      <c r="A105" s="3">
        <v>99041161</v>
      </c>
      <c r="B105" s="2" t="s">
        <v>248</v>
      </c>
      <c r="C105" s="17">
        <v>9842000460</v>
      </c>
      <c r="D105" s="6">
        <v>45608.320393518501</v>
      </c>
      <c r="E105" s="9">
        <f>EDATE(D105,30)</f>
        <v>46519</v>
      </c>
      <c r="F105" s="7"/>
      <c r="G105" s="7">
        <v>3788349</v>
      </c>
      <c r="H105" s="15">
        <f>VLOOKUP(C105,PIN!A:B,2,0)</f>
        <v>7391</v>
      </c>
      <c r="I105" s="7" t="str">
        <f>VLOOKUP(C105,PIN!A:C,3,0)</f>
        <v>ТОВ "НВО "ЕКОСОФТ"</v>
      </c>
      <c r="J105" s="7"/>
    </row>
    <row r="106" spans="1:10" s="1" customFormat="1" ht="19.7" customHeight="1" x14ac:dyDescent="0.2">
      <c r="A106" s="3">
        <v>99041161</v>
      </c>
      <c r="B106" s="2" t="s">
        <v>249</v>
      </c>
      <c r="C106" s="17">
        <v>9842000460</v>
      </c>
      <c r="D106" s="6">
        <v>45608.320393518501</v>
      </c>
      <c r="E106" s="9">
        <f>EDATE(D106,30)</f>
        <v>46519</v>
      </c>
      <c r="F106" s="7"/>
      <c r="G106" s="7">
        <v>2511626</v>
      </c>
      <c r="H106" s="15">
        <f>VLOOKUP(C106,PIN!A:B,2,0)</f>
        <v>7391</v>
      </c>
      <c r="I106" s="7" t="str">
        <f>VLOOKUP(C106,PIN!A:C,3,0)</f>
        <v>ТОВ "НВО "ЕКОСОФТ"</v>
      </c>
      <c r="J106" s="7"/>
    </row>
    <row r="107" spans="1:10" s="1" customFormat="1" ht="19.7" customHeight="1" x14ac:dyDescent="0.2">
      <c r="A107" s="3">
        <v>99041161</v>
      </c>
      <c r="B107" s="2" t="s">
        <v>250</v>
      </c>
      <c r="C107" s="17">
        <v>9842000460</v>
      </c>
      <c r="D107" s="6">
        <v>45608.320393518501</v>
      </c>
      <c r="E107" s="9">
        <f>EDATE(D107,30)</f>
        <v>46519</v>
      </c>
      <c r="F107" s="7"/>
      <c r="G107" s="7">
        <v>8007593</v>
      </c>
      <c r="H107" s="15">
        <f>VLOOKUP(C107,PIN!A:B,2,0)</f>
        <v>7391</v>
      </c>
      <c r="I107" s="7" t="str">
        <f>VLOOKUP(C107,PIN!A:C,3,0)</f>
        <v>ТОВ "НВО "ЕКОСОФТ"</v>
      </c>
      <c r="J107" s="7"/>
    </row>
    <row r="108" spans="1:10" s="1" customFormat="1" ht="19.7" customHeight="1" x14ac:dyDescent="0.2">
      <c r="A108" s="3">
        <v>99041161</v>
      </c>
      <c r="B108" s="2" t="s">
        <v>251</v>
      </c>
      <c r="C108" s="17">
        <v>9842000460</v>
      </c>
      <c r="D108" s="6">
        <v>45608.320393518501</v>
      </c>
      <c r="E108" s="9">
        <f>EDATE(D108,30)</f>
        <v>46519</v>
      </c>
      <c r="F108" s="7"/>
      <c r="G108" s="7">
        <v>6183770</v>
      </c>
      <c r="H108" s="15">
        <f>VLOOKUP(C108,PIN!A:B,2,0)</f>
        <v>7391</v>
      </c>
      <c r="I108" s="7" t="str">
        <f>VLOOKUP(C108,PIN!A:C,3,0)</f>
        <v>ТОВ "НВО "ЕКОСОФТ"</v>
      </c>
      <c r="J108" s="7"/>
    </row>
    <row r="109" spans="1:10" s="1" customFormat="1" ht="19.7" customHeight="1" x14ac:dyDescent="0.2">
      <c r="A109" s="3">
        <v>99041161</v>
      </c>
      <c r="B109" s="2" t="s">
        <v>252</v>
      </c>
      <c r="C109" s="17">
        <v>9842000460</v>
      </c>
      <c r="D109" s="6">
        <v>45608.320393518501</v>
      </c>
      <c r="E109" s="9">
        <f>EDATE(D109,30)</f>
        <v>46519</v>
      </c>
      <c r="F109" s="7"/>
      <c r="G109" s="7">
        <v>5747276</v>
      </c>
      <c r="H109" s="15">
        <f>VLOOKUP(C109,PIN!A:B,2,0)</f>
        <v>7391</v>
      </c>
      <c r="I109" s="7" t="str">
        <f>VLOOKUP(C109,PIN!A:C,3,0)</f>
        <v>ТОВ "НВО "ЕКОСОФТ"</v>
      </c>
      <c r="J109" s="7"/>
    </row>
    <row r="110" spans="1:10" s="1" customFormat="1" ht="19.7" customHeight="1" x14ac:dyDescent="0.2">
      <c r="A110" s="3">
        <v>99041161</v>
      </c>
      <c r="B110" s="2" t="s">
        <v>253</v>
      </c>
      <c r="C110" s="17">
        <v>9842000460</v>
      </c>
      <c r="D110" s="6">
        <v>45608.320393518501</v>
      </c>
      <c r="E110" s="9">
        <f>EDATE(D110,30)</f>
        <v>46519</v>
      </c>
      <c r="F110" s="7"/>
      <c r="G110" s="7">
        <v>4203073</v>
      </c>
      <c r="H110" s="15">
        <f>VLOOKUP(C110,PIN!A:B,2,0)</f>
        <v>7391</v>
      </c>
      <c r="I110" s="7" t="str">
        <f>VLOOKUP(C110,PIN!A:C,3,0)</f>
        <v>ТОВ "НВО "ЕКОСОФТ"</v>
      </c>
      <c r="J110" s="7"/>
    </row>
    <row r="111" spans="1:10" s="1" customFormat="1" ht="19.7" customHeight="1" x14ac:dyDescent="0.2">
      <c r="A111" s="3">
        <v>99041161</v>
      </c>
      <c r="B111" s="2" t="s">
        <v>254</v>
      </c>
      <c r="C111" s="17">
        <v>9842000460</v>
      </c>
      <c r="D111" s="6">
        <v>45608.320393518501</v>
      </c>
      <c r="E111" s="9">
        <f>EDATE(D111,30)</f>
        <v>46519</v>
      </c>
      <c r="F111" s="7"/>
      <c r="G111" s="7">
        <v>5803716</v>
      </c>
      <c r="H111" s="15">
        <f>VLOOKUP(C111,PIN!A:B,2,0)</f>
        <v>7391</v>
      </c>
      <c r="I111" s="7" t="str">
        <f>VLOOKUP(C111,PIN!A:C,3,0)</f>
        <v>ТОВ "НВО "ЕКОСОФТ"</v>
      </c>
      <c r="J111" s="7"/>
    </row>
    <row r="112" spans="1:10" s="1" customFormat="1" ht="19.7" customHeight="1" x14ac:dyDescent="0.2">
      <c r="A112" s="3">
        <v>99041161</v>
      </c>
      <c r="B112" s="2" t="s">
        <v>255</v>
      </c>
      <c r="C112" s="17">
        <v>9842000460</v>
      </c>
      <c r="D112" s="6">
        <v>45608.320393518501</v>
      </c>
      <c r="E112" s="9">
        <f>EDATE(D112,30)</f>
        <v>46519</v>
      </c>
      <c r="F112" s="7"/>
      <c r="G112" s="7">
        <v>1875977</v>
      </c>
      <c r="H112" s="15">
        <f>VLOOKUP(C112,PIN!A:B,2,0)</f>
        <v>7391</v>
      </c>
      <c r="I112" s="7" t="str">
        <f>VLOOKUP(C112,PIN!A:C,3,0)</f>
        <v>ТОВ "НВО "ЕКОСОФТ"</v>
      </c>
      <c r="J112" s="7"/>
    </row>
    <row r="113" spans="1:10" s="1" customFormat="1" ht="19.7" customHeight="1" x14ac:dyDescent="0.2">
      <c r="A113" s="3">
        <v>99041161</v>
      </c>
      <c r="B113" s="2" t="s">
        <v>256</v>
      </c>
      <c r="C113" s="17">
        <v>9842000460</v>
      </c>
      <c r="D113" s="6">
        <v>45608.320393518501</v>
      </c>
      <c r="E113" s="9">
        <f>EDATE(D113,30)</f>
        <v>46519</v>
      </c>
      <c r="F113" s="7"/>
      <c r="G113" s="7">
        <v>2639469</v>
      </c>
      <c r="H113" s="15">
        <f>VLOOKUP(C113,PIN!A:B,2,0)</f>
        <v>7391</v>
      </c>
      <c r="I113" s="7" t="str">
        <f>VLOOKUP(C113,PIN!A:C,3,0)</f>
        <v>ТОВ "НВО "ЕКОСОФТ"</v>
      </c>
      <c r="J113" s="7"/>
    </row>
    <row r="114" spans="1:10" s="1" customFormat="1" ht="19.7" customHeight="1" x14ac:dyDescent="0.2">
      <c r="A114" s="3">
        <v>99041161</v>
      </c>
      <c r="B114" s="2" t="s">
        <v>257</v>
      </c>
      <c r="C114" s="17">
        <v>9842000460</v>
      </c>
      <c r="D114" s="6">
        <v>45608.320393518501</v>
      </c>
      <c r="E114" s="9">
        <f>EDATE(D114,30)</f>
        <v>46519</v>
      </c>
      <c r="F114" s="7"/>
      <c r="G114" s="7">
        <v>9788852</v>
      </c>
      <c r="H114" s="15">
        <f>VLOOKUP(C114,PIN!A:B,2,0)</f>
        <v>7391</v>
      </c>
      <c r="I114" s="7" t="str">
        <f>VLOOKUP(C114,PIN!A:C,3,0)</f>
        <v>ТОВ "НВО "ЕКОСОФТ"</v>
      </c>
      <c r="J114" s="7"/>
    </row>
    <row r="115" spans="1:10" s="1" customFormat="1" ht="19.7" customHeight="1" x14ac:dyDescent="0.2">
      <c r="A115" s="3">
        <v>99041161</v>
      </c>
      <c r="B115" s="2" t="s">
        <v>258</v>
      </c>
      <c r="C115" s="17">
        <v>9842000460</v>
      </c>
      <c r="D115" s="6">
        <v>45608.320393518501</v>
      </c>
      <c r="E115" s="9">
        <f>EDATE(D115,30)</f>
        <v>46519</v>
      </c>
      <c r="F115" s="7"/>
      <c r="G115" s="7">
        <v>7232406</v>
      </c>
      <c r="H115" s="15">
        <f>VLOOKUP(C115,PIN!A:B,2,0)</f>
        <v>7391</v>
      </c>
      <c r="I115" s="7" t="str">
        <f>VLOOKUP(C115,PIN!A:C,3,0)</f>
        <v>ТОВ "НВО "ЕКОСОФТ"</v>
      </c>
      <c r="J115" s="7"/>
    </row>
    <row r="116" spans="1:10" s="1" customFormat="1" ht="19.7" customHeight="1" x14ac:dyDescent="0.2">
      <c r="A116" s="3">
        <v>99135150</v>
      </c>
      <c r="B116" s="2" t="s">
        <v>261</v>
      </c>
      <c r="C116" s="17">
        <v>9842000460</v>
      </c>
      <c r="D116" s="6">
        <v>45608.320393518501</v>
      </c>
      <c r="E116" s="9">
        <f>EDATE(D116,30)</f>
        <v>46519</v>
      </c>
      <c r="F116" s="7"/>
      <c r="G116" s="7">
        <v>6036967</v>
      </c>
      <c r="H116" s="15">
        <f>VLOOKUP(C116,PIN!A:B,2,0)</f>
        <v>7391</v>
      </c>
      <c r="I116" s="7" t="str">
        <f>VLOOKUP(C116,PIN!A:C,3,0)</f>
        <v>ТОВ "НВО "ЕКОСОФТ"</v>
      </c>
      <c r="J116" s="7"/>
    </row>
    <row r="117" spans="1:10" s="1" customFormat="1" ht="19.7" customHeight="1" x14ac:dyDescent="0.2">
      <c r="A117" s="3">
        <v>99135150</v>
      </c>
      <c r="B117" s="2" t="s">
        <v>262</v>
      </c>
      <c r="C117" s="17">
        <v>9842000460</v>
      </c>
      <c r="D117" s="6">
        <v>45608.320393518501</v>
      </c>
      <c r="E117" s="9">
        <f>EDATE(D117,30)</f>
        <v>46519</v>
      </c>
      <c r="F117" s="7"/>
      <c r="G117" s="7">
        <v>1251323</v>
      </c>
      <c r="H117" s="15">
        <f>VLOOKUP(C117,PIN!A:B,2,0)</f>
        <v>7391</v>
      </c>
      <c r="I117" s="7" t="str">
        <f>VLOOKUP(C117,PIN!A:C,3,0)</f>
        <v>ТОВ "НВО "ЕКОСОФТ"</v>
      </c>
      <c r="J117" s="7"/>
    </row>
    <row r="118" spans="1:10" s="1" customFormat="1" ht="19.7" customHeight="1" x14ac:dyDescent="0.2">
      <c r="A118" s="3">
        <v>99135150</v>
      </c>
      <c r="B118" s="2" t="s">
        <v>263</v>
      </c>
      <c r="C118" s="17">
        <v>9842000460</v>
      </c>
      <c r="D118" s="6">
        <v>45608.320393518501</v>
      </c>
      <c r="E118" s="9">
        <f>EDATE(D118,30)</f>
        <v>46519</v>
      </c>
      <c r="F118" s="7"/>
      <c r="G118" s="7">
        <v>3367973</v>
      </c>
      <c r="H118" s="15">
        <f>VLOOKUP(C118,PIN!A:B,2,0)</f>
        <v>7391</v>
      </c>
      <c r="I118" s="7" t="str">
        <f>VLOOKUP(C118,PIN!A:C,3,0)</f>
        <v>ТОВ "НВО "ЕКОСОФТ"</v>
      </c>
      <c r="J118" s="7"/>
    </row>
    <row r="119" spans="1:10" s="1" customFormat="1" ht="19.7" customHeight="1" x14ac:dyDescent="0.2">
      <c r="A119" s="3">
        <v>99135150</v>
      </c>
      <c r="B119" s="2" t="s">
        <v>264</v>
      </c>
      <c r="C119" s="17">
        <v>9842000460</v>
      </c>
      <c r="D119" s="6">
        <v>45608.320393518501</v>
      </c>
      <c r="E119" s="9">
        <f>EDATE(D119,30)</f>
        <v>46519</v>
      </c>
      <c r="F119" s="7"/>
      <c r="G119" s="7">
        <v>2794885</v>
      </c>
      <c r="H119" s="15">
        <f>VLOOKUP(C119,PIN!A:B,2,0)</f>
        <v>7391</v>
      </c>
      <c r="I119" s="7" t="str">
        <f>VLOOKUP(C119,PIN!A:C,3,0)</f>
        <v>ТОВ "НВО "ЕКОСОФТ"</v>
      </c>
      <c r="J119" s="7"/>
    </row>
    <row r="120" spans="1:10" s="1" customFormat="1" ht="19.7" customHeight="1" x14ac:dyDescent="0.2">
      <c r="A120" s="3">
        <v>99135150</v>
      </c>
      <c r="B120" s="2" t="s">
        <v>265</v>
      </c>
      <c r="C120" s="17">
        <v>9842000460</v>
      </c>
      <c r="D120" s="6">
        <v>45608.320393518501</v>
      </c>
      <c r="E120" s="9">
        <f>EDATE(D120,30)</f>
        <v>46519</v>
      </c>
      <c r="F120" s="7"/>
      <c r="G120" s="7">
        <v>5746687</v>
      </c>
      <c r="H120" s="15">
        <f>VLOOKUP(C120,PIN!A:B,2,0)</f>
        <v>7391</v>
      </c>
      <c r="I120" s="7" t="str">
        <f>VLOOKUP(C120,PIN!A:C,3,0)</f>
        <v>ТОВ "НВО "ЕКОСОФТ"</v>
      </c>
      <c r="J120" s="7"/>
    </row>
    <row r="121" spans="1:10" s="1" customFormat="1" ht="19.7" customHeight="1" x14ac:dyDescent="0.2">
      <c r="A121" s="3">
        <v>99135150</v>
      </c>
      <c r="B121" s="2" t="s">
        <v>266</v>
      </c>
      <c r="C121" s="17">
        <v>9842000460</v>
      </c>
      <c r="D121" s="6">
        <v>45608.320393518501</v>
      </c>
      <c r="E121" s="9">
        <f>EDATE(D121,30)</f>
        <v>46519</v>
      </c>
      <c r="F121" s="7"/>
      <c r="G121" s="7">
        <v>5825315</v>
      </c>
      <c r="H121" s="15">
        <f>VLOOKUP(C121,PIN!A:B,2,0)</f>
        <v>7391</v>
      </c>
      <c r="I121" s="7" t="str">
        <f>VLOOKUP(C121,PIN!A:C,3,0)</f>
        <v>ТОВ "НВО "ЕКОСОФТ"</v>
      </c>
      <c r="J121" s="7"/>
    </row>
    <row r="122" spans="1:10" s="1" customFormat="1" ht="19.7" customHeight="1" x14ac:dyDescent="0.2">
      <c r="A122" s="3">
        <v>99135150</v>
      </c>
      <c r="B122" s="2" t="s">
        <v>267</v>
      </c>
      <c r="C122" s="17">
        <v>9842000460</v>
      </c>
      <c r="D122" s="6">
        <v>45608.320393518501</v>
      </c>
      <c r="E122" s="9">
        <f>EDATE(D122,30)</f>
        <v>46519</v>
      </c>
      <c r="F122" s="7"/>
      <c r="G122" s="7">
        <v>8181595</v>
      </c>
      <c r="H122" s="15">
        <f>VLOOKUP(C122,PIN!A:B,2,0)</f>
        <v>7391</v>
      </c>
      <c r="I122" s="7" t="str">
        <f>VLOOKUP(C122,PIN!A:C,3,0)</f>
        <v>ТОВ "НВО "ЕКОСОФТ"</v>
      </c>
      <c r="J122" s="7"/>
    </row>
    <row r="123" spans="1:10" s="1" customFormat="1" ht="19.7" customHeight="1" x14ac:dyDescent="0.2">
      <c r="A123" s="3">
        <v>99135150</v>
      </c>
      <c r="B123" s="2" t="s">
        <v>268</v>
      </c>
      <c r="C123" s="17">
        <v>9842000460</v>
      </c>
      <c r="D123" s="6">
        <v>45608.320393518501</v>
      </c>
      <c r="E123" s="9">
        <f>EDATE(D123,30)</f>
        <v>46519</v>
      </c>
      <c r="F123" s="7"/>
      <c r="G123" s="7">
        <v>8738460</v>
      </c>
      <c r="H123" s="15">
        <f>VLOOKUP(C123,PIN!A:B,2,0)</f>
        <v>7391</v>
      </c>
      <c r="I123" s="7" t="str">
        <f>VLOOKUP(C123,PIN!A:C,3,0)</f>
        <v>ТОВ "НВО "ЕКОСОФТ"</v>
      </c>
      <c r="J123" s="7"/>
    </row>
    <row r="124" spans="1:10" s="1" customFormat="1" ht="19.7" customHeight="1" x14ac:dyDescent="0.2">
      <c r="A124" s="3">
        <v>99135150</v>
      </c>
      <c r="B124" s="2" t="s">
        <v>269</v>
      </c>
      <c r="C124" s="17">
        <v>9842000460</v>
      </c>
      <c r="D124" s="6">
        <v>45608.320393518501</v>
      </c>
      <c r="E124" s="9">
        <f>EDATE(D124,30)</f>
        <v>46519</v>
      </c>
      <c r="F124" s="7"/>
      <c r="G124" s="7">
        <v>6901514</v>
      </c>
      <c r="H124" s="15">
        <f>VLOOKUP(C124,PIN!A:B,2,0)</f>
        <v>7391</v>
      </c>
      <c r="I124" s="7" t="str">
        <f>VLOOKUP(C124,PIN!A:C,3,0)</f>
        <v>ТОВ "НВО "ЕКОСОФТ"</v>
      </c>
      <c r="J124" s="7"/>
    </row>
    <row r="125" spans="1:10" s="1" customFormat="1" ht="19.7" customHeight="1" x14ac:dyDescent="0.2">
      <c r="A125" s="3">
        <v>99135150</v>
      </c>
      <c r="B125" s="2" t="s">
        <v>270</v>
      </c>
      <c r="C125" s="17">
        <v>9842000460</v>
      </c>
      <c r="D125" s="6">
        <v>45608.320393518501</v>
      </c>
      <c r="E125" s="9">
        <f>EDATE(D125,30)</f>
        <v>46519</v>
      </c>
      <c r="F125" s="7"/>
      <c r="G125" s="7">
        <v>1767550</v>
      </c>
      <c r="H125" s="15">
        <f>VLOOKUP(C125,PIN!A:B,2,0)</f>
        <v>7391</v>
      </c>
      <c r="I125" s="7" t="str">
        <f>VLOOKUP(C125,PIN!A:C,3,0)</f>
        <v>ТОВ "НВО "ЕКОСОФТ"</v>
      </c>
      <c r="J125" s="7"/>
    </row>
    <row r="126" spans="1:10" s="1" customFormat="1" ht="19.7" customHeight="1" x14ac:dyDescent="0.2">
      <c r="A126" s="3">
        <v>99135150</v>
      </c>
      <c r="B126" s="2" t="s">
        <v>271</v>
      </c>
      <c r="C126" s="17">
        <v>9842000460</v>
      </c>
      <c r="D126" s="6">
        <v>45608.320393518501</v>
      </c>
      <c r="E126" s="9">
        <f>EDATE(D126,30)</f>
        <v>46519</v>
      </c>
      <c r="F126" s="7"/>
      <c r="G126" s="7">
        <v>2953380</v>
      </c>
      <c r="H126" s="15">
        <f>VLOOKUP(C126,PIN!A:B,2,0)</f>
        <v>7391</v>
      </c>
      <c r="I126" s="7" t="str">
        <f>VLOOKUP(C126,PIN!A:C,3,0)</f>
        <v>ТОВ "НВО "ЕКОСОФТ"</v>
      </c>
      <c r="J126" s="7"/>
    </row>
    <row r="127" spans="1:10" s="1" customFormat="1" ht="19.7" customHeight="1" x14ac:dyDescent="0.2">
      <c r="A127" s="3">
        <v>99135150</v>
      </c>
      <c r="B127" s="2" t="s">
        <v>272</v>
      </c>
      <c r="C127" s="17">
        <v>9842000460</v>
      </c>
      <c r="D127" s="6">
        <v>45608.320393518501</v>
      </c>
      <c r="E127" s="9">
        <f>EDATE(D127,30)</f>
        <v>46519</v>
      </c>
      <c r="F127" s="7"/>
      <c r="G127" s="7">
        <v>8582227</v>
      </c>
      <c r="H127" s="15">
        <f>VLOOKUP(C127,PIN!A:B,2,0)</f>
        <v>7391</v>
      </c>
      <c r="I127" s="7" t="str">
        <f>VLOOKUP(C127,PIN!A:C,3,0)</f>
        <v>ТОВ "НВО "ЕКОСОФТ"</v>
      </c>
      <c r="J127" s="7"/>
    </row>
    <row r="128" spans="1:10" s="1" customFormat="1" ht="19.7" customHeight="1" x14ac:dyDescent="0.2">
      <c r="A128" s="3">
        <v>99135150</v>
      </c>
      <c r="B128" s="2" t="s">
        <v>273</v>
      </c>
      <c r="C128" s="17">
        <v>9842000460</v>
      </c>
      <c r="D128" s="6">
        <v>45608.320393518501</v>
      </c>
      <c r="E128" s="9">
        <f>EDATE(D128,30)</f>
        <v>46519</v>
      </c>
      <c r="F128" s="7"/>
      <c r="G128" s="7">
        <v>2306147</v>
      </c>
      <c r="H128" s="15">
        <f>VLOOKUP(C128,PIN!A:B,2,0)</f>
        <v>7391</v>
      </c>
      <c r="I128" s="7" t="str">
        <f>VLOOKUP(C128,PIN!A:C,3,0)</f>
        <v>ТОВ "НВО "ЕКОСОФТ"</v>
      </c>
      <c r="J128" s="7"/>
    </row>
    <row r="129" spans="1:10" s="1" customFormat="1" ht="19.7" customHeight="1" x14ac:dyDescent="0.2">
      <c r="A129" s="3">
        <v>99135150</v>
      </c>
      <c r="B129" s="2" t="s">
        <v>274</v>
      </c>
      <c r="C129" s="17">
        <v>9842000460</v>
      </c>
      <c r="D129" s="6">
        <v>45608.320393518501</v>
      </c>
      <c r="E129" s="9">
        <f>EDATE(D129,30)</f>
        <v>46519</v>
      </c>
      <c r="F129" s="7"/>
      <c r="G129" s="7">
        <v>5603200</v>
      </c>
      <c r="H129" s="15">
        <f>VLOOKUP(C129,PIN!A:B,2,0)</f>
        <v>7391</v>
      </c>
      <c r="I129" s="7" t="str">
        <f>VLOOKUP(C129,PIN!A:C,3,0)</f>
        <v>ТОВ "НВО "ЕКОСОФТ"</v>
      </c>
      <c r="J129" s="7"/>
    </row>
    <row r="130" spans="1:10" s="1" customFormat="1" ht="19.7" customHeight="1" x14ac:dyDescent="0.2">
      <c r="A130" s="3">
        <v>99135150</v>
      </c>
      <c r="B130" s="2" t="s">
        <v>275</v>
      </c>
      <c r="C130" s="17">
        <v>9842000460</v>
      </c>
      <c r="D130" s="6">
        <v>45608.320393518501</v>
      </c>
      <c r="E130" s="9">
        <f>EDATE(D130,30)</f>
        <v>46519</v>
      </c>
      <c r="F130" s="7"/>
      <c r="G130" s="7">
        <v>6666518</v>
      </c>
      <c r="H130" s="15">
        <f>VLOOKUP(C130,PIN!A:B,2,0)</f>
        <v>7391</v>
      </c>
      <c r="I130" s="7" t="str">
        <f>VLOOKUP(C130,PIN!A:C,3,0)</f>
        <v>ТОВ "НВО "ЕКОСОФТ"</v>
      </c>
      <c r="J130" s="7"/>
    </row>
    <row r="131" spans="1:10" s="1" customFormat="1" ht="19.7" customHeight="1" x14ac:dyDescent="0.2">
      <c r="A131" s="3">
        <v>99135150</v>
      </c>
      <c r="B131" s="2" t="s">
        <v>276</v>
      </c>
      <c r="C131" s="17">
        <v>9842000460</v>
      </c>
      <c r="D131" s="6">
        <v>45608.320393518501</v>
      </c>
      <c r="E131" s="9">
        <f>EDATE(D131,30)</f>
        <v>46519</v>
      </c>
      <c r="F131" s="7"/>
      <c r="G131" s="7">
        <v>3415417</v>
      </c>
      <c r="H131" s="15">
        <f>VLOOKUP(C131,PIN!A:B,2,0)</f>
        <v>7391</v>
      </c>
      <c r="I131" s="7" t="str">
        <f>VLOOKUP(C131,PIN!A:C,3,0)</f>
        <v>ТОВ "НВО "ЕКОСОФТ"</v>
      </c>
      <c r="J131" s="7"/>
    </row>
    <row r="132" spans="1:10" s="1" customFormat="1" ht="19.7" customHeight="1" x14ac:dyDescent="0.2">
      <c r="A132" s="3">
        <v>99135150</v>
      </c>
      <c r="B132" s="2" t="s">
        <v>277</v>
      </c>
      <c r="C132" s="17">
        <v>9842000460</v>
      </c>
      <c r="D132" s="6">
        <v>45608.320393518501</v>
      </c>
      <c r="E132" s="9">
        <f>EDATE(D132,30)</f>
        <v>46519</v>
      </c>
      <c r="F132" s="7"/>
      <c r="G132" s="7">
        <v>4566428</v>
      </c>
      <c r="H132" s="15">
        <f>VLOOKUP(C132,PIN!A:B,2,0)</f>
        <v>7391</v>
      </c>
      <c r="I132" s="7" t="str">
        <f>VLOOKUP(C132,PIN!A:C,3,0)</f>
        <v>ТОВ "НВО "ЕКОСОФТ"</v>
      </c>
      <c r="J132" s="7"/>
    </row>
    <row r="133" spans="1:10" s="1" customFormat="1" ht="19.7" customHeight="1" x14ac:dyDescent="0.2">
      <c r="A133" s="3">
        <v>99135150</v>
      </c>
      <c r="B133" s="2" t="s">
        <v>278</v>
      </c>
      <c r="C133" s="17">
        <v>9842000460</v>
      </c>
      <c r="D133" s="6">
        <v>45608.320393518501</v>
      </c>
      <c r="E133" s="9">
        <f>EDATE(D133,30)</f>
        <v>46519</v>
      </c>
      <c r="F133" s="7"/>
      <c r="G133" s="7">
        <v>3075173</v>
      </c>
      <c r="H133" s="15">
        <f>VLOOKUP(C133,PIN!A:B,2,0)</f>
        <v>7391</v>
      </c>
      <c r="I133" s="7" t="str">
        <f>VLOOKUP(C133,PIN!A:C,3,0)</f>
        <v>ТОВ "НВО "ЕКОСОФТ"</v>
      </c>
      <c r="J133" s="7"/>
    </row>
    <row r="134" spans="1:10" s="1" customFormat="1" ht="19.7" customHeight="1" x14ac:dyDescent="0.2">
      <c r="A134" s="3">
        <v>99135150</v>
      </c>
      <c r="B134" s="2" t="s">
        <v>279</v>
      </c>
      <c r="C134" s="17">
        <v>9842000460</v>
      </c>
      <c r="D134" s="6">
        <v>45608.320393518501</v>
      </c>
      <c r="E134" s="9">
        <f>EDATE(D134,30)</f>
        <v>46519</v>
      </c>
      <c r="F134" s="7"/>
      <c r="G134" s="7">
        <v>5946877</v>
      </c>
      <c r="H134" s="15">
        <f>VLOOKUP(C134,PIN!A:B,2,0)</f>
        <v>7391</v>
      </c>
      <c r="I134" s="7" t="str">
        <f>VLOOKUP(C134,PIN!A:C,3,0)</f>
        <v>ТОВ "НВО "ЕКОСОФТ"</v>
      </c>
      <c r="J134" s="7"/>
    </row>
    <row r="135" spans="1:10" s="1" customFormat="1" ht="19.7" customHeight="1" x14ac:dyDescent="0.2">
      <c r="A135" s="3">
        <v>99135150</v>
      </c>
      <c r="B135" s="2" t="s">
        <v>280</v>
      </c>
      <c r="C135" s="17">
        <v>9842000460</v>
      </c>
      <c r="D135" s="6">
        <v>45608.320393518501</v>
      </c>
      <c r="E135" s="9">
        <f>EDATE(D135,30)</f>
        <v>46519</v>
      </c>
      <c r="F135" s="7"/>
      <c r="G135" s="7">
        <v>4053152</v>
      </c>
      <c r="H135" s="15">
        <f>VLOOKUP(C135,PIN!A:B,2,0)</f>
        <v>7391</v>
      </c>
      <c r="I135" s="7" t="str">
        <f>VLOOKUP(C135,PIN!A:C,3,0)</f>
        <v>ТОВ "НВО "ЕКОСОФТ"</v>
      </c>
      <c r="J135" s="7"/>
    </row>
    <row r="136" spans="1:10" s="1" customFormat="1" ht="19.7" customHeight="1" x14ac:dyDescent="0.2">
      <c r="A136" s="3">
        <v>99135150</v>
      </c>
      <c r="B136" s="2" t="s">
        <v>281</v>
      </c>
      <c r="C136" s="17">
        <v>9842000460</v>
      </c>
      <c r="D136" s="6">
        <v>45608.320393518501</v>
      </c>
      <c r="E136" s="9">
        <f>EDATE(D136,30)</f>
        <v>46519</v>
      </c>
      <c r="F136" s="7"/>
      <c r="G136" s="7">
        <v>5261942</v>
      </c>
      <c r="H136" s="15">
        <f>VLOOKUP(C136,PIN!A:B,2,0)</f>
        <v>7391</v>
      </c>
      <c r="I136" s="7" t="str">
        <f>VLOOKUP(C136,PIN!A:C,3,0)</f>
        <v>ТОВ "НВО "ЕКОСОФТ"</v>
      </c>
      <c r="J136" s="7"/>
    </row>
    <row r="137" spans="1:10" s="1" customFormat="1" ht="19.7" customHeight="1" x14ac:dyDescent="0.2">
      <c r="A137" s="3">
        <v>93013252</v>
      </c>
      <c r="B137" s="2" t="s">
        <v>7</v>
      </c>
      <c r="C137" s="17">
        <v>9842008090</v>
      </c>
      <c r="D137" s="6">
        <v>45608.320393518501</v>
      </c>
      <c r="E137" s="9">
        <f>EDATE(D137,30)</f>
        <v>46519</v>
      </c>
      <c r="F137" s="7"/>
      <c r="G137" s="7">
        <v>7729794</v>
      </c>
      <c r="H137" s="15">
        <f>VLOOKUP(C137,PIN!A:B,2,0)</f>
        <v>9239</v>
      </c>
      <c r="I137" s="7" t="str">
        <f>VLOOKUP(C137,PIN!A:C,3,0)</f>
        <v>ТОВ "ІНЖМОНТАЖСЕРВІС"</v>
      </c>
      <c r="J137" s="7"/>
    </row>
    <row r="138" spans="1:10" s="1" customFormat="1" ht="19.7" customHeight="1" x14ac:dyDescent="0.2">
      <c r="A138" s="3">
        <v>96122014</v>
      </c>
      <c r="B138" s="2" t="s">
        <v>46</v>
      </c>
      <c r="C138" s="17">
        <v>9840001561</v>
      </c>
      <c r="D138" s="6">
        <v>45608.320393518501</v>
      </c>
      <c r="E138" s="9">
        <f>EDATE(D138,30)</f>
        <v>46519</v>
      </c>
      <c r="F138" s="7"/>
      <c r="G138" s="7">
        <v>3746016</v>
      </c>
      <c r="H138" s="15" t="e">
        <f>VLOOKUP(C138,PIN!A:B,2,0)</f>
        <v>#N/A</v>
      </c>
      <c r="I138" s="7" t="e">
        <f>VLOOKUP(C138,PIN!A:C,3,0)</f>
        <v>#N/A</v>
      </c>
      <c r="J138" s="7"/>
    </row>
    <row r="139" spans="1:10" s="1" customFormat="1" ht="19.7" customHeight="1" x14ac:dyDescent="0.2">
      <c r="A139" s="3">
        <v>96123536</v>
      </c>
      <c r="B139" s="2" t="s">
        <v>49</v>
      </c>
      <c r="C139" s="17">
        <v>9840001561</v>
      </c>
      <c r="D139" s="6">
        <v>45608.320393518501</v>
      </c>
      <c r="E139" s="9">
        <f>EDATE(D139,30)</f>
        <v>46519</v>
      </c>
      <c r="F139" s="7"/>
      <c r="G139" s="7">
        <v>7084534</v>
      </c>
      <c r="H139" s="15" t="e">
        <f>VLOOKUP(C139,PIN!A:B,2,0)</f>
        <v>#N/A</v>
      </c>
      <c r="I139" s="7" t="e">
        <f>VLOOKUP(C139,PIN!A:C,3,0)</f>
        <v>#N/A</v>
      </c>
      <c r="J139" s="7"/>
    </row>
    <row r="140" spans="1:10" s="1" customFormat="1" ht="19.7" customHeight="1" x14ac:dyDescent="0.2">
      <c r="A140" s="3">
        <v>96468356</v>
      </c>
      <c r="B140" s="2" t="s">
        <v>51</v>
      </c>
      <c r="C140" s="17">
        <v>9840001561</v>
      </c>
      <c r="D140" s="6">
        <v>45608.320393518501</v>
      </c>
      <c r="E140" s="9">
        <f>EDATE(D140,30)</f>
        <v>46519</v>
      </c>
      <c r="F140" s="7" t="s">
        <v>330</v>
      </c>
      <c r="G140" s="7">
        <v>3714076</v>
      </c>
      <c r="H140" s="15" t="e">
        <f>VLOOKUP(C140,PIN!A:B,2,0)</f>
        <v>#N/A</v>
      </c>
      <c r="I140" s="7" t="e">
        <f>VLOOKUP(C140,PIN!A:C,3,0)</f>
        <v>#N/A</v>
      </c>
      <c r="J140" s="7"/>
    </row>
    <row r="141" spans="1:10" s="1" customFormat="1" ht="19.7" customHeight="1" x14ac:dyDescent="0.2">
      <c r="A141" s="3">
        <v>96468356</v>
      </c>
      <c r="B141" s="2" t="s">
        <v>52</v>
      </c>
      <c r="C141" s="17">
        <v>9840001561</v>
      </c>
      <c r="D141" s="6">
        <v>45608.320393518501</v>
      </c>
      <c r="E141" s="9">
        <f>EDATE(D141,30)</f>
        <v>46519</v>
      </c>
      <c r="F141" s="7" t="s">
        <v>330</v>
      </c>
      <c r="G141" s="7">
        <v>3681340</v>
      </c>
      <c r="H141" s="15" t="e">
        <f>VLOOKUP(C141,PIN!A:B,2,0)</f>
        <v>#N/A</v>
      </c>
      <c r="I141" s="7" t="e">
        <f>VLOOKUP(C141,PIN!A:C,3,0)</f>
        <v>#N/A</v>
      </c>
      <c r="J141" s="7"/>
    </row>
    <row r="142" spans="1:10" s="1" customFormat="1" ht="19.7" customHeight="1" x14ac:dyDescent="0.2">
      <c r="A142" s="3">
        <v>98374697</v>
      </c>
      <c r="B142" s="2" t="s">
        <v>215</v>
      </c>
      <c r="C142" s="17">
        <v>9842007388</v>
      </c>
      <c r="D142" s="6">
        <v>45608.320393518501</v>
      </c>
      <c r="E142" s="9">
        <f>EDATE(D142,30)</f>
        <v>46519</v>
      </c>
      <c r="F142" s="7" t="s">
        <v>351</v>
      </c>
      <c r="G142" s="7">
        <v>8870600</v>
      </c>
      <c r="H142" s="15" t="e">
        <f>VLOOKUP(C142,PIN!A:B,2,0)</f>
        <v>#N/A</v>
      </c>
      <c r="I142" s="7" t="e">
        <f>VLOOKUP(C142,PIN!A:C,3,0)</f>
        <v>#N/A</v>
      </c>
      <c r="J142" s="7"/>
    </row>
    <row r="143" spans="1:10" s="1" customFormat="1" ht="19.7" customHeight="1" x14ac:dyDescent="0.2">
      <c r="A143" s="3">
        <v>98486550</v>
      </c>
      <c r="B143" s="2" t="s">
        <v>217</v>
      </c>
      <c r="C143" s="17">
        <v>9842005800</v>
      </c>
      <c r="D143" s="6">
        <v>45608.320393518501</v>
      </c>
      <c r="E143" s="9">
        <f>EDATE(D143,30)</f>
        <v>46519</v>
      </c>
      <c r="F143" s="7"/>
      <c r="G143" s="7">
        <v>5013751</v>
      </c>
      <c r="H143" s="15" t="e">
        <f>VLOOKUP(C143,PIN!A:B,2,0)</f>
        <v>#N/A</v>
      </c>
      <c r="I143" s="7" t="e">
        <f>VLOOKUP(C143,PIN!A:C,3,0)</f>
        <v>#N/A</v>
      </c>
      <c r="J143" s="7"/>
    </row>
    <row r="144" spans="1:10" s="1" customFormat="1" ht="19.7" customHeight="1" x14ac:dyDescent="0.2">
      <c r="A144" s="3">
        <v>99463874</v>
      </c>
      <c r="B144" s="2" t="s">
        <v>291</v>
      </c>
      <c r="C144" s="17">
        <v>9842005800</v>
      </c>
      <c r="D144" s="6">
        <v>45608.320393518501</v>
      </c>
      <c r="E144" s="9">
        <f>EDATE(D144,30)</f>
        <v>46519</v>
      </c>
      <c r="F144" s="7" t="s">
        <v>360</v>
      </c>
      <c r="G144" s="7">
        <v>2835504</v>
      </c>
      <c r="H144" s="15" t="e">
        <f>VLOOKUP(C144,PIN!A:B,2,0)</f>
        <v>#N/A</v>
      </c>
      <c r="I144" s="7" t="e">
        <f>VLOOKUP(C144,PIN!A:C,3,0)</f>
        <v>#N/A</v>
      </c>
      <c r="J144" s="7"/>
    </row>
    <row r="145" spans="1:10" s="1" customFormat="1" ht="19.7" customHeight="1" x14ac:dyDescent="0.2">
      <c r="A145" s="3">
        <v>99788740</v>
      </c>
      <c r="B145" s="2" t="s">
        <v>311</v>
      </c>
      <c r="C145" s="17">
        <v>9842005800</v>
      </c>
      <c r="D145" s="6">
        <v>45608.320393518501</v>
      </c>
      <c r="E145" s="9">
        <f>EDATE(D145,30)</f>
        <v>46519</v>
      </c>
      <c r="F145" s="7"/>
      <c r="G145" s="7">
        <v>3059915</v>
      </c>
      <c r="H145" s="15" t="e">
        <f>VLOOKUP(C145,PIN!A:B,2,0)</f>
        <v>#N/A</v>
      </c>
      <c r="I145" s="7" t="e">
        <f>VLOOKUP(C145,PIN!A:C,3,0)</f>
        <v>#N/A</v>
      </c>
      <c r="J145" s="7"/>
    </row>
    <row r="146" spans="1:10" s="1" customFormat="1" ht="19.7" customHeight="1" x14ac:dyDescent="0.2">
      <c r="A146" s="3">
        <v>99788740</v>
      </c>
      <c r="B146" s="2" t="s">
        <v>312</v>
      </c>
      <c r="C146" s="17">
        <v>9842005800</v>
      </c>
      <c r="D146" s="6">
        <v>45608.320393518501</v>
      </c>
      <c r="E146" s="9">
        <f>EDATE(D146,30)</f>
        <v>46519</v>
      </c>
      <c r="F146" s="7"/>
      <c r="G146" s="7">
        <v>7664605</v>
      </c>
      <c r="H146" s="15" t="e">
        <f>VLOOKUP(C146,PIN!A:B,2,0)</f>
        <v>#N/A</v>
      </c>
      <c r="I146" s="7" t="e">
        <f>VLOOKUP(C146,PIN!A:C,3,0)</f>
        <v>#N/A</v>
      </c>
      <c r="J146" s="7"/>
    </row>
    <row r="147" spans="1:10" s="1" customFormat="1" ht="19.7" customHeight="1" x14ac:dyDescent="0.2">
      <c r="A147" s="3">
        <v>99788740</v>
      </c>
      <c r="B147" s="2" t="s">
        <v>313</v>
      </c>
      <c r="C147" s="17">
        <v>9842005800</v>
      </c>
      <c r="D147" s="6">
        <v>45608.320393518501</v>
      </c>
      <c r="E147" s="9">
        <f>EDATE(D147,30)</f>
        <v>46519</v>
      </c>
      <c r="F147" s="7"/>
      <c r="G147" s="7">
        <v>9596127</v>
      </c>
      <c r="H147" s="15" t="e">
        <f>VLOOKUP(C147,PIN!A:B,2,0)</f>
        <v>#N/A</v>
      </c>
      <c r="I147" s="7" t="e">
        <f>VLOOKUP(C147,PIN!A:C,3,0)</f>
        <v>#N/A</v>
      </c>
      <c r="J147" s="7"/>
    </row>
    <row r="148" spans="1:10" s="1" customFormat="1" ht="19.7" customHeight="1" x14ac:dyDescent="0.2">
      <c r="A148" s="3">
        <v>99788740</v>
      </c>
      <c r="B148" s="2" t="s">
        <v>314</v>
      </c>
      <c r="C148" s="17">
        <v>9842005800</v>
      </c>
      <c r="D148" s="6">
        <v>45608.320393518501</v>
      </c>
      <c r="E148" s="9">
        <f>EDATE(D148,30)</f>
        <v>46519</v>
      </c>
      <c r="F148" s="7"/>
      <c r="G148" s="7">
        <v>4454366</v>
      </c>
      <c r="H148" s="15" t="e">
        <f>VLOOKUP(C148,PIN!A:B,2,0)</f>
        <v>#N/A</v>
      </c>
      <c r="I148" s="7" t="e">
        <f>VLOOKUP(C148,PIN!A:C,3,0)</f>
        <v>#N/A</v>
      </c>
      <c r="J148" s="7"/>
    </row>
    <row r="149" spans="1:10" s="1" customFormat="1" ht="19.7" customHeight="1" x14ac:dyDescent="0.2">
      <c r="A149" s="3">
        <v>93244672</v>
      </c>
      <c r="B149" s="2" t="s">
        <v>37</v>
      </c>
      <c r="C149" s="17">
        <v>9840000111</v>
      </c>
      <c r="D149" s="6">
        <v>45609.344097222202</v>
      </c>
      <c r="E149" s="9">
        <f>EDATE(D149,30)</f>
        <v>46520</v>
      </c>
      <c r="F149" s="7"/>
      <c r="G149" s="7">
        <v>6051792</v>
      </c>
      <c r="H149" s="15">
        <f>VLOOKUP(C149,PIN!A:B,2,0)</f>
        <v>1275</v>
      </c>
      <c r="I149" s="7" t="str">
        <f>VLOOKUP(C149,PIN!A:C,3,0)</f>
        <v xml:space="preserve">ТОВ "ПРОПЕКС" </v>
      </c>
      <c r="J149" s="7"/>
    </row>
    <row r="150" spans="1:10" s="1" customFormat="1" ht="19.7" customHeight="1" x14ac:dyDescent="0.2">
      <c r="A150" s="3">
        <v>96075918</v>
      </c>
      <c r="B150" s="2" t="s">
        <v>43</v>
      </c>
      <c r="C150" s="17">
        <v>9840000111</v>
      </c>
      <c r="D150" s="6">
        <v>45609.344097222202</v>
      </c>
      <c r="E150" s="9">
        <f>EDATE(D150,30)</f>
        <v>46520</v>
      </c>
      <c r="F150" s="7" t="s">
        <v>328</v>
      </c>
      <c r="G150" s="7">
        <v>2560979</v>
      </c>
      <c r="H150" s="15">
        <f>VLOOKUP(C150,PIN!A:B,2,0)</f>
        <v>1275</v>
      </c>
      <c r="I150" s="7" t="str">
        <f>VLOOKUP(C150,PIN!A:C,3,0)</f>
        <v xml:space="preserve">ТОВ "ПРОПЕКС" </v>
      </c>
      <c r="J150" s="7"/>
    </row>
    <row r="151" spans="1:10" s="1" customFormat="1" ht="19.7" customHeight="1" x14ac:dyDescent="0.2">
      <c r="A151" s="3">
        <v>96510203</v>
      </c>
      <c r="B151" s="2" t="s">
        <v>56</v>
      </c>
      <c r="C151" s="17">
        <v>9840000111</v>
      </c>
      <c r="D151" s="6">
        <v>45609.344097222202</v>
      </c>
      <c r="E151" s="9">
        <f>EDATE(D151,30)</f>
        <v>46520</v>
      </c>
      <c r="F151" s="7" t="s">
        <v>334</v>
      </c>
      <c r="G151" s="7">
        <v>9450596</v>
      </c>
      <c r="H151" s="15">
        <f>VLOOKUP(C151,PIN!A:B,2,0)</f>
        <v>1275</v>
      </c>
      <c r="I151" s="7" t="str">
        <f>VLOOKUP(C151,PIN!A:C,3,0)</f>
        <v xml:space="preserve">ТОВ "ПРОПЕКС" </v>
      </c>
      <c r="J151" s="7"/>
    </row>
    <row r="152" spans="1:10" s="1" customFormat="1" ht="19.7" customHeight="1" x14ac:dyDescent="0.2">
      <c r="A152" s="3">
        <v>96524508</v>
      </c>
      <c r="B152" s="2" t="s">
        <v>57</v>
      </c>
      <c r="C152" s="17">
        <v>9840000111</v>
      </c>
      <c r="D152" s="6">
        <v>45609.344097222202</v>
      </c>
      <c r="E152" s="9">
        <f>EDATE(D152,30)</f>
        <v>46520</v>
      </c>
      <c r="F152" s="7" t="s">
        <v>335</v>
      </c>
      <c r="G152" s="7">
        <v>3480336</v>
      </c>
      <c r="H152" s="15">
        <f>VLOOKUP(C152,PIN!A:B,2,0)</f>
        <v>1275</v>
      </c>
      <c r="I152" s="7" t="str">
        <f>VLOOKUP(C152,PIN!A:C,3,0)</f>
        <v xml:space="preserve">ТОВ "ПРОПЕКС" </v>
      </c>
      <c r="J152" s="7"/>
    </row>
    <row r="153" spans="1:10" s="1" customFormat="1" ht="19.7" customHeight="1" x14ac:dyDescent="0.2">
      <c r="A153" s="3">
        <v>97775314</v>
      </c>
      <c r="B153" s="2" t="s">
        <v>97</v>
      </c>
      <c r="C153" s="17">
        <v>9840000111</v>
      </c>
      <c r="D153" s="6">
        <v>45609.344097222202</v>
      </c>
      <c r="E153" s="9">
        <f>EDATE(D153,30)</f>
        <v>46520</v>
      </c>
      <c r="F153" s="7" t="s">
        <v>340</v>
      </c>
      <c r="G153" s="7">
        <v>4804391</v>
      </c>
      <c r="H153" s="15">
        <f>VLOOKUP(C153,PIN!A:B,2,0)</f>
        <v>1275</v>
      </c>
      <c r="I153" s="7" t="str">
        <f>VLOOKUP(C153,PIN!A:C,3,0)</f>
        <v xml:space="preserve">ТОВ "ПРОПЕКС" </v>
      </c>
      <c r="J153" s="7"/>
    </row>
    <row r="154" spans="1:10" s="1" customFormat="1" ht="19.7" customHeight="1" x14ac:dyDescent="0.2">
      <c r="A154" s="3">
        <v>97775314</v>
      </c>
      <c r="B154" s="2" t="s">
        <v>99</v>
      </c>
      <c r="C154" s="17">
        <v>9840000111</v>
      </c>
      <c r="D154" s="6">
        <v>45609.344097222202</v>
      </c>
      <c r="E154" s="9">
        <f>EDATE(D154,30)</f>
        <v>46520</v>
      </c>
      <c r="F154" s="7" t="s">
        <v>340</v>
      </c>
      <c r="G154" s="7">
        <v>4617194</v>
      </c>
      <c r="H154" s="15">
        <f>VLOOKUP(C154,PIN!A:B,2,0)</f>
        <v>1275</v>
      </c>
      <c r="I154" s="7" t="str">
        <f>VLOOKUP(C154,PIN!A:C,3,0)</f>
        <v xml:space="preserve">ТОВ "ПРОПЕКС" </v>
      </c>
      <c r="J154" s="7"/>
    </row>
    <row r="155" spans="1:10" s="1" customFormat="1" ht="19.7" customHeight="1" x14ac:dyDescent="0.2">
      <c r="A155" s="3">
        <v>97775314</v>
      </c>
      <c r="B155" s="2" t="s">
        <v>100</v>
      </c>
      <c r="C155" s="17">
        <v>9840000111</v>
      </c>
      <c r="D155" s="6">
        <v>45609.344097222202</v>
      </c>
      <c r="E155" s="9">
        <f>EDATE(D155,30)</f>
        <v>46520</v>
      </c>
      <c r="F155" s="7" t="s">
        <v>340</v>
      </c>
      <c r="G155" s="7">
        <v>8092459</v>
      </c>
      <c r="H155" s="15">
        <f>VLOOKUP(C155,PIN!A:B,2,0)</f>
        <v>1275</v>
      </c>
      <c r="I155" s="7" t="str">
        <f>VLOOKUP(C155,PIN!A:C,3,0)</f>
        <v xml:space="preserve">ТОВ "ПРОПЕКС" </v>
      </c>
      <c r="J155" s="7"/>
    </row>
    <row r="156" spans="1:10" s="1" customFormat="1" ht="19.7" customHeight="1" x14ac:dyDescent="0.2">
      <c r="A156" s="3">
        <v>97775314</v>
      </c>
      <c r="B156" s="2" t="s">
        <v>101</v>
      </c>
      <c r="C156" s="17">
        <v>9840000111</v>
      </c>
      <c r="D156" s="6">
        <v>45609.344097222202</v>
      </c>
      <c r="E156" s="9">
        <f>EDATE(D156,30)</f>
        <v>46520</v>
      </c>
      <c r="F156" s="7" t="s">
        <v>340</v>
      </c>
      <c r="G156" s="7">
        <v>2066987</v>
      </c>
      <c r="H156" s="15">
        <f>VLOOKUP(C156,PIN!A:B,2,0)</f>
        <v>1275</v>
      </c>
      <c r="I156" s="7" t="str">
        <f>VLOOKUP(C156,PIN!A:C,3,0)</f>
        <v xml:space="preserve">ТОВ "ПРОПЕКС" </v>
      </c>
      <c r="J156" s="7"/>
    </row>
    <row r="157" spans="1:10" s="1" customFormat="1" ht="19.7" customHeight="1" x14ac:dyDescent="0.2">
      <c r="A157" s="3">
        <v>97775314</v>
      </c>
      <c r="B157" s="2" t="s">
        <v>102</v>
      </c>
      <c r="C157" s="17">
        <v>9840000111</v>
      </c>
      <c r="D157" s="6">
        <v>45609.344097222202</v>
      </c>
      <c r="E157" s="9">
        <f>EDATE(D157,30)</f>
        <v>46520</v>
      </c>
      <c r="F157" s="7" t="s">
        <v>340</v>
      </c>
      <c r="G157" s="7">
        <v>9264273</v>
      </c>
      <c r="H157" s="15">
        <f>VLOOKUP(C157,PIN!A:B,2,0)</f>
        <v>1275</v>
      </c>
      <c r="I157" s="7" t="str">
        <f>VLOOKUP(C157,PIN!A:C,3,0)</f>
        <v xml:space="preserve">ТОВ "ПРОПЕКС" </v>
      </c>
      <c r="J157" s="7"/>
    </row>
    <row r="158" spans="1:10" s="1" customFormat="1" ht="19.7" customHeight="1" x14ac:dyDescent="0.2">
      <c r="A158" s="3">
        <v>97775314</v>
      </c>
      <c r="B158" s="2" t="s">
        <v>103</v>
      </c>
      <c r="C158" s="17">
        <v>9840000111</v>
      </c>
      <c r="D158" s="6">
        <v>45609.344097222202</v>
      </c>
      <c r="E158" s="9">
        <f>EDATE(D158,30)</f>
        <v>46520</v>
      </c>
      <c r="F158" s="7" t="s">
        <v>340</v>
      </c>
      <c r="G158" s="7">
        <v>6875304</v>
      </c>
      <c r="H158" s="15">
        <f>VLOOKUP(C158,PIN!A:B,2,0)</f>
        <v>1275</v>
      </c>
      <c r="I158" s="7" t="str">
        <f>VLOOKUP(C158,PIN!A:C,3,0)</f>
        <v xml:space="preserve">ТОВ "ПРОПЕКС" </v>
      </c>
      <c r="J158" s="7"/>
    </row>
    <row r="159" spans="1:10" s="1" customFormat="1" ht="19.7" customHeight="1" x14ac:dyDescent="0.2">
      <c r="A159" s="3">
        <v>97775314</v>
      </c>
      <c r="B159" s="2" t="s">
        <v>104</v>
      </c>
      <c r="C159" s="17">
        <v>9840000111</v>
      </c>
      <c r="D159" s="6">
        <v>45609.344097222202</v>
      </c>
      <c r="E159" s="9">
        <f>EDATE(D159,30)</f>
        <v>46520</v>
      </c>
      <c r="F159" s="7" t="s">
        <v>340</v>
      </c>
      <c r="G159" s="7">
        <v>7066001</v>
      </c>
      <c r="H159" s="15">
        <f>VLOOKUP(C159,PIN!A:B,2,0)</f>
        <v>1275</v>
      </c>
      <c r="I159" s="7" t="str">
        <f>VLOOKUP(C159,PIN!A:C,3,0)</f>
        <v xml:space="preserve">ТОВ "ПРОПЕКС" </v>
      </c>
      <c r="J159" s="7"/>
    </row>
    <row r="160" spans="1:10" s="1" customFormat="1" ht="19.7" customHeight="1" x14ac:dyDescent="0.2">
      <c r="A160" s="3">
        <v>97775314</v>
      </c>
      <c r="B160" s="2" t="s">
        <v>105</v>
      </c>
      <c r="C160" s="17">
        <v>9840000111</v>
      </c>
      <c r="D160" s="6">
        <v>45609.344097222202</v>
      </c>
      <c r="E160" s="9">
        <f>EDATE(D160,30)</f>
        <v>46520</v>
      </c>
      <c r="F160" s="7" t="s">
        <v>340</v>
      </c>
      <c r="G160" s="7">
        <v>3389912</v>
      </c>
      <c r="H160" s="15">
        <f>VLOOKUP(C160,PIN!A:B,2,0)</f>
        <v>1275</v>
      </c>
      <c r="I160" s="7" t="str">
        <f>VLOOKUP(C160,PIN!A:C,3,0)</f>
        <v xml:space="preserve">ТОВ "ПРОПЕКС" </v>
      </c>
      <c r="J160" s="7"/>
    </row>
    <row r="161" spans="1:10" s="1" customFormat="1" ht="19.7" customHeight="1" x14ac:dyDescent="0.2">
      <c r="A161" s="3">
        <v>97775314</v>
      </c>
      <c r="B161" s="2" t="s">
        <v>106</v>
      </c>
      <c r="C161" s="17">
        <v>9840000111</v>
      </c>
      <c r="D161" s="6">
        <v>45609.344097222202</v>
      </c>
      <c r="E161" s="9">
        <f>EDATE(D161,30)</f>
        <v>46520</v>
      </c>
      <c r="F161" s="7" t="s">
        <v>340</v>
      </c>
      <c r="G161" s="7">
        <v>3201639</v>
      </c>
      <c r="H161" s="15">
        <f>VLOOKUP(C161,PIN!A:B,2,0)</f>
        <v>1275</v>
      </c>
      <c r="I161" s="7" t="str">
        <f>VLOOKUP(C161,PIN!A:C,3,0)</f>
        <v xml:space="preserve">ТОВ "ПРОПЕКС" </v>
      </c>
      <c r="J161" s="7"/>
    </row>
    <row r="162" spans="1:10" s="1" customFormat="1" ht="19.7" customHeight="1" x14ac:dyDescent="0.2">
      <c r="A162" s="3">
        <v>97775314</v>
      </c>
      <c r="B162" s="2" t="s">
        <v>107</v>
      </c>
      <c r="C162" s="17">
        <v>9840000111</v>
      </c>
      <c r="D162" s="6">
        <v>45609.344097222202</v>
      </c>
      <c r="E162" s="9">
        <f>EDATE(D162,30)</f>
        <v>46520</v>
      </c>
      <c r="F162" s="7" t="s">
        <v>340</v>
      </c>
      <c r="G162" s="7">
        <v>2969733</v>
      </c>
      <c r="H162" s="15">
        <f>VLOOKUP(C162,PIN!A:B,2,0)</f>
        <v>1275</v>
      </c>
      <c r="I162" s="7" t="str">
        <f>VLOOKUP(C162,PIN!A:C,3,0)</f>
        <v xml:space="preserve">ТОВ "ПРОПЕКС" </v>
      </c>
      <c r="J162" s="7"/>
    </row>
    <row r="163" spans="1:10" s="1" customFormat="1" ht="19.7" customHeight="1" x14ac:dyDescent="0.2">
      <c r="A163" s="3">
        <v>97775314</v>
      </c>
      <c r="B163" s="2" t="s">
        <v>108</v>
      </c>
      <c r="C163" s="17">
        <v>9840000111</v>
      </c>
      <c r="D163" s="6">
        <v>45609.344097222202</v>
      </c>
      <c r="E163" s="9">
        <f>EDATE(D163,30)</f>
        <v>46520</v>
      </c>
      <c r="F163" s="7" t="s">
        <v>340</v>
      </c>
      <c r="G163" s="7">
        <v>3646075</v>
      </c>
      <c r="H163" s="15">
        <f>VLOOKUP(C163,PIN!A:B,2,0)</f>
        <v>1275</v>
      </c>
      <c r="I163" s="7" t="str">
        <f>VLOOKUP(C163,PIN!A:C,3,0)</f>
        <v xml:space="preserve">ТОВ "ПРОПЕКС" </v>
      </c>
      <c r="J163" s="7"/>
    </row>
    <row r="164" spans="1:10" s="1" customFormat="1" ht="19.7" customHeight="1" x14ac:dyDescent="0.2">
      <c r="A164" s="3">
        <v>97775314</v>
      </c>
      <c r="B164" s="2" t="s">
        <v>109</v>
      </c>
      <c r="C164" s="17">
        <v>9840000111</v>
      </c>
      <c r="D164" s="6">
        <v>45609.344097222202</v>
      </c>
      <c r="E164" s="9">
        <f>EDATE(D164,30)</f>
        <v>46520</v>
      </c>
      <c r="F164" s="7" t="s">
        <v>340</v>
      </c>
      <c r="G164" s="7">
        <v>5534788</v>
      </c>
      <c r="H164" s="15">
        <f>VLOOKUP(C164,PIN!A:B,2,0)</f>
        <v>1275</v>
      </c>
      <c r="I164" s="7" t="str">
        <f>VLOOKUP(C164,PIN!A:C,3,0)</f>
        <v xml:space="preserve">ТОВ "ПРОПЕКС" </v>
      </c>
      <c r="J164" s="7"/>
    </row>
    <row r="165" spans="1:10" s="1" customFormat="1" ht="19.7" customHeight="1" x14ac:dyDescent="0.2">
      <c r="A165" s="3">
        <v>97775314</v>
      </c>
      <c r="B165" s="2" t="s">
        <v>110</v>
      </c>
      <c r="C165" s="17">
        <v>9840000111</v>
      </c>
      <c r="D165" s="6">
        <v>45609.344097222202</v>
      </c>
      <c r="E165" s="9">
        <f>EDATE(D165,30)</f>
        <v>46520</v>
      </c>
      <c r="F165" s="7" t="s">
        <v>340</v>
      </c>
      <c r="G165" s="7">
        <v>1302274</v>
      </c>
      <c r="H165" s="15">
        <f>VLOOKUP(C165,PIN!A:B,2,0)</f>
        <v>1275</v>
      </c>
      <c r="I165" s="7" t="str">
        <f>VLOOKUP(C165,PIN!A:C,3,0)</f>
        <v xml:space="preserve">ТОВ "ПРОПЕКС" </v>
      </c>
      <c r="J165" s="7"/>
    </row>
    <row r="166" spans="1:10" s="1" customFormat="1" ht="19.7" customHeight="1" x14ac:dyDescent="0.2">
      <c r="A166" s="3">
        <v>97775315</v>
      </c>
      <c r="B166" s="2" t="s">
        <v>118</v>
      </c>
      <c r="C166" s="17">
        <v>9840000111</v>
      </c>
      <c r="D166" s="6">
        <v>45609.344097222202</v>
      </c>
      <c r="E166" s="9">
        <f>EDATE(D166,30)</f>
        <v>46520</v>
      </c>
      <c r="F166" s="7" t="s">
        <v>341</v>
      </c>
      <c r="G166" s="7">
        <v>5822197</v>
      </c>
      <c r="H166" s="15">
        <f>VLOOKUP(C166,PIN!A:B,2,0)</f>
        <v>1275</v>
      </c>
      <c r="I166" s="7" t="str">
        <f>VLOOKUP(C166,PIN!A:C,3,0)</f>
        <v xml:space="preserve">ТОВ "ПРОПЕКС" </v>
      </c>
      <c r="J166" s="7"/>
    </row>
    <row r="167" spans="1:10" s="1" customFormat="1" ht="19.7" customHeight="1" x14ac:dyDescent="0.2">
      <c r="A167" s="3">
        <v>97775315</v>
      </c>
      <c r="B167" s="2" t="s">
        <v>119</v>
      </c>
      <c r="C167" s="17">
        <v>9840000111</v>
      </c>
      <c r="D167" s="6">
        <v>45609.344097222202</v>
      </c>
      <c r="E167" s="9">
        <f>EDATE(D167,30)</f>
        <v>46520</v>
      </c>
      <c r="F167" s="7" t="s">
        <v>341</v>
      </c>
      <c r="G167" s="7">
        <v>9380663</v>
      </c>
      <c r="H167" s="15">
        <f>VLOOKUP(C167,PIN!A:B,2,0)</f>
        <v>1275</v>
      </c>
      <c r="I167" s="7" t="str">
        <f>VLOOKUP(C167,PIN!A:C,3,0)</f>
        <v xml:space="preserve">ТОВ "ПРОПЕКС" </v>
      </c>
      <c r="J167" s="7"/>
    </row>
    <row r="168" spans="1:10" s="1" customFormat="1" ht="19.7" customHeight="1" x14ac:dyDescent="0.2">
      <c r="A168" s="3">
        <v>97775315</v>
      </c>
      <c r="B168" s="2" t="s">
        <v>120</v>
      </c>
      <c r="C168" s="17">
        <v>9840000111</v>
      </c>
      <c r="D168" s="6">
        <v>45609.344097222202</v>
      </c>
      <c r="E168" s="9">
        <f>EDATE(D168,30)</f>
        <v>46520</v>
      </c>
      <c r="F168" s="7" t="s">
        <v>341</v>
      </c>
      <c r="G168" s="7">
        <v>6394241</v>
      </c>
      <c r="H168" s="15">
        <f>VLOOKUP(C168,PIN!A:B,2,0)</f>
        <v>1275</v>
      </c>
      <c r="I168" s="7" t="str">
        <f>VLOOKUP(C168,PIN!A:C,3,0)</f>
        <v xml:space="preserve">ТОВ "ПРОПЕКС" </v>
      </c>
      <c r="J168" s="7"/>
    </row>
    <row r="169" spans="1:10" s="1" customFormat="1" ht="19.7" customHeight="1" x14ac:dyDescent="0.2">
      <c r="A169" s="3">
        <v>97775315</v>
      </c>
      <c r="B169" s="2" t="s">
        <v>121</v>
      </c>
      <c r="C169" s="17">
        <v>9840000111</v>
      </c>
      <c r="D169" s="6">
        <v>45609.344097222202</v>
      </c>
      <c r="E169" s="9">
        <f>EDATE(D169,30)</f>
        <v>46520</v>
      </c>
      <c r="F169" s="7" t="s">
        <v>341</v>
      </c>
      <c r="G169" s="7">
        <v>4583287</v>
      </c>
      <c r="H169" s="15">
        <f>VLOOKUP(C169,PIN!A:B,2,0)</f>
        <v>1275</v>
      </c>
      <c r="I169" s="7" t="str">
        <f>VLOOKUP(C169,PIN!A:C,3,0)</f>
        <v xml:space="preserve">ТОВ "ПРОПЕКС" </v>
      </c>
      <c r="J169" s="7"/>
    </row>
    <row r="170" spans="1:10" s="1" customFormat="1" ht="19.7" customHeight="1" x14ac:dyDescent="0.2">
      <c r="A170" s="3">
        <v>97775315</v>
      </c>
      <c r="B170" s="2" t="s">
        <v>122</v>
      </c>
      <c r="C170" s="17">
        <v>9840000111</v>
      </c>
      <c r="D170" s="6">
        <v>45609.344097222202</v>
      </c>
      <c r="E170" s="9">
        <f>EDATE(D170,30)</f>
        <v>46520</v>
      </c>
      <c r="F170" s="7" t="s">
        <v>341</v>
      </c>
      <c r="G170" s="7">
        <v>3035540</v>
      </c>
      <c r="H170" s="15">
        <f>VLOOKUP(C170,PIN!A:B,2,0)</f>
        <v>1275</v>
      </c>
      <c r="I170" s="7" t="str">
        <f>VLOOKUP(C170,PIN!A:C,3,0)</f>
        <v xml:space="preserve">ТОВ "ПРОПЕКС" </v>
      </c>
      <c r="J170" s="7"/>
    </row>
    <row r="171" spans="1:10" s="1" customFormat="1" ht="19.7" customHeight="1" x14ac:dyDescent="0.2">
      <c r="A171" s="3">
        <v>97775315</v>
      </c>
      <c r="B171" s="2" t="s">
        <v>123</v>
      </c>
      <c r="C171" s="17">
        <v>9840000111</v>
      </c>
      <c r="D171" s="6">
        <v>45609.344097222202</v>
      </c>
      <c r="E171" s="9">
        <f>EDATE(D171,30)</f>
        <v>46520</v>
      </c>
      <c r="F171" s="7" t="s">
        <v>341</v>
      </c>
      <c r="G171" s="7">
        <v>5480447</v>
      </c>
      <c r="H171" s="15">
        <f>VLOOKUP(C171,PIN!A:B,2,0)</f>
        <v>1275</v>
      </c>
      <c r="I171" s="7" t="str">
        <f>VLOOKUP(C171,PIN!A:C,3,0)</f>
        <v xml:space="preserve">ТОВ "ПРОПЕКС" </v>
      </c>
      <c r="J171" s="7"/>
    </row>
    <row r="172" spans="1:10" s="1" customFormat="1" ht="19.7" customHeight="1" x14ac:dyDescent="0.2">
      <c r="A172" s="3">
        <v>97775315</v>
      </c>
      <c r="B172" s="2" t="s">
        <v>124</v>
      </c>
      <c r="C172" s="17">
        <v>9840000111</v>
      </c>
      <c r="D172" s="6">
        <v>45609.344097222202</v>
      </c>
      <c r="E172" s="9">
        <f>EDATE(D172,30)</f>
        <v>46520</v>
      </c>
      <c r="F172" s="7" t="s">
        <v>341</v>
      </c>
      <c r="G172" s="7">
        <v>2036367</v>
      </c>
      <c r="H172" s="15">
        <f>VLOOKUP(C172,PIN!A:B,2,0)</f>
        <v>1275</v>
      </c>
      <c r="I172" s="7" t="str">
        <f>VLOOKUP(C172,PIN!A:C,3,0)</f>
        <v xml:space="preserve">ТОВ "ПРОПЕКС" </v>
      </c>
      <c r="J172" s="7"/>
    </row>
    <row r="173" spans="1:10" s="1" customFormat="1" ht="19.7" customHeight="1" x14ac:dyDescent="0.2">
      <c r="A173" s="3">
        <v>97775315</v>
      </c>
      <c r="B173" s="2" t="s">
        <v>125</v>
      </c>
      <c r="C173" s="17">
        <v>9840000111</v>
      </c>
      <c r="D173" s="6">
        <v>45609.344097222202</v>
      </c>
      <c r="E173" s="9">
        <f>EDATE(D173,30)</f>
        <v>46520</v>
      </c>
      <c r="F173" s="7" t="s">
        <v>341</v>
      </c>
      <c r="G173" s="7">
        <v>4940623</v>
      </c>
      <c r="H173" s="15">
        <f>VLOOKUP(C173,PIN!A:B,2,0)</f>
        <v>1275</v>
      </c>
      <c r="I173" s="7" t="str">
        <f>VLOOKUP(C173,PIN!A:C,3,0)</f>
        <v xml:space="preserve">ТОВ "ПРОПЕКС" </v>
      </c>
      <c r="J173" s="7"/>
    </row>
    <row r="174" spans="1:10" s="1" customFormat="1" ht="19.7" customHeight="1" x14ac:dyDescent="0.2">
      <c r="A174" s="3">
        <v>97775315</v>
      </c>
      <c r="B174" s="2" t="s">
        <v>126</v>
      </c>
      <c r="C174" s="17">
        <v>9840000111</v>
      </c>
      <c r="D174" s="6">
        <v>45609.344097222202</v>
      </c>
      <c r="E174" s="9">
        <f>EDATE(D174,30)</f>
        <v>46520</v>
      </c>
      <c r="F174" s="7" t="s">
        <v>341</v>
      </c>
      <c r="G174" s="7">
        <v>3717494</v>
      </c>
      <c r="H174" s="15">
        <f>VLOOKUP(C174,PIN!A:B,2,0)</f>
        <v>1275</v>
      </c>
      <c r="I174" s="7" t="str">
        <f>VLOOKUP(C174,PIN!A:C,3,0)</f>
        <v xml:space="preserve">ТОВ "ПРОПЕКС" </v>
      </c>
      <c r="J174" s="7"/>
    </row>
    <row r="175" spans="1:10" s="1" customFormat="1" ht="19.7" customHeight="1" x14ac:dyDescent="0.2">
      <c r="A175" s="3">
        <v>97775315</v>
      </c>
      <c r="B175" s="2" t="s">
        <v>127</v>
      </c>
      <c r="C175" s="17">
        <v>9840000111</v>
      </c>
      <c r="D175" s="6">
        <v>45609.344097222202</v>
      </c>
      <c r="E175" s="9">
        <f>EDATE(D175,30)</f>
        <v>46520</v>
      </c>
      <c r="F175" s="7" t="s">
        <v>341</v>
      </c>
      <c r="G175" s="7">
        <v>2634233</v>
      </c>
      <c r="H175" s="15">
        <f>VLOOKUP(C175,PIN!A:B,2,0)</f>
        <v>1275</v>
      </c>
      <c r="I175" s="7" t="str">
        <f>VLOOKUP(C175,PIN!A:C,3,0)</f>
        <v xml:space="preserve">ТОВ "ПРОПЕКС" </v>
      </c>
      <c r="J175" s="7"/>
    </row>
    <row r="176" spans="1:10" s="1" customFormat="1" ht="19.7" customHeight="1" x14ac:dyDescent="0.2">
      <c r="A176" s="3">
        <v>97775315</v>
      </c>
      <c r="B176" s="2" t="s">
        <v>128</v>
      </c>
      <c r="C176" s="17">
        <v>9840000111</v>
      </c>
      <c r="D176" s="6">
        <v>45609.344097222202</v>
      </c>
      <c r="E176" s="9">
        <f>EDATE(D176,30)</f>
        <v>46520</v>
      </c>
      <c r="F176" s="7" t="s">
        <v>341</v>
      </c>
      <c r="G176" s="7">
        <v>1798418</v>
      </c>
      <c r="H176" s="15">
        <f>VLOOKUP(C176,PIN!A:B,2,0)</f>
        <v>1275</v>
      </c>
      <c r="I176" s="7" t="str">
        <f>VLOOKUP(C176,PIN!A:C,3,0)</f>
        <v xml:space="preserve">ТОВ "ПРОПЕКС" </v>
      </c>
      <c r="J176" s="7"/>
    </row>
    <row r="177" spans="1:10" s="1" customFormat="1" ht="19.7" customHeight="1" x14ac:dyDescent="0.2">
      <c r="A177" s="3">
        <v>97775315</v>
      </c>
      <c r="B177" s="2" t="s">
        <v>129</v>
      </c>
      <c r="C177" s="17">
        <v>9840000111</v>
      </c>
      <c r="D177" s="6">
        <v>45609.344097222202</v>
      </c>
      <c r="E177" s="9">
        <f>EDATE(D177,30)</f>
        <v>46520</v>
      </c>
      <c r="F177" s="7" t="s">
        <v>341</v>
      </c>
      <c r="G177" s="7">
        <v>9037380</v>
      </c>
      <c r="H177" s="15">
        <f>VLOOKUP(C177,PIN!A:B,2,0)</f>
        <v>1275</v>
      </c>
      <c r="I177" s="7" t="str">
        <f>VLOOKUP(C177,PIN!A:C,3,0)</f>
        <v xml:space="preserve">ТОВ "ПРОПЕКС" </v>
      </c>
      <c r="J177" s="7"/>
    </row>
    <row r="178" spans="1:10" s="1" customFormat="1" ht="19.7" customHeight="1" x14ac:dyDescent="0.2">
      <c r="A178" s="3">
        <v>97775315</v>
      </c>
      <c r="B178" s="2" t="s">
        <v>130</v>
      </c>
      <c r="C178" s="17">
        <v>9840000111</v>
      </c>
      <c r="D178" s="6">
        <v>45609.344097222202</v>
      </c>
      <c r="E178" s="9">
        <f>EDATE(D178,30)</f>
        <v>46520</v>
      </c>
      <c r="F178" s="7" t="s">
        <v>341</v>
      </c>
      <c r="G178" s="7">
        <v>5220548</v>
      </c>
      <c r="H178" s="15">
        <f>VLOOKUP(C178,PIN!A:B,2,0)</f>
        <v>1275</v>
      </c>
      <c r="I178" s="7" t="str">
        <f>VLOOKUP(C178,PIN!A:C,3,0)</f>
        <v xml:space="preserve">ТОВ "ПРОПЕКС" </v>
      </c>
      <c r="J178" s="7"/>
    </row>
    <row r="179" spans="1:10" s="1" customFormat="1" ht="19.7" customHeight="1" x14ac:dyDescent="0.2">
      <c r="A179" s="3">
        <v>97775315</v>
      </c>
      <c r="B179" s="2" t="s">
        <v>131</v>
      </c>
      <c r="C179" s="17">
        <v>9840000111</v>
      </c>
      <c r="D179" s="6">
        <v>45609.344097222202</v>
      </c>
      <c r="E179" s="9">
        <f>EDATE(D179,30)</f>
        <v>46520</v>
      </c>
      <c r="F179" s="7" t="s">
        <v>341</v>
      </c>
      <c r="G179" s="7">
        <v>1485728</v>
      </c>
      <c r="H179" s="15">
        <f>VLOOKUP(C179,PIN!A:B,2,0)</f>
        <v>1275</v>
      </c>
      <c r="I179" s="7" t="str">
        <f>VLOOKUP(C179,PIN!A:C,3,0)</f>
        <v xml:space="preserve">ТОВ "ПРОПЕКС" </v>
      </c>
      <c r="J179" s="7"/>
    </row>
    <row r="180" spans="1:10" s="1" customFormat="1" ht="19.7" customHeight="1" x14ac:dyDescent="0.2">
      <c r="A180" s="3">
        <v>97775315</v>
      </c>
      <c r="B180" s="2" t="s">
        <v>132</v>
      </c>
      <c r="C180" s="17">
        <v>9840000111</v>
      </c>
      <c r="D180" s="6">
        <v>45609.344097222202</v>
      </c>
      <c r="E180" s="9">
        <f>EDATE(D180,30)</f>
        <v>46520</v>
      </c>
      <c r="F180" s="7" t="s">
        <v>341</v>
      </c>
      <c r="G180" s="7">
        <v>4688562</v>
      </c>
      <c r="H180" s="15">
        <f>VLOOKUP(C180,PIN!A:B,2,0)</f>
        <v>1275</v>
      </c>
      <c r="I180" s="7" t="str">
        <f>VLOOKUP(C180,PIN!A:C,3,0)</f>
        <v xml:space="preserve">ТОВ "ПРОПЕКС" </v>
      </c>
      <c r="J180" s="7"/>
    </row>
    <row r="181" spans="1:10" s="1" customFormat="1" ht="19.7" customHeight="1" x14ac:dyDescent="0.2">
      <c r="A181" s="3">
        <v>97775315</v>
      </c>
      <c r="B181" s="2" t="s">
        <v>133</v>
      </c>
      <c r="C181" s="17">
        <v>9840000111</v>
      </c>
      <c r="D181" s="6">
        <v>45609.344097222202</v>
      </c>
      <c r="E181" s="9">
        <f>EDATE(D181,30)</f>
        <v>46520</v>
      </c>
      <c r="F181" s="7" t="s">
        <v>341</v>
      </c>
      <c r="G181" s="7">
        <v>7878344</v>
      </c>
      <c r="H181" s="15">
        <f>VLOOKUP(C181,PIN!A:B,2,0)</f>
        <v>1275</v>
      </c>
      <c r="I181" s="7" t="str">
        <f>VLOOKUP(C181,PIN!A:C,3,0)</f>
        <v xml:space="preserve">ТОВ "ПРОПЕКС" </v>
      </c>
      <c r="J181" s="7"/>
    </row>
    <row r="182" spans="1:10" s="1" customFormat="1" ht="19.7" customHeight="1" x14ac:dyDescent="0.2">
      <c r="A182" s="3">
        <v>97775315</v>
      </c>
      <c r="B182" s="2" t="s">
        <v>134</v>
      </c>
      <c r="C182" s="17">
        <v>9840000111</v>
      </c>
      <c r="D182" s="6">
        <v>45609.344097222202</v>
      </c>
      <c r="E182" s="9">
        <f>EDATE(D182,30)</f>
        <v>46520</v>
      </c>
      <c r="F182" s="7" t="s">
        <v>341</v>
      </c>
      <c r="G182" s="7">
        <v>3477859</v>
      </c>
      <c r="H182" s="15">
        <f>VLOOKUP(C182,PIN!A:B,2,0)</f>
        <v>1275</v>
      </c>
      <c r="I182" s="7" t="str">
        <f>VLOOKUP(C182,PIN!A:C,3,0)</f>
        <v xml:space="preserve">ТОВ "ПРОПЕКС" </v>
      </c>
      <c r="J182" s="7"/>
    </row>
    <row r="183" spans="1:10" s="1" customFormat="1" ht="19.7" customHeight="1" x14ac:dyDescent="0.2">
      <c r="A183" s="3">
        <v>97775315</v>
      </c>
      <c r="B183" s="2" t="s">
        <v>135</v>
      </c>
      <c r="C183" s="17">
        <v>9840000111</v>
      </c>
      <c r="D183" s="6">
        <v>45609.344097222202</v>
      </c>
      <c r="E183" s="9">
        <f>EDATE(D183,30)</f>
        <v>46520</v>
      </c>
      <c r="F183" s="7" t="s">
        <v>341</v>
      </c>
      <c r="G183" s="7">
        <v>4608069</v>
      </c>
      <c r="H183" s="15">
        <f>VLOOKUP(C183,PIN!A:B,2,0)</f>
        <v>1275</v>
      </c>
      <c r="I183" s="7" t="str">
        <f>VLOOKUP(C183,PIN!A:C,3,0)</f>
        <v xml:space="preserve">ТОВ "ПРОПЕКС" </v>
      </c>
      <c r="J183" s="7"/>
    </row>
    <row r="184" spans="1:10" s="1" customFormat="1" ht="19.7" customHeight="1" x14ac:dyDescent="0.2">
      <c r="A184" s="3">
        <v>97775315</v>
      </c>
      <c r="B184" s="2" t="s">
        <v>136</v>
      </c>
      <c r="C184" s="17">
        <v>9840000111</v>
      </c>
      <c r="D184" s="6">
        <v>45609.344097222202</v>
      </c>
      <c r="E184" s="9">
        <f>EDATE(D184,30)</f>
        <v>46520</v>
      </c>
      <c r="F184" s="7" t="s">
        <v>341</v>
      </c>
      <c r="G184" s="7">
        <v>4451585</v>
      </c>
      <c r="H184" s="15">
        <f>VLOOKUP(C184,PIN!A:B,2,0)</f>
        <v>1275</v>
      </c>
      <c r="I184" s="7" t="str">
        <f>VLOOKUP(C184,PIN!A:C,3,0)</f>
        <v xml:space="preserve">ТОВ "ПРОПЕКС" </v>
      </c>
      <c r="J184" s="7"/>
    </row>
    <row r="185" spans="1:10" s="1" customFormat="1" ht="19.7" customHeight="1" x14ac:dyDescent="0.2">
      <c r="A185" s="3">
        <v>97775315</v>
      </c>
      <c r="B185" s="2" t="s">
        <v>137</v>
      </c>
      <c r="C185" s="17">
        <v>9840000111</v>
      </c>
      <c r="D185" s="6">
        <v>45609.344097222202</v>
      </c>
      <c r="E185" s="9">
        <f>EDATE(D185,30)</f>
        <v>46520</v>
      </c>
      <c r="F185" s="7" t="s">
        <v>341</v>
      </c>
      <c r="G185" s="7">
        <v>6452148</v>
      </c>
      <c r="H185" s="15">
        <f>VLOOKUP(C185,PIN!A:B,2,0)</f>
        <v>1275</v>
      </c>
      <c r="I185" s="7" t="str">
        <f>VLOOKUP(C185,PIN!A:C,3,0)</f>
        <v xml:space="preserve">ТОВ "ПРОПЕКС" </v>
      </c>
      <c r="J185" s="7"/>
    </row>
    <row r="186" spans="1:10" s="1" customFormat="1" ht="19.7" customHeight="1" x14ac:dyDescent="0.2">
      <c r="A186" s="3">
        <v>97775315</v>
      </c>
      <c r="B186" s="2" t="s">
        <v>138</v>
      </c>
      <c r="C186" s="17">
        <v>9840000111</v>
      </c>
      <c r="D186" s="6">
        <v>45609.344097222202</v>
      </c>
      <c r="E186" s="9">
        <f>EDATE(D186,30)</f>
        <v>46520</v>
      </c>
      <c r="F186" s="7" t="s">
        <v>341</v>
      </c>
      <c r="G186" s="7">
        <v>7156193</v>
      </c>
      <c r="H186" s="15">
        <f>VLOOKUP(C186,PIN!A:B,2,0)</f>
        <v>1275</v>
      </c>
      <c r="I186" s="7" t="str">
        <f>VLOOKUP(C186,PIN!A:C,3,0)</f>
        <v xml:space="preserve">ТОВ "ПРОПЕКС" </v>
      </c>
      <c r="J186" s="7"/>
    </row>
    <row r="187" spans="1:10" s="1" customFormat="1" ht="19.7" customHeight="1" x14ac:dyDescent="0.2">
      <c r="A187" s="3">
        <v>97775315</v>
      </c>
      <c r="B187" s="2" t="s">
        <v>139</v>
      </c>
      <c r="C187" s="17">
        <v>9840000111</v>
      </c>
      <c r="D187" s="6">
        <v>45609.344097222202</v>
      </c>
      <c r="E187" s="9">
        <f>EDATE(D187,30)</f>
        <v>46520</v>
      </c>
      <c r="F187" s="7" t="s">
        <v>341</v>
      </c>
      <c r="G187" s="7">
        <v>3675712</v>
      </c>
      <c r="H187" s="15">
        <f>VLOOKUP(C187,PIN!A:B,2,0)</f>
        <v>1275</v>
      </c>
      <c r="I187" s="7" t="str">
        <f>VLOOKUP(C187,PIN!A:C,3,0)</f>
        <v xml:space="preserve">ТОВ "ПРОПЕКС" </v>
      </c>
      <c r="J187" s="7"/>
    </row>
    <row r="188" spans="1:10" s="1" customFormat="1" ht="19.7" customHeight="1" x14ac:dyDescent="0.2">
      <c r="A188" s="3">
        <v>97775315</v>
      </c>
      <c r="B188" s="2" t="s">
        <v>140</v>
      </c>
      <c r="C188" s="17">
        <v>9840000111</v>
      </c>
      <c r="D188" s="6">
        <v>45609.344097222202</v>
      </c>
      <c r="E188" s="9">
        <f>EDATE(D188,30)</f>
        <v>46520</v>
      </c>
      <c r="F188" s="7" t="s">
        <v>341</v>
      </c>
      <c r="G188" s="7">
        <v>8441921</v>
      </c>
      <c r="H188" s="15">
        <f>VLOOKUP(C188,PIN!A:B,2,0)</f>
        <v>1275</v>
      </c>
      <c r="I188" s="7" t="str">
        <f>VLOOKUP(C188,PIN!A:C,3,0)</f>
        <v xml:space="preserve">ТОВ "ПРОПЕКС" </v>
      </c>
      <c r="J188" s="7"/>
    </row>
    <row r="189" spans="1:10" s="1" customFormat="1" ht="19.7" customHeight="1" x14ac:dyDescent="0.2">
      <c r="A189" s="3">
        <v>97775315</v>
      </c>
      <c r="B189" s="2" t="s">
        <v>141</v>
      </c>
      <c r="C189" s="17">
        <v>9840000111</v>
      </c>
      <c r="D189" s="6">
        <v>45609.344097222202</v>
      </c>
      <c r="E189" s="9">
        <f>EDATE(D189,30)</f>
        <v>46520</v>
      </c>
      <c r="F189" s="7" t="s">
        <v>341</v>
      </c>
      <c r="G189" s="7">
        <v>3659065</v>
      </c>
      <c r="H189" s="15">
        <f>VLOOKUP(C189,PIN!A:B,2,0)</f>
        <v>1275</v>
      </c>
      <c r="I189" s="7" t="str">
        <f>VLOOKUP(C189,PIN!A:C,3,0)</f>
        <v xml:space="preserve">ТОВ "ПРОПЕКС" </v>
      </c>
      <c r="J189" s="7"/>
    </row>
    <row r="190" spans="1:10" s="1" customFormat="1" ht="19.7" customHeight="1" x14ac:dyDescent="0.2">
      <c r="A190" s="3">
        <v>97775315</v>
      </c>
      <c r="B190" s="2" t="s">
        <v>142</v>
      </c>
      <c r="C190" s="17">
        <v>9840000111</v>
      </c>
      <c r="D190" s="6">
        <v>45609.344097222202</v>
      </c>
      <c r="E190" s="9">
        <f>EDATE(D190,30)</f>
        <v>46520</v>
      </c>
      <c r="F190" s="7" t="s">
        <v>341</v>
      </c>
      <c r="G190" s="7">
        <v>7230351</v>
      </c>
      <c r="H190" s="15">
        <f>VLOOKUP(C190,PIN!A:B,2,0)</f>
        <v>1275</v>
      </c>
      <c r="I190" s="7" t="str">
        <f>VLOOKUP(C190,PIN!A:C,3,0)</f>
        <v xml:space="preserve">ТОВ "ПРОПЕКС" </v>
      </c>
      <c r="J190" s="7"/>
    </row>
    <row r="191" spans="1:10" s="1" customFormat="1" ht="19.7" customHeight="1" x14ac:dyDescent="0.2">
      <c r="A191" s="3">
        <v>97775315</v>
      </c>
      <c r="B191" s="2" t="s">
        <v>143</v>
      </c>
      <c r="C191" s="17">
        <v>9840000111</v>
      </c>
      <c r="D191" s="6">
        <v>45609.344097222202</v>
      </c>
      <c r="E191" s="9">
        <f>EDATE(D191,30)</f>
        <v>46520</v>
      </c>
      <c r="F191" s="7" t="s">
        <v>341</v>
      </c>
      <c r="G191" s="7">
        <v>6003515</v>
      </c>
      <c r="H191" s="15">
        <f>VLOOKUP(C191,PIN!A:B,2,0)</f>
        <v>1275</v>
      </c>
      <c r="I191" s="7" t="str">
        <f>VLOOKUP(C191,PIN!A:C,3,0)</f>
        <v xml:space="preserve">ТОВ "ПРОПЕКС" </v>
      </c>
      <c r="J191" s="7"/>
    </row>
    <row r="192" spans="1:10" s="1" customFormat="1" ht="19.7" customHeight="1" x14ac:dyDescent="0.2">
      <c r="A192" s="3">
        <v>97775315</v>
      </c>
      <c r="B192" s="2" t="s">
        <v>144</v>
      </c>
      <c r="C192" s="17">
        <v>9840000111</v>
      </c>
      <c r="D192" s="6">
        <v>45609.344097222202</v>
      </c>
      <c r="E192" s="9">
        <f>EDATE(D192,30)</f>
        <v>46520</v>
      </c>
      <c r="F192" s="7" t="s">
        <v>341</v>
      </c>
      <c r="G192" s="7">
        <v>4857857</v>
      </c>
      <c r="H192" s="15">
        <f>VLOOKUP(C192,PIN!A:B,2,0)</f>
        <v>1275</v>
      </c>
      <c r="I192" s="7" t="str">
        <f>VLOOKUP(C192,PIN!A:C,3,0)</f>
        <v xml:space="preserve">ТОВ "ПРОПЕКС" </v>
      </c>
      <c r="J192" s="7"/>
    </row>
    <row r="193" spans="1:10" s="1" customFormat="1" ht="19.7" customHeight="1" x14ac:dyDescent="0.2">
      <c r="A193" s="3">
        <v>97775315</v>
      </c>
      <c r="B193" s="2" t="s">
        <v>145</v>
      </c>
      <c r="C193" s="17">
        <v>9840000111</v>
      </c>
      <c r="D193" s="6">
        <v>45609.344097222202</v>
      </c>
      <c r="E193" s="9">
        <f>EDATE(D193,30)</f>
        <v>46520</v>
      </c>
      <c r="F193" s="7" t="s">
        <v>341</v>
      </c>
      <c r="G193" s="7">
        <v>1987540</v>
      </c>
      <c r="H193" s="15">
        <f>VLOOKUP(C193,PIN!A:B,2,0)</f>
        <v>1275</v>
      </c>
      <c r="I193" s="7" t="str">
        <f>VLOOKUP(C193,PIN!A:C,3,0)</f>
        <v xml:space="preserve">ТОВ "ПРОПЕКС" </v>
      </c>
      <c r="J193" s="7"/>
    </row>
    <row r="194" spans="1:10" s="1" customFormat="1" ht="19.7" customHeight="1" x14ac:dyDescent="0.2">
      <c r="A194" s="3">
        <v>97775315</v>
      </c>
      <c r="B194" s="2" t="s">
        <v>146</v>
      </c>
      <c r="C194" s="17">
        <v>9840000111</v>
      </c>
      <c r="D194" s="6">
        <v>45609.344097222202</v>
      </c>
      <c r="E194" s="9">
        <f>EDATE(D194,30)</f>
        <v>46520</v>
      </c>
      <c r="F194" s="7" t="s">
        <v>341</v>
      </c>
      <c r="G194" s="7">
        <v>9229757</v>
      </c>
      <c r="H194" s="15">
        <f>VLOOKUP(C194,PIN!A:B,2,0)</f>
        <v>1275</v>
      </c>
      <c r="I194" s="7" t="str">
        <f>VLOOKUP(C194,PIN!A:C,3,0)</f>
        <v xml:space="preserve">ТОВ "ПРОПЕКС" </v>
      </c>
      <c r="J194" s="7"/>
    </row>
    <row r="195" spans="1:10" s="1" customFormat="1" ht="19.7" customHeight="1" x14ac:dyDescent="0.2">
      <c r="A195" s="3">
        <v>97775315</v>
      </c>
      <c r="B195" s="2" t="s">
        <v>147</v>
      </c>
      <c r="C195" s="17">
        <v>9840000111</v>
      </c>
      <c r="D195" s="6">
        <v>45609.344097222202</v>
      </c>
      <c r="E195" s="9">
        <f>EDATE(D195,30)</f>
        <v>46520</v>
      </c>
      <c r="F195" s="7" t="s">
        <v>341</v>
      </c>
      <c r="G195" s="7">
        <v>8206915</v>
      </c>
      <c r="H195" s="15">
        <f>VLOOKUP(C195,PIN!A:B,2,0)</f>
        <v>1275</v>
      </c>
      <c r="I195" s="7" t="str">
        <f>VLOOKUP(C195,PIN!A:C,3,0)</f>
        <v xml:space="preserve">ТОВ "ПРОПЕКС" </v>
      </c>
      <c r="J195" s="7"/>
    </row>
    <row r="196" spans="1:10" s="1" customFormat="1" ht="19.7" customHeight="1" x14ac:dyDescent="0.2">
      <c r="A196" s="3">
        <v>97775315</v>
      </c>
      <c r="B196" s="2" t="s">
        <v>148</v>
      </c>
      <c r="C196" s="17">
        <v>9840000111</v>
      </c>
      <c r="D196" s="6">
        <v>45609.344097222202</v>
      </c>
      <c r="E196" s="9">
        <f>EDATE(D196,30)</f>
        <v>46520</v>
      </c>
      <c r="F196" s="7" t="s">
        <v>341</v>
      </c>
      <c r="G196" s="7">
        <v>8331035</v>
      </c>
      <c r="H196" s="15">
        <f>VLOOKUP(C196,PIN!A:B,2,0)</f>
        <v>1275</v>
      </c>
      <c r="I196" s="7" t="str">
        <f>VLOOKUP(C196,PIN!A:C,3,0)</f>
        <v xml:space="preserve">ТОВ "ПРОПЕКС" </v>
      </c>
      <c r="J196" s="7"/>
    </row>
    <row r="197" spans="1:10" s="1" customFormat="1" ht="19.7" customHeight="1" x14ac:dyDescent="0.2">
      <c r="A197" s="3">
        <v>97775315</v>
      </c>
      <c r="B197" s="2" t="s">
        <v>149</v>
      </c>
      <c r="C197" s="17">
        <v>9840000111</v>
      </c>
      <c r="D197" s="6">
        <v>45609.344097222202</v>
      </c>
      <c r="E197" s="9">
        <f>EDATE(D197,30)</f>
        <v>46520</v>
      </c>
      <c r="F197" s="7" t="s">
        <v>341</v>
      </c>
      <c r="G197" s="7">
        <v>6726337</v>
      </c>
      <c r="H197" s="15">
        <f>VLOOKUP(C197,PIN!A:B,2,0)</f>
        <v>1275</v>
      </c>
      <c r="I197" s="7" t="str">
        <f>VLOOKUP(C197,PIN!A:C,3,0)</f>
        <v xml:space="preserve">ТОВ "ПРОПЕКС" </v>
      </c>
      <c r="J197" s="7"/>
    </row>
    <row r="198" spans="1:10" s="1" customFormat="1" ht="19.7" customHeight="1" x14ac:dyDescent="0.2">
      <c r="A198" s="3">
        <v>97775315</v>
      </c>
      <c r="B198" s="2" t="s">
        <v>150</v>
      </c>
      <c r="C198" s="17">
        <v>9840000111</v>
      </c>
      <c r="D198" s="6">
        <v>45609.344097222202</v>
      </c>
      <c r="E198" s="9">
        <f>EDATE(D198,30)</f>
        <v>46520</v>
      </c>
      <c r="F198" s="7" t="s">
        <v>341</v>
      </c>
      <c r="G198" s="7">
        <v>1801979</v>
      </c>
      <c r="H198" s="15">
        <f>VLOOKUP(C198,PIN!A:B,2,0)</f>
        <v>1275</v>
      </c>
      <c r="I198" s="7" t="str">
        <f>VLOOKUP(C198,PIN!A:C,3,0)</f>
        <v xml:space="preserve">ТОВ "ПРОПЕКС" </v>
      </c>
      <c r="J198" s="7"/>
    </row>
    <row r="199" spans="1:10" s="1" customFormat="1" ht="19.7" customHeight="1" x14ac:dyDescent="0.2">
      <c r="A199" s="3">
        <v>97775315</v>
      </c>
      <c r="B199" s="2" t="s">
        <v>151</v>
      </c>
      <c r="C199" s="17">
        <v>9840000111</v>
      </c>
      <c r="D199" s="6">
        <v>45609.344097222202</v>
      </c>
      <c r="E199" s="9">
        <f>EDATE(D199,30)</f>
        <v>46520</v>
      </c>
      <c r="F199" s="7" t="s">
        <v>341</v>
      </c>
      <c r="G199" s="7">
        <v>7409913</v>
      </c>
      <c r="H199" s="15">
        <f>VLOOKUP(C199,PIN!A:B,2,0)</f>
        <v>1275</v>
      </c>
      <c r="I199" s="7" t="str">
        <f>VLOOKUP(C199,PIN!A:C,3,0)</f>
        <v xml:space="preserve">ТОВ "ПРОПЕКС" </v>
      </c>
      <c r="J199" s="7"/>
    </row>
    <row r="200" spans="1:10" s="1" customFormat="1" ht="19.7" customHeight="1" x14ac:dyDescent="0.2">
      <c r="A200" s="3">
        <v>97775315</v>
      </c>
      <c r="B200" s="2" t="s">
        <v>152</v>
      </c>
      <c r="C200" s="17">
        <v>9840000111</v>
      </c>
      <c r="D200" s="6">
        <v>45609.344097222202</v>
      </c>
      <c r="E200" s="9">
        <f>EDATE(D200,30)</f>
        <v>46520</v>
      </c>
      <c r="F200" s="7" t="s">
        <v>341</v>
      </c>
      <c r="G200" s="7">
        <v>3410381</v>
      </c>
      <c r="H200" s="15">
        <f>VLOOKUP(C200,PIN!A:B,2,0)</f>
        <v>1275</v>
      </c>
      <c r="I200" s="7" t="str">
        <f>VLOOKUP(C200,PIN!A:C,3,0)</f>
        <v xml:space="preserve">ТОВ "ПРОПЕКС" </v>
      </c>
      <c r="J200" s="7"/>
    </row>
    <row r="201" spans="1:10" s="1" customFormat="1" ht="19.7" customHeight="1" x14ac:dyDescent="0.2">
      <c r="A201" s="3">
        <v>97775315</v>
      </c>
      <c r="B201" s="2" t="s">
        <v>153</v>
      </c>
      <c r="C201" s="17">
        <v>9840000111</v>
      </c>
      <c r="D201" s="6">
        <v>45609.344097222202</v>
      </c>
      <c r="E201" s="9">
        <f>EDATE(D201,30)</f>
        <v>46520</v>
      </c>
      <c r="F201" s="7" t="s">
        <v>341</v>
      </c>
      <c r="G201" s="7">
        <v>8179671</v>
      </c>
      <c r="H201" s="15">
        <f>VLOOKUP(C201,PIN!A:B,2,0)</f>
        <v>1275</v>
      </c>
      <c r="I201" s="7" t="str">
        <f>VLOOKUP(C201,PIN!A:C,3,0)</f>
        <v xml:space="preserve">ТОВ "ПРОПЕКС" </v>
      </c>
      <c r="J201" s="7"/>
    </row>
    <row r="202" spans="1:10" s="1" customFormat="1" ht="19.7" customHeight="1" x14ac:dyDescent="0.2">
      <c r="A202" s="3">
        <v>97775315</v>
      </c>
      <c r="B202" s="2" t="s">
        <v>154</v>
      </c>
      <c r="C202" s="17">
        <v>9840000111</v>
      </c>
      <c r="D202" s="6">
        <v>45609.344097222202</v>
      </c>
      <c r="E202" s="9">
        <f>EDATE(D202,30)</f>
        <v>46520</v>
      </c>
      <c r="F202" s="7" t="s">
        <v>341</v>
      </c>
      <c r="G202" s="7">
        <v>6667218</v>
      </c>
      <c r="H202" s="15">
        <f>VLOOKUP(C202,PIN!A:B,2,0)</f>
        <v>1275</v>
      </c>
      <c r="I202" s="7" t="str">
        <f>VLOOKUP(C202,PIN!A:C,3,0)</f>
        <v xml:space="preserve">ТОВ "ПРОПЕКС" </v>
      </c>
      <c r="J202" s="7"/>
    </row>
    <row r="203" spans="1:10" s="1" customFormat="1" ht="19.7" customHeight="1" x14ac:dyDescent="0.2">
      <c r="A203" s="3">
        <v>97775315</v>
      </c>
      <c r="B203" s="2" t="s">
        <v>155</v>
      </c>
      <c r="C203" s="17">
        <v>9840000111</v>
      </c>
      <c r="D203" s="6">
        <v>45609.344097222202</v>
      </c>
      <c r="E203" s="9">
        <f>EDATE(D203,30)</f>
        <v>46520</v>
      </c>
      <c r="F203" s="7" t="s">
        <v>341</v>
      </c>
      <c r="G203" s="7">
        <v>6584522</v>
      </c>
      <c r="H203" s="15">
        <f>VLOOKUP(C203,PIN!A:B,2,0)</f>
        <v>1275</v>
      </c>
      <c r="I203" s="7" t="str">
        <f>VLOOKUP(C203,PIN!A:C,3,0)</f>
        <v xml:space="preserve">ТОВ "ПРОПЕКС" </v>
      </c>
      <c r="J203" s="7"/>
    </row>
    <row r="204" spans="1:10" s="1" customFormat="1" ht="19.7" customHeight="1" x14ac:dyDescent="0.2">
      <c r="A204" s="3">
        <v>97775315</v>
      </c>
      <c r="B204" s="2" t="s">
        <v>156</v>
      </c>
      <c r="C204" s="17">
        <v>9840000111</v>
      </c>
      <c r="D204" s="6">
        <v>45609.344097222202</v>
      </c>
      <c r="E204" s="9">
        <f>EDATE(D204,30)</f>
        <v>46520</v>
      </c>
      <c r="F204" s="7" t="s">
        <v>341</v>
      </c>
      <c r="G204" s="7">
        <v>6529551</v>
      </c>
      <c r="H204" s="15">
        <f>VLOOKUP(C204,PIN!A:B,2,0)</f>
        <v>1275</v>
      </c>
      <c r="I204" s="7" t="str">
        <f>VLOOKUP(C204,PIN!A:C,3,0)</f>
        <v xml:space="preserve">ТОВ "ПРОПЕКС" </v>
      </c>
      <c r="J204" s="7"/>
    </row>
    <row r="205" spans="1:10" s="1" customFormat="1" ht="19.7" customHeight="1" x14ac:dyDescent="0.2">
      <c r="A205" s="3">
        <v>97775315</v>
      </c>
      <c r="B205" s="2" t="s">
        <v>157</v>
      </c>
      <c r="C205" s="17">
        <v>9840000111</v>
      </c>
      <c r="D205" s="6">
        <v>45609.344097222202</v>
      </c>
      <c r="E205" s="9">
        <f>EDATE(D205,30)</f>
        <v>46520</v>
      </c>
      <c r="F205" s="7" t="s">
        <v>341</v>
      </c>
      <c r="G205" s="7">
        <v>4574784</v>
      </c>
      <c r="H205" s="15">
        <f>VLOOKUP(C205,PIN!A:B,2,0)</f>
        <v>1275</v>
      </c>
      <c r="I205" s="7" t="str">
        <f>VLOOKUP(C205,PIN!A:C,3,0)</f>
        <v xml:space="preserve">ТОВ "ПРОПЕКС" </v>
      </c>
      <c r="J205" s="7"/>
    </row>
    <row r="206" spans="1:10" s="1" customFormat="1" ht="19.7" customHeight="1" x14ac:dyDescent="0.2">
      <c r="A206" s="3">
        <v>97775315</v>
      </c>
      <c r="B206" s="2" t="s">
        <v>158</v>
      </c>
      <c r="C206" s="17">
        <v>9840000111</v>
      </c>
      <c r="D206" s="6">
        <v>45609.344097222202</v>
      </c>
      <c r="E206" s="9">
        <f>EDATE(D206,30)</f>
        <v>46520</v>
      </c>
      <c r="F206" s="7" t="s">
        <v>341</v>
      </c>
      <c r="G206" s="7">
        <v>1593601</v>
      </c>
      <c r="H206" s="15">
        <f>VLOOKUP(C206,PIN!A:B,2,0)</f>
        <v>1275</v>
      </c>
      <c r="I206" s="7" t="str">
        <f>VLOOKUP(C206,PIN!A:C,3,0)</f>
        <v xml:space="preserve">ТОВ "ПРОПЕКС" </v>
      </c>
      <c r="J206" s="7"/>
    </row>
    <row r="207" spans="1:10" s="1" customFormat="1" ht="19.7" customHeight="1" x14ac:dyDescent="0.2">
      <c r="A207" s="3">
        <v>97775315</v>
      </c>
      <c r="B207" s="2" t="s">
        <v>159</v>
      </c>
      <c r="C207" s="17">
        <v>9840000111</v>
      </c>
      <c r="D207" s="6">
        <v>45609.344097222202</v>
      </c>
      <c r="E207" s="9">
        <f>EDATE(D207,30)</f>
        <v>46520</v>
      </c>
      <c r="F207" s="7" t="s">
        <v>341</v>
      </c>
      <c r="G207" s="7">
        <v>7800109</v>
      </c>
      <c r="H207" s="15">
        <f>VLOOKUP(C207,PIN!A:B,2,0)</f>
        <v>1275</v>
      </c>
      <c r="I207" s="7" t="str">
        <f>VLOOKUP(C207,PIN!A:C,3,0)</f>
        <v xml:space="preserve">ТОВ "ПРОПЕКС" </v>
      </c>
      <c r="J207" s="7"/>
    </row>
    <row r="208" spans="1:10" s="1" customFormat="1" ht="19.7" customHeight="1" x14ac:dyDescent="0.2">
      <c r="A208" s="3">
        <v>97936156</v>
      </c>
      <c r="B208" s="2" t="s">
        <v>204</v>
      </c>
      <c r="C208" s="17">
        <v>9840000111</v>
      </c>
      <c r="D208" s="6">
        <v>45609.344097222202</v>
      </c>
      <c r="E208" s="9">
        <f>EDATE(D208,30)</f>
        <v>46520</v>
      </c>
      <c r="F208" s="7" t="s">
        <v>350</v>
      </c>
      <c r="G208" s="7">
        <v>5775736</v>
      </c>
      <c r="H208" s="15">
        <f>VLOOKUP(C208,PIN!A:B,2,0)</f>
        <v>1275</v>
      </c>
      <c r="I208" s="7" t="str">
        <f>VLOOKUP(C208,PIN!A:C,3,0)</f>
        <v xml:space="preserve">ТОВ "ПРОПЕКС" </v>
      </c>
      <c r="J208" s="7"/>
    </row>
    <row r="209" spans="1:10" s="1" customFormat="1" ht="19.7" customHeight="1" x14ac:dyDescent="0.2">
      <c r="A209" s="3">
        <v>97936156</v>
      </c>
      <c r="B209" s="2" t="s">
        <v>205</v>
      </c>
      <c r="C209" s="17">
        <v>9840000111</v>
      </c>
      <c r="D209" s="6">
        <v>45609.344097222202</v>
      </c>
      <c r="E209" s="9">
        <f>EDATE(D209,30)</f>
        <v>46520</v>
      </c>
      <c r="F209" s="7" t="s">
        <v>350</v>
      </c>
      <c r="G209" s="7">
        <v>2279426</v>
      </c>
      <c r="H209" s="15">
        <f>VLOOKUP(C209,PIN!A:B,2,0)</f>
        <v>1275</v>
      </c>
      <c r="I209" s="7" t="str">
        <f>VLOOKUP(C209,PIN!A:C,3,0)</f>
        <v xml:space="preserve">ТОВ "ПРОПЕКС" </v>
      </c>
      <c r="J209" s="7"/>
    </row>
    <row r="210" spans="1:10" s="1" customFormat="1" ht="19.7" customHeight="1" x14ac:dyDescent="0.2">
      <c r="A210" s="3">
        <v>97936156</v>
      </c>
      <c r="B210" s="2" t="s">
        <v>206</v>
      </c>
      <c r="C210" s="17">
        <v>9840000111</v>
      </c>
      <c r="D210" s="6">
        <v>45609.344097222202</v>
      </c>
      <c r="E210" s="9">
        <f>EDATE(D210,30)</f>
        <v>46520</v>
      </c>
      <c r="F210" s="7" t="s">
        <v>350</v>
      </c>
      <c r="G210" s="7">
        <v>7744456</v>
      </c>
      <c r="H210" s="15">
        <f>VLOOKUP(C210,PIN!A:B,2,0)</f>
        <v>1275</v>
      </c>
      <c r="I210" s="7" t="str">
        <f>VLOOKUP(C210,PIN!A:C,3,0)</f>
        <v xml:space="preserve">ТОВ "ПРОПЕКС" </v>
      </c>
      <c r="J210" s="7"/>
    </row>
    <row r="211" spans="1:10" s="1" customFormat="1" ht="19.7" customHeight="1" x14ac:dyDescent="0.2">
      <c r="A211" s="3">
        <v>97936156</v>
      </c>
      <c r="B211" s="2" t="s">
        <v>207</v>
      </c>
      <c r="C211" s="17">
        <v>9840000111</v>
      </c>
      <c r="D211" s="6">
        <v>45609.344097222202</v>
      </c>
      <c r="E211" s="9">
        <f>EDATE(D211,30)</f>
        <v>46520</v>
      </c>
      <c r="F211" s="7" t="s">
        <v>350</v>
      </c>
      <c r="G211" s="7">
        <v>1673192</v>
      </c>
      <c r="H211" s="15">
        <f>VLOOKUP(C211,PIN!A:B,2,0)</f>
        <v>1275</v>
      </c>
      <c r="I211" s="7" t="str">
        <f>VLOOKUP(C211,PIN!A:C,3,0)</f>
        <v xml:space="preserve">ТОВ "ПРОПЕКС" </v>
      </c>
      <c r="J211" s="7"/>
    </row>
    <row r="212" spans="1:10" s="1" customFormat="1" ht="19.7" customHeight="1" x14ac:dyDescent="0.2">
      <c r="A212" s="3">
        <v>97936156</v>
      </c>
      <c r="B212" s="2" t="s">
        <v>208</v>
      </c>
      <c r="C212" s="17">
        <v>9840000111</v>
      </c>
      <c r="D212" s="6">
        <v>45609.344097222202</v>
      </c>
      <c r="E212" s="9">
        <f>EDATE(D212,30)</f>
        <v>46520</v>
      </c>
      <c r="F212" s="7" t="s">
        <v>350</v>
      </c>
      <c r="G212" s="7">
        <v>7186433</v>
      </c>
      <c r="H212" s="15">
        <f>VLOOKUP(C212,PIN!A:B,2,0)</f>
        <v>1275</v>
      </c>
      <c r="I212" s="7" t="str">
        <f>VLOOKUP(C212,PIN!A:C,3,0)</f>
        <v xml:space="preserve">ТОВ "ПРОПЕКС" </v>
      </c>
      <c r="J212" s="7"/>
    </row>
    <row r="213" spans="1:10" s="1" customFormat="1" ht="19.7" customHeight="1" x14ac:dyDescent="0.2">
      <c r="A213" s="3">
        <v>97936156</v>
      </c>
      <c r="B213" s="2" t="s">
        <v>209</v>
      </c>
      <c r="C213" s="17">
        <v>9840000111</v>
      </c>
      <c r="D213" s="6">
        <v>45609.344097222202</v>
      </c>
      <c r="E213" s="9">
        <f>EDATE(D213,30)</f>
        <v>46520</v>
      </c>
      <c r="F213" s="7" t="s">
        <v>350</v>
      </c>
      <c r="G213" s="7">
        <v>3087917</v>
      </c>
      <c r="H213" s="15">
        <f>VLOOKUP(C213,PIN!A:B,2,0)</f>
        <v>1275</v>
      </c>
      <c r="I213" s="7" t="str">
        <f>VLOOKUP(C213,PIN!A:C,3,0)</f>
        <v xml:space="preserve">ТОВ "ПРОПЕКС" </v>
      </c>
      <c r="J213" s="7"/>
    </row>
    <row r="214" spans="1:10" s="1" customFormat="1" ht="19.7" customHeight="1" x14ac:dyDescent="0.2">
      <c r="A214" s="3">
        <v>97936156</v>
      </c>
      <c r="B214" s="2" t="s">
        <v>210</v>
      </c>
      <c r="C214" s="17">
        <v>9840000111</v>
      </c>
      <c r="D214" s="6">
        <v>45609.344097222202</v>
      </c>
      <c r="E214" s="9">
        <f>EDATE(D214,30)</f>
        <v>46520</v>
      </c>
      <c r="F214" s="7" t="s">
        <v>350</v>
      </c>
      <c r="G214" s="7">
        <v>1906981</v>
      </c>
      <c r="H214" s="15">
        <f>VLOOKUP(C214,PIN!A:B,2,0)</f>
        <v>1275</v>
      </c>
      <c r="I214" s="7" t="str">
        <f>VLOOKUP(C214,PIN!A:C,3,0)</f>
        <v xml:space="preserve">ТОВ "ПРОПЕКС" </v>
      </c>
      <c r="J214" s="7"/>
    </row>
    <row r="215" spans="1:10" s="1" customFormat="1" ht="19.7" customHeight="1" x14ac:dyDescent="0.2">
      <c r="A215" s="3">
        <v>97936156</v>
      </c>
      <c r="B215" s="2" t="s">
        <v>211</v>
      </c>
      <c r="C215" s="17">
        <v>9840000111</v>
      </c>
      <c r="D215" s="6">
        <v>45609.344097222202</v>
      </c>
      <c r="E215" s="9">
        <f>EDATE(D215,30)</f>
        <v>46520</v>
      </c>
      <c r="F215" s="7" t="s">
        <v>350</v>
      </c>
      <c r="G215" s="7">
        <v>6291167</v>
      </c>
      <c r="H215" s="15">
        <f>VLOOKUP(C215,PIN!A:B,2,0)</f>
        <v>1275</v>
      </c>
      <c r="I215" s="7" t="str">
        <f>VLOOKUP(C215,PIN!A:C,3,0)</f>
        <v xml:space="preserve">ТОВ "ПРОПЕКС" </v>
      </c>
      <c r="J215" s="7"/>
    </row>
    <row r="216" spans="1:10" s="1" customFormat="1" ht="19.7" customHeight="1" x14ac:dyDescent="0.2">
      <c r="A216" s="3">
        <v>99463875</v>
      </c>
      <c r="B216" s="2" t="s">
        <v>293</v>
      </c>
      <c r="C216" s="17">
        <v>9840000111</v>
      </c>
      <c r="D216" s="6">
        <v>45609.344097222202</v>
      </c>
      <c r="E216" s="9">
        <f>EDATE(D216,30)</f>
        <v>46520</v>
      </c>
      <c r="F216" s="7" t="s">
        <v>361</v>
      </c>
      <c r="G216" s="7">
        <v>6384361</v>
      </c>
      <c r="H216" s="15">
        <f>VLOOKUP(C216,PIN!A:B,2,0)</f>
        <v>1275</v>
      </c>
      <c r="I216" s="7" t="str">
        <f>VLOOKUP(C216,PIN!A:C,3,0)</f>
        <v xml:space="preserve">ТОВ "ПРОПЕКС" </v>
      </c>
      <c r="J216" s="7"/>
    </row>
    <row r="217" spans="1:10" s="1" customFormat="1" ht="19.7" customHeight="1" x14ac:dyDescent="0.2">
      <c r="A217" s="3">
        <v>99463877</v>
      </c>
      <c r="B217" s="2" t="s">
        <v>302</v>
      </c>
      <c r="C217" s="17">
        <v>9840000111</v>
      </c>
      <c r="D217" s="6">
        <v>45609.344097222202</v>
      </c>
      <c r="E217" s="9">
        <f>EDATE(D217,30)</f>
        <v>46520</v>
      </c>
      <c r="F217" s="7" t="s">
        <v>363</v>
      </c>
      <c r="G217" s="7">
        <v>5665970</v>
      </c>
      <c r="H217" s="15">
        <f>VLOOKUP(C217,PIN!A:B,2,0)</f>
        <v>1275</v>
      </c>
      <c r="I217" s="7" t="str">
        <f>VLOOKUP(C217,PIN!A:C,3,0)</f>
        <v xml:space="preserve">ТОВ "ПРОПЕКС" </v>
      </c>
      <c r="J217" s="7"/>
    </row>
    <row r="218" spans="1:10" s="1" customFormat="1" ht="19.7" customHeight="1" x14ac:dyDescent="0.2">
      <c r="A218" s="3">
        <v>99463877</v>
      </c>
      <c r="B218" s="2" t="s">
        <v>303</v>
      </c>
      <c r="C218" s="17">
        <v>9840000111</v>
      </c>
      <c r="D218" s="6">
        <v>45609.344097222202</v>
      </c>
      <c r="E218" s="9">
        <f>EDATE(D218,30)</f>
        <v>46520</v>
      </c>
      <c r="F218" s="7" t="s">
        <v>363</v>
      </c>
      <c r="G218" s="7">
        <v>1779302</v>
      </c>
      <c r="H218" s="15">
        <f>VLOOKUP(C218,PIN!A:B,2,0)</f>
        <v>1275</v>
      </c>
      <c r="I218" s="7" t="str">
        <f>VLOOKUP(C218,PIN!A:C,3,0)</f>
        <v xml:space="preserve">ТОВ "ПРОПЕКС" </v>
      </c>
      <c r="J218" s="7"/>
    </row>
    <row r="219" spans="1:10" s="1" customFormat="1" ht="19.7" customHeight="1" x14ac:dyDescent="0.2">
      <c r="A219" s="3">
        <v>92713068</v>
      </c>
      <c r="B219" s="2" t="s">
        <v>4</v>
      </c>
      <c r="C219" s="17">
        <v>9840001011</v>
      </c>
      <c r="D219" s="6">
        <v>45609.344097222202</v>
      </c>
      <c r="E219" s="9">
        <f>EDATE(D219,30)</f>
        <v>46520</v>
      </c>
      <c r="F219" s="7" t="s">
        <v>323</v>
      </c>
      <c r="G219" s="7">
        <v>1858899</v>
      </c>
      <c r="H219" s="15">
        <f>VLOOKUP(C219,PIN!A:B,2,0)</f>
        <v>1548</v>
      </c>
      <c r="I219" s="7" t="str">
        <f>VLOOKUP(C219,PIN!A:C,3,0)</f>
        <v>ТОВ "Ю.Т.К."</v>
      </c>
      <c r="J219" s="7"/>
    </row>
    <row r="220" spans="1:10" s="1" customFormat="1" ht="19.7" customHeight="1" x14ac:dyDescent="0.2">
      <c r="A220" s="3">
        <v>93013252</v>
      </c>
      <c r="B220" s="2" t="s">
        <v>17</v>
      </c>
      <c r="C220" s="17">
        <v>9840001011</v>
      </c>
      <c r="D220" s="6">
        <v>45609.344097222202</v>
      </c>
      <c r="E220" s="9">
        <f>EDATE(D220,30)</f>
        <v>46520</v>
      </c>
      <c r="F220" s="7"/>
      <c r="G220" s="7">
        <v>6697234</v>
      </c>
      <c r="H220" s="15">
        <f>VLOOKUP(C220,PIN!A:B,2,0)</f>
        <v>1548</v>
      </c>
      <c r="I220" s="7" t="str">
        <f>VLOOKUP(C220,PIN!A:C,3,0)</f>
        <v>ТОВ "Ю.Т.К."</v>
      </c>
      <c r="J220" s="7"/>
    </row>
    <row r="221" spans="1:10" s="1" customFormat="1" ht="19.7" customHeight="1" x14ac:dyDescent="0.2">
      <c r="A221" s="3">
        <v>93013252</v>
      </c>
      <c r="B221" s="2" t="s">
        <v>18</v>
      </c>
      <c r="C221" s="17">
        <v>9840001011</v>
      </c>
      <c r="D221" s="6">
        <v>45609.344097222202</v>
      </c>
      <c r="E221" s="9">
        <f>EDATE(D221,30)</f>
        <v>46520</v>
      </c>
      <c r="F221" s="7"/>
      <c r="G221" s="7">
        <v>9088457</v>
      </c>
      <c r="H221" s="15">
        <f>VLOOKUP(C221,PIN!A:B,2,0)</f>
        <v>1548</v>
      </c>
      <c r="I221" s="7" t="str">
        <f>VLOOKUP(C221,PIN!A:C,3,0)</f>
        <v>ТОВ "Ю.Т.К."</v>
      </c>
      <c r="J221" s="7"/>
    </row>
    <row r="222" spans="1:10" s="1" customFormat="1" ht="19.7" customHeight="1" x14ac:dyDescent="0.2">
      <c r="A222" s="3">
        <v>93251521</v>
      </c>
      <c r="B222" s="2" t="s">
        <v>38</v>
      </c>
      <c r="C222" s="17">
        <v>9840001011</v>
      </c>
      <c r="D222" s="6">
        <v>45609.344097222202</v>
      </c>
      <c r="E222" s="9">
        <f>EDATE(D222,30)</f>
        <v>46520</v>
      </c>
      <c r="F222" s="7"/>
      <c r="G222" s="7">
        <v>6632533</v>
      </c>
      <c r="H222" s="15">
        <f>VLOOKUP(C222,PIN!A:B,2,0)</f>
        <v>1548</v>
      </c>
      <c r="I222" s="7" t="str">
        <f>VLOOKUP(C222,PIN!A:C,3,0)</f>
        <v>ТОВ "Ю.Т.К."</v>
      </c>
      <c r="J222" s="7"/>
    </row>
    <row r="223" spans="1:10" s="1" customFormat="1" ht="19.7" customHeight="1" x14ac:dyDescent="0.2">
      <c r="A223" s="3">
        <v>97721954</v>
      </c>
      <c r="B223" s="2" t="s">
        <v>83</v>
      </c>
      <c r="C223" s="17">
        <v>9840001011</v>
      </c>
      <c r="D223" s="6">
        <v>45609.344097222202</v>
      </c>
      <c r="E223" s="9">
        <f>EDATE(D223,30)</f>
        <v>46520</v>
      </c>
      <c r="F223" s="7" t="s">
        <v>339</v>
      </c>
      <c r="G223" s="7">
        <v>3497395</v>
      </c>
      <c r="H223" s="15">
        <f>VLOOKUP(C223,PIN!A:B,2,0)</f>
        <v>1548</v>
      </c>
      <c r="I223" s="7" t="str">
        <f>VLOOKUP(C223,PIN!A:C,3,0)</f>
        <v>ТОВ "Ю.Т.К."</v>
      </c>
      <c r="J223" s="7"/>
    </row>
    <row r="224" spans="1:10" s="1" customFormat="1" ht="19.7" customHeight="1" x14ac:dyDescent="0.2">
      <c r="A224" s="3">
        <v>99077758</v>
      </c>
      <c r="B224" s="2" t="s">
        <v>259</v>
      </c>
      <c r="C224" s="17">
        <v>9840001011</v>
      </c>
      <c r="D224" s="6">
        <v>45609.344097222202</v>
      </c>
      <c r="E224" s="9">
        <f>EDATE(D224,30)</f>
        <v>46520</v>
      </c>
      <c r="F224" s="7" t="s">
        <v>353</v>
      </c>
      <c r="G224" s="7">
        <v>4007980</v>
      </c>
      <c r="H224" s="15">
        <f>VLOOKUP(C224,PIN!A:B,2,0)</f>
        <v>1548</v>
      </c>
      <c r="I224" s="7" t="str">
        <f>VLOOKUP(C224,PIN!A:C,3,0)</f>
        <v>ТОВ "Ю.Т.К."</v>
      </c>
      <c r="J224" s="7"/>
    </row>
    <row r="225" spans="1:10" s="1" customFormat="1" ht="19.7" customHeight="1" x14ac:dyDescent="0.2">
      <c r="A225" s="3">
        <v>99077758</v>
      </c>
      <c r="B225" s="2" t="s">
        <v>260</v>
      </c>
      <c r="C225" s="17">
        <v>9840001011</v>
      </c>
      <c r="D225" s="6">
        <v>45609.344097222202</v>
      </c>
      <c r="E225" s="9">
        <f>EDATE(D225,30)</f>
        <v>46520</v>
      </c>
      <c r="F225" s="7" t="s">
        <v>353</v>
      </c>
      <c r="G225" s="7">
        <v>3283144</v>
      </c>
      <c r="H225" s="15">
        <f>VLOOKUP(C225,PIN!A:B,2,0)</f>
        <v>1548</v>
      </c>
      <c r="I225" s="7" t="str">
        <f>VLOOKUP(C225,PIN!A:C,3,0)</f>
        <v>ТОВ "Ю.Т.К."</v>
      </c>
      <c r="J225" s="7"/>
    </row>
    <row r="226" spans="1:10" s="1" customFormat="1" ht="19.7" customHeight="1" x14ac:dyDescent="0.2">
      <c r="A226" s="3">
        <v>99463877</v>
      </c>
      <c r="B226" s="2" t="s">
        <v>299</v>
      </c>
      <c r="C226" s="17">
        <v>9840001011</v>
      </c>
      <c r="D226" s="6">
        <v>45609.344097222202</v>
      </c>
      <c r="E226" s="9">
        <f>EDATE(D226,30)</f>
        <v>46520</v>
      </c>
      <c r="F226" s="7" t="s">
        <v>363</v>
      </c>
      <c r="G226" s="7">
        <v>1777624</v>
      </c>
      <c r="H226" s="15">
        <f>VLOOKUP(C226,PIN!A:B,2,0)</f>
        <v>1548</v>
      </c>
      <c r="I226" s="7" t="str">
        <f>VLOOKUP(C226,PIN!A:C,3,0)</f>
        <v>ТОВ "Ю.Т.К."</v>
      </c>
      <c r="J226" s="7"/>
    </row>
    <row r="227" spans="1:10" s="1" customFormat="1" ht="19.7" customHeight="1" x14ac:dyDescent="0.2">
      <c r="A227" s="3">
        <v>99463877</v>
      </c>
      <c r="B227" s="2" t="s">
        <v>300</v>
      </c>
      <c r="C227" s="17">
        <v>9840001011</v>
      </c>
      <c r="D227" s="6">
        <v>45609.344097222202</v>
      </c>
      <c r="E227" s="9">
        <f>EDATE(D227,30)</f>
        <v>46520</v>
      </c>
      <c r="F227" s="7" t="s">
        <v>363</v>
      </c>
      <c r="G227" s="7">
        <v>7432694</v>
      </c>
      <c r="H227" s="15">
        <f>VLOOKUP(C227,PIN!A:B,2,0)</f>
        <v>1548</v>
      </c>
      <c r="I227" s="7" t="str">
        <f>VLOOKUP(C227,PIN!A:C,3,0)</f>
        <v>ТОВ "Ю.Т.К."</v>
      </c>
      <c r="J227" s="7"/>
    </row>
    <row r="228" spans="1:10" s="1" customFormat="1" ht="19.7" customHeight="1" x14ac:dyDescent="0.2">
      <c r="A228" s="3">
        <v>99463877</v>
      </c>
      <c r="B228" s="2" t="s">
        <v>301</v>
      </c>
      <c r="C228" s="17">
        <v>9840001011</v>
      </c>
      <c r="D228" s="6">
        <v>45609.344097222202</v>
      </c>
      <c r="E228" s="9">
        <f>EDATE(D228,30)</f>
        <v>46520</v>
      </c>
      <c r="F228" s="7" t="s">
        <v>363</v>
      </c>
      <c r="G228" s="7">
        <v>4756476</v>
      </c>
      <c r="H228" s="15">
        <f>VLOOKUP(C228,PIN!A:B,2,0)</f>
        <v>1548</v>
      </c>
      <c r="I228" s="7" t="str">
        <f>VLOOKUP(C228,PIN!A:C,3,0)</f>
        <v>ТОВ "Ю.Т.К."</v>
      </c>
      <c r="J228" s="7"/>
    </row>
    <row r="229" spans="1:10" s="1" customFormat="1" ht="19.7" customHeight="1" x14ac:dyDescent="0.2">
      <c r="A229" s="3">
        <v>93013252</v>
      </c>
      <c r="B229" s="2" t="s">
        <v>19</v>
      </c>
      <c r="C229" s="17">
        <v>9840000701</v>
      </c>
      <c r="D229" s="6">
        <v>45609.344097222202</v>
      </c>
      <c r="E229" s="9">
        <f>EDATE(D229,30)</f>
        <v>46520</v>
      </c>
      <c r="F229" s="7"/>
      <c r="G229" s="7">
        <v>7957218</v>
      </c>
      <c r="H229" s="15">
        <f>VLOOKUP(C229,PIN!A:B,2,0)</f>
        <v>4871</v>
      </c>
      <c r="I229" s="7" t="str">
        <f>VLOOKUP(C229,PIN!A:C,3,0)</f>
        <v>ТОВ "АРМАТЕХ-СЕРВІС"</v>
      </c>
      <c r="J229" s="7"/>
    </row>
    <row r="230" spans="1:10" s="1" customFormat="1" ht="19.7" customHeight="1" x14ac:dyDescent="0.2">
      <c r="A230" s="3">
        <v>93013252</v>
      </c>
      <c r="B230" s="2" t="s">
        <v>20</v>
      </c>
      <c r="C230" s="17">
        <v>9840000701</v>
      </c>
      <c r="D230" s="6">
        <v>45609.344097222202</v>
      </c>
      <c r="E230" s="9">
        <f>EDATE(D230,30)</f>
        <v>46520</v>
      </c>
      <c r="F230" s="7"/>
      <c r="G230" s="7">
        <v>7906869</v>
      </c>
      <c r="H230" s="15">
        <f>VLOOKUP(C230,PIN!A:B,2,0)</f>
        <v>4871</v>
      </c>
      <c r="I230" s="7" t="str">
        <f>VLOOKUP(C230,PIN!A:C,3,0)</f>
        <v>ТОВ "АРМАТЕХ-СЕРВІС"</v>
      </c>
      <c r="J230" s="7"/>
    </row>
    <row r="231" spans="1:10" s="1" customFormat="1" ht="19.7" customHeight="1" x14ac:dyDescent="0.2">
      <c r="A231" s="3">
        <v>93013252</v>
      </c>
      <c r="B231" s="2" t="s">
        <v>21</v>
      </c>
      <c r="C231" s="17">
        <v>9840000701</v>
      </c>
      <c r="D231" s="6">
        <v>45609.344097222202</v>
      </c>
      <c r="E231" s="9">
        <f>EDATE(D231,30)</f>
        <v>46520</v>
      </c>
      <c r="F231" s="7"/>
      <c r="G231" s="7">
        <v>5138421</v>
      </c>
      <c r="H231" s="15">
        <f>VLOOKUP(C231,PIN!A:B,2,0)</f>
        <v>4871</v>
      </c>
      <c r="I231" s="7" t="str">
        <f>VLOOKUP(C231,PIN!A:C,3,0)</f>
        <v>ТОВ "АРМАТЕХ-СЕРВІС"</v>
      </c>
      <c r="J231" s="7"/>
    </row>
    <row r="232" spans="1:10" s="1" customFormat="1" ht="19.7" customHeight="1" x14ac:dyDescent="0.2">
      <c r="A232" s="3">
        <v>93013252</v>
      </c>
      <c r="B232" s="2" t="s">
        <v>22</v>
      </c>
      <c r="C232" s="17">
        <v>9840000701</v>
      </c>
      <c r="D232" s="6">
        <v>45609.344097222202</v>
      </c>
      <c r="E232" s="9">
        <f>EDATE(D232,30)</f>
        <v>46520</v>
      </c>
      <c r="F232" s="7"/>
      <c r="G232" s="7">
        <v>2804125</v>
      </c>
      <c r="H232" s="15">
        <f>VLOOKUP(C232,PIN!A:B,2,0)</f>
        <v>4871</v>
      </c>
      <c r="I232" s="7" t="str">
        <f>VLOOKUP(C232,PIN!A:C,3,0)</f>
        <v>ТОВ "АРМАТЕХ-СЕРВІС"</v>
      </c>
      <c r="J232" s="7"/>
    </row>
    <row r="233" spans="1:10" s="1" customFormat="1" ht="19.7" customHeight="1" x14ac:dyDescent="0.2">
      <c r="A233" s="3">
        <v>93013252</v>
      </c>
      <c r="B233" s="2" t="s">
        <v>23</v>
      </c>
      <c r="C233" s="17">
        <v>9840000701</v>
      </c>
      <c r="D233" s="6">
        <v>45609.344097222202</v>
      </c>
      <c r="E233" s="9">
        <f>EDATE(D233,30)</f>
        <v>46520</v>
      </c>
      <c r="F233" s="7"/>
      <c r="G233" s="7">
        <v>4279045</v>
      </c>
      <c r="H233" s="15">
        <f>VLOOKUP(C233,PIN!A:B,2,0)</f>
        <v>4871</v>
      </c>
      <c r="I233" s="7" t="str">
        <f>VLOOKUP(C233,PIN!A:C,3,0)</f>
        <v>ТОВ "АРМАТЕХ-СЕРВІС"</v>
      </c>
      <c r="J233" s="7"/>
    </row>
    <row r="234" spans="1:10" s="1" customFormat="1" ht="19.7" customHeight="1" x14ac:dyDescent="0.2">
      <c r="A234" s="3">
        <v>93013252</v>
      </c>
      <c r="B234" s="2" t="s">
        <v>24</v>
      </c>
      <c r="C234" s="17">
        <v>9840000701</v>
      </c>
      <c r="D234" s="6">
        <v>45609.344097222202</v>
      </c>
      <c r="E234" s="9">
        <f>EDATE(D234,30)</f>
        <v>46520</v>
      </c>
      <c r="F234" s="7"/>
      <c r="G234" s="7">
        <v>8038311</v>
      </c>
      <c r="H234" s="15">
        <f>VLOOKUP(C234,PIN!A:B,2,0)</f>
        <v>4871</v>
      </c>
      <c r="I234" s="7" t="str">
        <f>VLOOKUP(C234,PIN!A:C,3,0)</f>
        <v>ТОВ "АРМАТЕХ-СЕРВІС"</v>
      </c>
      <c r="J234" s="7"/>
    </row>
    <row r="235" spans="1:10" s="1" customFormat="1" ht="19.7" customHeight="1" x14ac:dyDescent="0.2">
      <c r="A235" s="3">
        <v>97775314</v>
      </c>
      <c r="B235" s="2" t="s">
        <v>98</v>
      </c>
      <c r="C235" s="17">
        <v>9840000111</v>
      </c>
      <c r="D235" s="6">
        <v>45609.344097222202</v>
      </c>
      <c r="E235" s="9">
        <f>EDATE(D235,30)</f>
        <v>46520</v>
      </c>
      <c r="F235" s="7" t="s">
        <v>340</v>
      </c>
      <c r="G235" s="7">
        <v>3203070</v>
      </c>
      <c r="H235" s="15">
        <f>VLOOKUP(C235,PIN!A:B,2,0)</f>
        <v>1275</v>
      </c>
      <c r="I235" s="7" t="str">
        <f>VLOOKUP(C235,PIN!A:C,3,0)</f>
        <v xml:space="preserve">ТОВ "ПРОПЕКС" </v>
      </c>
      <c r="J235" s="7"/>
    </row>
    <row r="236" spans="1:10" s="1" customFormat="1" ht="19.7" customHeight="1" x14ac:dyDescent="0.2">
      <c r="A236" s="3">
        <v>96108850</v>
      </c>
      <c r="B236" s="2" t="s">
        <v>44</v>
      </c>
      <c r="C236" s="17">
        <v>9840000115</v>
      </c>
      <c r="D236" s="6">
        <v>45609.344097222202</v>
      </c>
      <c r="E236" s="9">
        <f>EDATE(D236,30)</f>
        <v>46520</v>
      </c>
      <c r="F236" s="7" t="s">
        <v>329</v>
      </c>
      <c r="G236" s="7">
        <v>9668070</v>
      </c>
      <c r="H236" s="15" t="e">
        <f>VLOOKUP(C236,PIN!A:B,2,0)</f>
        <v>#N/A</v>
      </c>
      <c r="I236" s="7" t="e">
        <f>VLOOKUP(C236,PIN!A:C,3,0)</f>
        <v>#N/A</v>
      </c>
      <c r="J236" s="7"/>
    </row>
    <row r="237" spans="1:10" s="1" customFormat="1" ht="19.7" customHeight="1" x14ac:dyDescent="0.2">
      <c r="A237" s="3">
        <v>96108850</v>
      </c>
      <c r="B237" s="2" t="s">
        <v>45</v>
      </c>
      <c r="C237" s="17">
        <v>9840000115</v>
      </c>
      <c r="D237" s="6">
        <v>45609.344097222202</v>
      </c>
      <c r="E237" s="9">
        <f>EDATE(D237,30)</f>
        <v>46520</v>
      </c>
      <c r="F237" s="7" t="s">
        <v>329</v>
      </c>
      <c r="G237" s="7">
        <v>1692395</v>
      </c>
      <c r="H237" s="15" t="e">
        <f>VLOOKUP(C237,PIN!A:B,2,0)</f>
        <v>#N/A</v>
      </c>
      <c r="I237" s="7" t="e">
        <f>VLOOKUP(C237,PIN!A:C,3,0)</f>
        <v>#N/A</v>
      </c>
      <c r="J237" s="7"/>
    </row>
    <row r="238" spans="1:10" s="1" customFormat="1" ht="19.7" customHeight="1" x14ac:dyDescent="0.2">
      <c r="A238" s="3">
        <v>97924477</v>
      </c>
      <c r="B238" s="2" t="s">
        <v>191</v>
      </c>
      <c r="C238" s="17">
        <v>9840000575</v>
      </c>
      <c r="D238" s="6">
        <v>45609.344097222202</v>
      </c>
      <c r="E238" s="9">
        <f>EDATE(D238,30)</f>
        <v>46520</v>
      </c>
      <c r="F238" s="7" t="s">
        <v>348</v>
      </c>
      <c r="G238" s="7">
        <v>4737222</v>
      </c>
      <c r="H238" s="15" t="e">
        <f>VLOOKUP(C238,PIN!A:B,2,0)</f>
        <v>#N/A</v>
      </c>
      <c r="I238" s="7" t="e">
        <f>VLOOKUP(C238,PIN!A:C,3,0)</f>
        <v>#N/A</v>
      </c>
      <c r="J238" s="7"/>
    </row>
    <row r="239" spans="1:10" s="1" customFormat="1" ht="19.7" customHeight="1" x14ac:dyDescent="0.2">
      <c r="A239" s="3">
        <v>97924494</v>
      </c>
      <c r="B239" s="2" t="s">
        <v>192</v>
      </c>
      <c r="C239" s="17">
        <v>9840000575</v>
      </c>
      <c r="D239" s="6">
        <v>45609.344097222202</v>
      </c>
      <c r="E239" s="9">
        <f>EDATE(D239,30)</f>
        <v>46520</v>
      </c>
      <c r="F239" s="7" t="s">
        <v>349</v>
      </c>
      <c r="G239" s="7">
        <v>7349598</v>
      </c>
      <c r="H239" s="15" t="e">
        <f>VLOOKUP(C239,PIN!A:B,2,0)</f>
        <v>#N/A</v>
      </c>
      <c r="I239" s="7" t="e">
        <f>VLOOKUP(C239,PIN!A:C,3,0)</f>
        <v>#N/A</v>
      </c>
      <c r="J239" s="7"/>
    </row>
    <row r="240" spans="1:10" s="1" customFormat="1" ht="19.7" customHeight="1" x14ac:dyDescent="0.2">
      <c r="A240" s="3">
        <v>97924494</v>
      </c>
      <c r="B240" s="2" t="s">
        <v>193</v>
      </c>
      <c r="C240" s="17">
        <v>9840000575</v>
      </c>
      <c r="D240" s="6">
        <v>45609.344097222202</v>
      </c>
      <c r="E240" s="9">
        <f>EDATE(D240,30)</f>
        <v>46520</v>
      </c>
      <c r="F240" s="7" t="s">
        <v>349</v>
      </c>
      <c r="G240" s="7">
        <v>4390144</v>
      </c>
      <c r="H240" s="15" t="e">
        <f>VLOOKUP(C240,PIN!A:B,2,0)</f>
        <v>#N/A</v>
      </c>
      <c r="I240" s="7" t="e">
        <f>VLOOKUP(C240,PIN!A:C,3,0)</f>
        <v>#N/A</v>
      </c>
      <c r="J240" s="7"/>
    </row>
    <row r="241" spans="1:10" s="1" customFormat="1" ht="19.7" customHeight="1" x14ac:dyDescent="0.2">
      <c r="A241" s="3">
        <v>99458769</v>
      </c>
      <c r="B241" s="2" t="s">
        <v>290</v>
      </c>
      <c r="C241" s="17">
        <v>9840000115</v>
      </c>
      <c r="D241" s="6">
        <v>45609.344097222202</v>
      </c>
      <c r="E241" s="9">
        <f>EDATE(D241,30)</f>
        <v>46520</v>
      </c>
      <c r="F241" s="7" t="s">
        <v>359</v>
      </c>
      <c r="G241" s="7">
        <v>7233871</v>
      </c>
      <c r="H241" s="15" t="e">
        <f>VLOOKUP(C241,PIN!A:B,2,0)</f>
        <v>#N/A</v>
      </c>
      <c r="I241" s="7" t="e">
        <f>VLOOKUP(C241,PIN!A:C,3,0)</f>
        <v>#N/A</v>
      </c>
      <c r="J241" s="7"/>
    </row>
    <row r="242" spans="1:10" s="1" customFormat="1" ht="19.7" customHeight="1" x14ac:dyDescent="0.2">
      <c r="A242" s="3">
        <v>99463875</v>
      </c>
      <c r="B242" s="2" t="s">
        <v>292</v>
      </c>
      <c r="C242" s="17">
        <v>9840000115</v>
      </c>
      <c r="D242" s="6">
        <v>45609.344097222202</v>
      </c>
      <c r="E242" s="9">
        <f>EDATE(D242,30)</f>
        <v>46520</v>
      </c>
      <c r="F242" s="7" t="s">
        <v>361</v>
      </c>
      <c r="G242" s="7">
        <v>1841827</v>
      </c>
      <c r="H242" s="15" t="e">
        <f>VLOOKUP(C242,PIN!A:B,2,0)</f>
        <v>#N/A</v>
      </c>
      <c r="I242" s="7" t="e">
        <f>VLOOKUP(C242,PIN!A:C,3,0)</f>
        <v>#N/A</v>
      </c>
      <c r="J242" s="7"/>
    </row>
    <row r="243" spans="1:10" s="1" customFormat="1" ht="19.7" customHeight="1" x14ac:dyDescent="0.2">
      <c r="A243" s="3">
        <v>99463876</v>
      </c>
      <c r="B243" s="2" t="s">
        <v>294</v>
      </c>
      <c r="C243" s="17">
        <v>9842002031</v>
      </c>
      <c r="D243" s="6">
        <v>45609.344097222202</v>
      </c>
      <c r="E243" s="9">
        <f>EDATE(D243,30)</f>
        <v>46520</v>
      </c>
      <c r="F243" s="7" t="s">
        <v>362</v>
      </c>
      <c r="G243" s="7">
        <v>9493994</v>
      </c>
      <c r="H243" s="15" t="e">
        <f>VLOOKUP(C243,PIN!A:B,2,0)</f>
        <v>#N/A</v>
      </c>
      <c r="I243" s="7" t="e">
        <f>VLOOKUP(C243,PIN!A:C,3,0)</f>
        <v>#N/A</v>
      </c>
      <c r="J243" s="7"/>
    </row>
    <row r="244" spans="1:10" s="1" customFormat="1" ht="19.7" customHeight="1" x14ac:dyDescent="0.2">
      <c r="A244" s="3">
        <v>99463876</v>
      </c>
      <c r="B244" s="2" t="s">
        <v>295</v>
      </c>
      <c r="C244" s="17">
        <v>9842002031</v>
      </c>
      <c r="D244" s="6">
        <v>45609.344097222202</v>
      </c>
      <c r="E244" s="9">
        <f>EDATE(D244,30)</f>
        <v>46520</v>
      </c>
      <c r="F244" s="7" t="s">
        <v>362</v>
      </c>
      <c r="G244" s="7">
        <v>7824001</v>
      </c>
      <c r="H244" s="15" t="e">
        <f>VLOOKUP(C244,PIN!A:B,2,0)</f>
        <v>#N/A</v>
      </c>
      <c r="I244" s="7" t="e">
        <f>VLOOKUP(C244,PIN!A:C,3,0)</f>
        <v>#N/A</v>
      </c>
      <c r="J244" s="7"/>
    </row>
    <row r="245" spans="1:10" s="1" customFormat="1" ht="19.7" customHeight="1" x14ac:dyDescent="0.2">
      <c r="A245" s="3">
        <v>99463877</v>
      </c>
      <c r="B245" s="2" t="s">
        <v>297</v>
      </c>
      <c r="C245" s="17">
        <v>9842002031</v>
      </c>
      <c r="D245" s="6">
        <v>45609.344097222202</v>
      </c>
      <c r="E245" s="9">
        <f>EDATE(D245,30)</f>
        <v>46520</v>
      </c>
      <c r="F245" s="7" t="s">
        <v>363</v>
      </c>
      <c r="G245" s="7">
        <v>7174030</v>
      </c>
      <c r="H245" s="15" t="e">
        <f>VLOOKUP(C245,PIN!A:B,2,0)</f>
        <v>#N/A</v>
      </c>
      <c r="I245" s="7" t="e">
        <f>VLOOKUP(C245,PIN!A:C,3,0)</f>
        <v>#N/A</v>
      </c>
      <c r="J245" s="7"/>
    </row>
    <row r="246" spans="1:10" s="1" customFormat="1" ht="19.7" customHeight="1" x14ac:dyDescent="0.2">
      <c r="A246" s="3">
        <v>99463877</v>
      </c>
      <c r="B246" s="2" t="s">
        <v>298</v>
      </c>
      <c r="C246" s="17">
        <v>9842002031</v>
      </c>
      <c r="D246" s="6">
        <v>45609.344097222202</v>
      </c>
      <c r="E246" s="9">
        <f>EDATE(D246,30)</f>
        <v>46520</v>
      </c>
      <c r="F246" s="7" t="s">
        <v>363</v>
      </c>
      <c r="G246" s="7">
        <v>7715602</v>
      </c>
      <c r="H246" s="15" t="e">
        <f>VLOOKUP(C246,PIN!A:B,2,0)</f>
        <v>#N/A</v>
      </c>
      <c r="I246" s="7" t="e">
        <f>VLOOKUP(C246,PIN!A:C,3,0)</f>
        <v>#N/A</v>
      </c>
      <c r="J246" s="7"/>
    </row>
    <row r="247" spans="1:10" s="1" customFormat="1" ht="19.7" customHeight="1" x14ac:dyDescent="0.2">
      <c r="A247" s="3">
        <v>99774700</v>
      </c>
      <c r="B247" s="2" t="s">
        <v>308</v>
      </c>
      <c r="C247" s="17">
        <v>9842002605</v>
      </c>
      <c r="D247" s="6">
        <v>45609.344097222202</v>
      </c>
      <c r="E247" s="9">
        <f>EDATE(D247,30)</f>
        <v>46520</v>
      </c>
      <c r="F247" s="7"/>
      <c r="G247" s="7">
        <v>3925253</v>
      </c>
      <c r="H247" s="15" t="e">
        <f>VLOOKUP(C247,PIN!A:B,2,0)</f>
        <v>#N/A</v>
      </c>
      <c r="I247" s="7" t="e">
        <f>VLOOKUP(C247,PIN!A:C,3,0)</f>
        <v>#N/A</v>
      </c>
      <c r="J247" s="7"/>
    </row>
    <row r="248" spans="1:10" s="1" customFormat="1" ht="19.7" customHeight="1" x14ac:dyDescent="0.2">
      <c r="A248" s="3">
        <v>99774700</v>
      </c>
      <c r="B248" s="2" t="s">
        <v>309</v>
      </c>
      <c r="C248" s="17">
        <v>9842002605</v>
      </c>
      <c r="D248" s="6">
        <v>45609.344097222202</v>
      </c>
      <c r="E248" s="9">
        <f>EDATE(D248,30)</f>
        <v>46520</v>
      </c>
      <c r="F248" s="7"/>
      <c r="G248" s="7">
        <v>8847296</v>
      </c>
      <c r="H248" s="15" t="e">
        <f>VLOOKUP(C248,PIN!A:B,2,0)</f>
        <v>#N/A</v>
      </c>
      <c r="I248" s="7" t="e">
        <f>VLOOKUP(C248,PIN!A:C,3,0)</f>
        <v>#N/A</v>
      </c>
      <c r="J248" s="7"/>
    </row>
    <row r="249" spans="1:10" s="1" customFormat="1" ht="19.7" customHeight="1" x14ac:dyDescent="0.2">
      <c r="A249" s="3">
        <v>99774700</v>
      </c>
      <c r="B249" s="2" t="s">
        <v>310</v>
      </c>
      <c r="C249" s="17">
        <v>9842002605</v>
      </c>
      <c r="D249" s="6">
        <v>45609.344097222202</v>
      </c>
      <c r="E249" s="9">
        <f>EDATE(D249,30)</f>
        <v>46520</v>
      </c>
      <c r="F249" s="7"/>
      <c r="G249" s="7">
        <v>1876187</v>
      </c>
      <c r="H249" s="15" t="e">
        <f>VLOOKUP(C249,PIN!A:B,2,0)</f>
        <v>#N/A</v>
      </c>
      <c r="I249" s="7" t="e">
        <f>VLOOKUP(C249,PIN!A:C,3,0)</f>
        <v>#N/A</v>
      </c>
      <c r="J249" s="7"/>
    </row>
    <row r="250" spans="1:10" s="1" customFormat="1" ht="19.7" customHeight="1" x14ac:dyDescent="0.2">
      <c r="A250" s="2" t="s">
        <v>0</v>
      </c>
      <c r="B250" s="2" t="s">
        <v>1</v>
      </c>
      <c r="C250" s="17">
        <v>9840001011</v>
      </c>
      <c r="D250" s="13">
        <v>45609.344097222223</v>
      </c>
      <c r="E250" s="9">
        <f>EDATE(D250,30)</f>
        <v>46520</v>
      </c>
      <c r="F250" s="7" t="s">
        <v>321</v>
      </c>
      <c r="G250" s="7">
        <v>7764756</v>
      </c>
      <c r="H250" s="15">
        <f>VLOOKUP(C250,PIN!A:B,2,0)</f>
        <v>1548</v>
      </c>
      <c r="I250" s="7" t="str">
        <f>VLOOKUP(C250,PIN!A:C,3,0)</f>
        <v>ТОВ "Ю.Т.К."</v>
      </c>
      <c r="J250" s="7"/>
    </row>
    <row r="251" spans="1:10" s="1" customFormat="1" ht="19.7" customHeight="1" x14ac:dyDescent="0.2">
      <c r="A251" s="3">
        <v>93013252</v>
      </c>
      <c r="B251" s="2" t="s">
        <v>25</v>
      </c>
      <c r="C251" s="17">
        <v>9840001815</v>
      </c>
      <c r="D251" s="6">
        <v>45609.603831018503</v>
      </c>
      <c r="E251" s="9">
        <f>EDATE(D251,30)</f>
        <v>46520</v>
      </c>
      <c r="F251" s="7"/>
      <c r="G251" s="7">
        <v>8125705</v>
      </c>
      <c r="H251" s="15">
        <f>VLOOKUP(C251,PIN!A:B,2,0)</f>
        <v>1267</v>
      </c>
      <c r="I251" s="7" t="str">
        <f>VLOOKUP(C251,PIN!A:C,3,0)</f>
        <v>ТОВ «НВП«МАЙСТЕР НАСОС»</v>
      </c>
      <c r="J251" s="7"/>
    </row>
    <row r="252" spans="1:10" s="1" customFormat="1" ht="19.7" customHeight="1" x14ac:dyDescent="0.2">
      <c r="A252" s="3">
        <v>93013252</v>
      </c>
      <c r="B252" s="2" t="s">
        <v>26</v>
      </c>
      <c r="C252" s="17">
        <v>9840001815</v>
      </c>
      <c r="D252" s="6">
        <v>45609.603831018503</v>
      </c>
      <c r="E252" s="9">
        <f>EDATE(D252,30)</f>
        <v>46520</v>
      </c>
      <c r="F252" s="7"/>
      <c r="G252" s="7">
        <v>8708839</v>
      </c>
      <c r="H252" s="15">
        <f>VLOOKUP(C252,PIN!A:B,2,0)</f>
        <v>1267</v>
      </c>
      <c r="I252" s="7" t="str">
        <f>VLOOKUP(C252,PIN!A:C,3,0)</f>
        <v>ТОВ «НВП«МАЙСТЕР НАСОС»</v>
      </c>
      <c r="J252" s="7"/>
    </row>
    <row r="253" spans="1:10" s="1" customFormat="1" ht="19.7" customHeight="1" x14ac:dyDescent="0.2">
      <c r="A253" s="3">
        <v>93013252</v>
      </c>
      <c r="B253" s="2" t="s">
        <v>27</v>
      </c>
      <c r="C253" s="17">
        <v>9840001815</v>
      </c>
      <c r="D253" s="6">
        <v>45609.603831018503</v>
      </c>
      <c r="E253" s="9">
        <f>EDATE(D253,30)</f>
        <v>46520</v>
      </c>
      <c r="F253" s="7"/>
      <c r="G253" s="7">
        <v>2067607</v>
      </c>
      <c r="H253" s="15">
        <f>VLOOKUP(C253,PIN!A:B,2,0)</f>
        <v>1267</v>
      </c>
      <c r="I253" s="7" t="str">
        <f>VLOOKUP(C253,PIN!A:C,3,0)</f>
        <v>ТОВ «НВП«МАЙСТЕР НАСОС»</v>
      </c>
      <c r="J253" s="7"/>
    </row>
    <row r="254" spans="1:10" s="1" customFormat="1" ht="19.7" customHeight="1" x14ac:dyDescent="0.2">
      <c r="A254" s="3">
        <v>93013252</v>
      </c>
      <c r="B254" s="2" t="s">
        <v>28</v>
      </c>
      <c r="C254" s="17">
        <v>9840001815</v>
      </c>
      <c r="D254" s="6">
        <v>45609.603831018503</v>
      </c>
      <c r="E254" s="9">
        <f>EDATE(D254,30)</f>
        <v>46520</v>
      </c>
      <c r="F254" s="7"/>
      <c r="G254" s="7">
        <v>5572097</v>
      </c>
      <c r="H254" s="15">
        <f>VLOOKUP(C254,PIN!A:B,2,0)</f>
        <v>1267</v>
      </c>
      <c r="I254" s="7" t="str">
        <f>VLOOKUP(C254,PIN!A:C,3,0)</f>
        <v>ТОВ «НВП«МАЙСТЕР НАСОС»</v>
      </c>
      <c r="J254" s="7"/>
    </row>
    <row r="255" spans="1:10" s="1" customFormat="1" ht="19.7" customHeight="1" x14ac:dyDescent="0.2">
      <c r="A255" s="3">
        <v>93013252</v>
      </c>
      <c r="B255" s="2" t="s">
        <v>29</v>
      </c>
      <c r="C255" s="17">
        <v>9840001815</v>
      </c>
      <c r="D255" s="6">
        <v>45609.603831018503</v>
      </c>
      <c r="E255" s="9">
        <f>EDATE(D255,30)</f>
        <v>46520</v>
      </c>
      <c r="F255" s="7"/>
      <c r="G255" s="7">
        <v>2114956</v>
      </c>
      <c r="H255" s="15">
        <f>VLOOKUP(C255,PIN!A:B,2,0)</f>
        <v>1267</v>
      </c>
      <c r="I255" s="7" t="str">
        <f>VLOOKUP(C255,PIN!A:C,3,0)</f>
        <v>ТОВ «НВП«МАЙСТЕР НАСОС»</v>
      </c>
      <c r="J255" s="7"/>
    </row>
    <row r="256" spans="1:10" s="1" customFormat="1" ht="19.7" customHeight="1" x14ac:dyDescent="0.2">
      <c r="A256" s="3">
        <v>93013252</v>
      </c>
      <c r="B256" s="2" t="s">
        <v>30</v>
      </c>
      <c r="C256" s="17">
        <v>9840001815</v>
      </c>
      <c r="D256" s="6">
        <v>45609.603831018503</v>
      </c>
      <c r="E256" s="9">
        <f>EDATE(D256,30)</f>
        <v>46520</v>
      </c>
      <c r="F256" s="7"/>
      <c r="G256" s="7">
        <v>8747479</v>
      </c>
      <c r="H256" s="15">
        <f>VLOOKUP(C256,PIN!A:B,2,0)</f>
        <v>1267</v>
      </c>
      <c r="I256" s="7" t="str">
        <f>VLOOKUP(C256,PIN!A:C,3,0)</f>
        <v>ТОВ «НВП«МАЙСТЕР НАСОС»</v>
      </c>
      <c r="J256" s="7"/>
    </row>
    <row r="257" spans="1:10" s="1" customFormat="1" ht="19.7" customHeight="1" x14ac:dyDescent="0.2">
      <c r="A257" s="3">
        <v>93013252</v>
      </c>
      <c r="B257" s="2" t="s">
        <v>31</v>
      </c>
      <c r="C257" s="17">
        <v>9840001815</v>
      </c>
      <c r="D257" s="6">
        <v>45609.603831018503</v>
      </c>
      <c r="E257" s="9">
        <f>EDATE(D257,30)</f>
        <v>46520</v>
      </c>
      <c r="F257" s="7"/>
      <c r="G257" s="7">
        <v>8396186</v>
      </c>
      <c r="H257" s="15">
        <f>VLOOKUP(C257,PIN!A:B,2,0)</f>
        <v>1267</v>
      </c>
      <c r="I257" s="7" t="str">
        <f>VLOOKUP(C257,PIN!A:C,3,0)</f>
        <v>ТОВ «НВП«МАЙСТЕР НАСОС»</v>
      </c>
      <c r="J257" s="7"/>
    </row>
    <row r="258" spans="1:10" s="1" customFormat="1" ht="19.7" customHeight="1" x14ac:dyDescent="0.2">
      <c r="A258" s="3">
        <v>93013252</v>
      </c>
      <c r="B258" s="2" t="s">
        <v>32</v>
      </c>
      <c r="C258" s="17">
        <v>9840001815</v>
      </c>
      <c r="D258" s="6">
        <v>45609.603831018503</v>
      </c>
      <c r="E258" s="9">
        <f>EDATE(D258,30)</f>
        <v>46520</v>
      </c>
      <c r="F258" s="7"/>
      <c r="G258" s="7">
        <v>6994905</v>
      </c>
      <c r="H258" s="15">
        <f>VLOOKUP(C258,PIN!A:B,2,0)</f>
        <v>1267</v>
      </c>
      <c r="I258" s="7" t="str">
        <f>VLOOKUP(C258,PIN!A:C,3,0)</f>
        <v>ТОВ «НВП«МАЙСТЕР НАСОС»</v>
      </c>
      <c r="J258" s="7"/>
    </row>
    <row r="259" spans="1:10" s="1" customFormat="1" ht="19.7" customHeight="1" x14ac:dyDescent="0.2">
      <c r="A259" s="3">
        <v>93013252</v>
      </c>
      <c r="B259" s="2" t="s">
        <v>33</v>
      </c>
      <c r="C259" s="17">
        <v>9840001815</v>
      </c>
      <c r="D259" s="6">
        <v>45609.603831018503</v>
      </c>
      <c r="E259" s="9">
        <f>EDATE(D259,30)</f>
        <v>46520</v>
      </c>
      <c r="F259" s="7"/>
      <c r="G259" s="7">
        <v>5775542</v>
      </c>
      <c r="H259" s="15">
        <f>VLOOKUP(C259,PIN!A:B,2,0)</f>
        <v>1267</v>
      </c>
      <c r="I259" s="7" t="str">
        <f>VLOOKUP(C259,PIN!A:C,3,0)</f>
        <v>ТОВ «НВП«МАЙСТЕР НАСОС»</v>
      </c>
      <c r="J259" s="7"/>
    </row>
    <row r="260" spans="1:10" s="1" customFormat="1" ht="19.7" customHeight="1" x14ac:dyDescent="0.2">
      <c r="A260" s="3">
        <v>93013252</v>
      </c>
      <c r="B260" s="2" t="s">
        <v>34</v>
      </c>
      <c r="C260" s="17">
        <v>9840001815</v>
      </c>
      <c r="D260" s="6">
        <v>45609.603831018503</v>
      </c>
      <c r="E260" s="9">
        <f>EDATE(D260,30)</f>
        <v>46520</v>
      </c>
      <c r="F260" s="7"/>
      <c r="G260" s="7">
        <v>1927855</v>
      </c>
      <c r="H260" s="15">
        <f>VLOOKUP(C260,PIN!A:B,2,0)</f>
        <v>1267</v>
      </c>
      <c r="I260" s="7" t="str">
        <f>VLOOKUP(C260,PIN!A:C,3,0)</f>
        <v>ТОВ «НВП«МАЙСТЕР НАСОС»</v>
      </c>
      <c r="J260" s="7"/>
    </row>
    <row r="261" spans="1:10" s="1" customFormat="1" ht="19.7" customHeight="1" x14ac:dyDescent="0.2">
      <c r="A261" s="3">
        <v>93013252</v>
      </c>
      <c r="B261" s="2" t="s">
        <v>35</v>
      </c>
      <c r="C261" s="17">
        <v>9840001815</v>
      </c>
      <c r="D261" s="6">
        <v>45609.603831018503</v>
      </c>
      <c r="E261" s="9">
        <f>EDATE(D261,30)</f>
        <v>46520</v>
      </c>
      <c r="F261" s="7"/>
      <c r="G261" s="7">
        <v>2194622</v>
      </c>
      <c r="H261" s="15">
        <f>VLOOKUP(C261,PIN!A:B,2,0)</f>
        <v>1267</v>
      </c>
      <c r="I261" s="7" t="str">
        <f>VLOOKUP(C261,PIN!A:C,3,0)</f>
        <v>ТОВ «НВП«МАЙСТЕР НАСОС»</v>
      </c>
      <c r="J261" s="7"/>
    </row>
    <row r="262" spans="1:10" s="1" customFormat="1" ht="19.7" customHeight="1" x14ac:dyDescent="0.2">
      <c r="A262" s="3">
        <v>97775316</v>
      </c>
      <c r="B262" s="2" t="s">
        <v>160</v>
      </c>
      <c r="C262" s="17">
        <v>9840001815</v>
      </c>
      <c r="D262" s="6">
        <v>45609.603831018503</v>
      </c>
      <c r="E262" s="9">
        <f>EDATE(D262,30)</f>
        <v>46520</v>
      </c>
      <c r="F262" s="7" t="s">
        <v>342</v>
      </c>
      <c r="G262" s="7">
        <v>9684234</v>
      </c>
      <c r="H262" s="15">
        <f>VLOOKUP(C262,PIN!A:B,2,0)</f>
        <v>1267</v>
      </c>
      <c r="I262" s="7" t="str">
        <f>VLOOKUP(C262,PIN!A:C,3,0)</f>
        <v>ТОВ «НВП«МАЙСТЕР НАСОС»</v>
      </c>
      <c r="J262" s="7"/>
    </row>
    <row r="263" spans="1:10" s="1" customFormat="1" ht="19.7" customHeight="1" x14ac:dyDescent="0.2">
      <c r="A263" s="3">
        <v>97775317</v>
      </c>
      <c r="B263" s="2" t="s">
        <v>166</v>
      </c>
      <c r="C263" s="17">
        <v>9840001815</v>
      </c>
      <c r="D263" s="6">
        <v>45609.603831018503</v>
      </c>
      <c r="E263" s="9">
        <f>EDATE(D263,30)</f>
        <v>46520</v>
      </c>
      <c r="F263" s="7" t="s">
        <v>343</v>
      </c>
      <c r="G263" s="7">
        <v>4584016</v>
      </c>
      <c r="H263" s="15">
        <f>VLOOKUP(C263,PIN!A:B,2,0)</f>
        <v>1267</v>
      </c>
      <c r="I263" s="7" t="str">
        <f>VLOOKUP(C263,PIN!A:C,3,0)</f>
        <v>ТОВ «НВП«МАЙСТЕР НАСОС»</v>
      </c>
      <c r="J263" s="7"/>
    </row>
    <row r="264" spans="1:10" s="1" customFormat="1" ht="19.7" customHeight="1" x14ac:dyDescent="0.2">
      <c r="A264" s="3">
        <v>99219420</v>
      </c>
      <c r="B264" s="2" t="s">
        <v>282</v>
      </c>
      <c r="C264" s="17">
        <v>9840001815</v>
      </c>
      <c r="D264" s="6">
        <v>45609.603831018503</v>
      </c>
      <c r="E264" s="9">
        <f>EDATE(D264,30)</f>
        <v>46520</v>
      </c>
      <c r="F264" s="7" t="s">
        <v>354</v>
      </c>
      <c r="G264" s="7">
        <v>8378402</v>
      </c>
      <c r="H264" s="15">
        <f>VLOOKUP(C264,PIN!A:B,2,0)</f>
        <v>1267</v>
      </c>
      <c r="I264" s="7" t="str">
        <f>VLOOKUP(C264,PIN!A:C,3,0)</f>
        <v>ТОВ «НВП«МАЙСТЕР НАСОС»</v>
      </c>
      <c r="J264" s="7"/>
    </row>
    <row r="265" spans="1:10" s="1" customFormat="1" ht="19.7" customHeight="1" x14ac:dyDescent="0.2">
      <c r="A265" s="3">
        <v>97924465</v>
      </c>
      <c r="B265" s="2" t="s">
        <v>190</v>
      </c>
      <c r="C265" s="17">
        <v>9840000184</v>
      </c>
      <c r="D265" s="6">
        <v>45609.603831018503</v>
      </c>
      <c r="E265" s="9">
        <f>EDATE(D265,30)</f>
        <v>46520</v>
      </c>
      <c r="F265" s="7" t="s">
        <v>347</v>
      </c>
      <c r="G265" s="7">
        <v>7580648</v>
      </c>
      <c r="H265" s="15">
        <f>VLOOKUP(C265,PIN!A:B,2,0)</f>
        <v>1654</v>
      </c>
      <c r="I265" s="7" t="str">
        <f>VLOOKUP(C265,PIN!A:C,3,0)</f>
        <v>ТОВ "ВІК-XXI"</v>
      </c>
      <c r="J265" s="7"/>
    </row>
    <row r="266" spans="1:10" s="1" customFormat="1" ht="19.7" customHeight="1" x14ac:dyDescent="0.2">
      <c r="A266" s="3">
        <v>92889588</v>
      </c>
      <c r="B266" s="2" t="s">
        <v>6</v>
      </c>
      <c r="C266" s="17">
        <v>9842003321</v>
      </c>
      <c r="D266" s="6">
        <v>45609.603831018503</v>
      </c>
      <c r="E266" s="9">
        <f>EDATE(D266,30)</f>
        <v>46520</v>
      </c>
      <c r="F266" s="7" t="s">
        <v>324</v>
      </c>
      <c r="G266" s="7">
        <v>6868545</v>
      </c>
      <c r="H266" s="15">
        <f>VLOOKUP(C266,PIN!A:B,2,0)</f>
        <v>2391</v>
      </c>
      <c r="I266" s="7" t="str">
        <f>VLOOKUP(C266,PIN!A:C,3,0)</f>
        <v>ТОВ "НВП "ГІДРОТЕРМ ІНЖИНІРІНГ"</v>
      </c>
      <c r="J266" s="7"/>
    </row>
    <row r="267" spans="1:10" s="1" customFormat="1" ht="19.7" customHeight="1" x14ac:dyDescent="0.2">
      <c r="A267" s="3">
        <v>97721359</v>
      </c>
      <c r="B267" s="2" t="s">
        <v>59</v>
      </c>
      <c r="C267" s="17">
        <v>9842005531</v>
      </c>
      <c r="D267" s="6">
        <v>45609.603831018503</v>
      </c>
      <c r="E267" s="9">
        <f>EDATE(D267,30)</f>
        <v>46520</v>
      </c>
      <c r="F267" s="7" t="s">
        <v>336</v>
      </c>
      <c r="G267" s="7">
        <v>4398919</v>
      </c>
      <c r="H267" s="15">
        <f>VLOOKUP(C267,PIN!A:B,2,0)</f>
        <v>3968</v>
      </c>
      <c r="I267" s="7" t="str">
        <f>VLOOKUP(C267,PIN!A:C,3,0)</f>
        <v xml:space="preserve">ТОВ «ІНТЕРТЕХГРУП» </v>
      </c>
      <c r="J267" s="7"/>
    </row>
    <row r="268" spans="1:10" s="1" customFormat="1" ht="19.7" customHeight="1" x14ac:dyDescent="0.2">
      <c r="A268" s="3">
        <v>97721363</v>
      </c>
      <c r="B268" s="2" t="s">
        <v>60</v>
      </c>
      <c r="C268" s="17">
        <v>9842005531</v>
      </c>
      <c r="D268" s="6">
        <v>45609.603831018503</v>
      </c>
      <c r="E268" s="9">
        <f>EDATE(D268,30)</f>
        <v>46520</v>
      </c>
      <c r="F268" s="7" t="s">
        <v>337</v>
      </c>
      <c r="G268" s="7">
        <v>6596917</v>
      </c>
      <c r="H268" s="15">
        <f>VLOOKUP(C268,PIN!A:B,2,0)</f>
        <v>3968</v>
      </c>
      <c r="I268" s="7" t="str">
        <f>VLOOKUP(C268,PIN!A:C,3,0)</f>
        <v xml:space="preserve">ТОВ «ІНТЕРТЕХГРУП» </v>
      </c>
      <c r="J268" s="7"/>
    </row>
    <row r="269" spans="1:10" s="1" customFormat="1" ht="19.7" customHeight="1" x14ac:dyDescent="0.2">
      <c r="A269" s="3">
        <v>97721363</v>
      </c>
      <c r="B269" s="2" t="s">
        <v>61</v>
      </c>
      <c r="C269" s="17">
        <v>9842005531</v>
      </c>
      <c r="D269" s="6">
        <v>45609.603831018503</v>
      </c>
      <c r="E269" s="9">
        <f>EDATE(D269,30)</f>
        <v>46520</v>
      </c>
      <c r="F269" s="7" t="s">
        <v>337</v>
      </c>
      <c r="G269" s="7">
        <v>4761940</v>
      </c>
      <c r="H269" s="15">
        <f>VLOOKUP(C269,PIN!A:B,2,0)</f>
        <v>3968</v>
      </c>
      <c r="I269" s="7" t="str">
        <f>VLOOKUP(C269,PIN!A:C,3,0)</f>
        <v xml:space="preserve">ТОВ «ІНТЕРТЕХГРУП» </v>
      </c>
      <c r="J269" s="7"/>
    </row>
    <row r="270" spans="1:10" s="1" customFormat="1" ht="19.7" customHeight="1" x14ac:dyDescent="0.2">
      <c r="A270" s="3">
        <v>97721371</v>
      </c>
      <c r="B270" s="2" t="s">
        <v>62</v>
      </c>
      <c r="C270" s="17">
        <v>9842005531</v>
      </c>
      <c r="D270" s="6">
        <v>45609.603831018503</v>
      </c>
      <c r="E270" s="9">
        <f>EDATE(D270,30)</f>
        <v>46520</v>
      </c>
      <c r="F270" s="7" t="s">
        <v>338</v>
      </c>
      <c r="G270" s="7">
        <v>9132732</v>
      </c>
      <c r="H270" s="15">
        <f>VLOOKUP(C270,PIN!A:B,2,0)</f>
        <v>3968</v>
      </c>
      <c r="I270" s="7" t="str">
        <f>VLOOKUP(C270,PIN!A:C,3,0)</f>
        <v xml:space="preserve">ТОВ «ІНТЕРТЕХГРУП» </v>
      </c>
      <c r="J270" s="7"/>
    </row>
    <row r="271" spans="1:10" s="1" customFormat="1" ht="19.7" customHeight="1" x14ac:dyDescent="0.2">
      <c r="A271" s="3">
        <v>97721371</v>
      </c>
      <c r="B271" s="2" t="s">
        <v>63</v>
      </c>
      <c r="C271" s="17">
        <v>9842005531</v>
      </c>
      <c r="D271" s="6">
        <v>45609.603831018503</v>
      </c>
      <c r="E271" s="9">
        <f>EDATE(D271,30)</f>
        <v>46520</v>
      </c>
      <c r="F271" s="7" t="s">
        <v>338</v>
      </c>
      <c r="G271" s="7">
        <v>4572306</v>
      </c>
      <c r="H271" s="15">
        <f>VLOOKUP(C271,PIN!A:B,2,0)</f>
        <v>3968</v>
      </c>
      <c r="I271" s="7" t="str">
        <f>VLOOKUP(C271,PIN!A:C,3,0)</f>
        <v xml:space="preserve">ТОВ «ІНТЕРТЕХГРУП» </v>
      </c>
      <c r="J271" s="7"/>
    </row>
    <row r="272" spans="1:10" s="1" customFormat="1" ht="19.7" customHeight="1" x14ac:dyDescent="0.2">
      <c r="A272" s="3">
        <v>97721371</v>
      </c>
      <c r="B272" s="2" t="s">
        <v>64</v>
      </c>
      <c r="C272" s="17">
        <v>9842005531</v>
      </c>
      <c r="D272" s="6">
        <v>45609.603831018503</v>
      </c>
      <c r="E272" s="9">
        <f>EDATE(D272,30)</f>
        <v>46520</v>
      </c>
      <c r="F272" s="7" t="s">
        <v>338</v>
      </c>
      <c r="G272" s="7">
        <v>3710707</v>
      </c>
      <c r="H272" s="15">
        <f>VLOOKUP(C272,PIN!A:B,2,0)</f>
        <v>3968</v>
      </c>
      <c r="I272" s="7" t="str">
        <f>VLOOKUP(C272,PIN!A:C,3,0)</f>
        <v xml:space="preserve">ТОВ «ІНТЕРТЕХГРУП» </v>
      </c>
      <c r="J272" s="7"/>
    </row>
    <row r="273" spans="1:10" s="1" customFormat="1" ht="19.7" customHeight="1" x14ac:dyDescent="0.2">
      <c r="A273" s="3">
        <v>97721371</v>
      </c>
      <c r="B273" s="2" t="s">
        <v>65</v>
      </c>
      <c r="C273" s="17">
        <v>9842005531</v>
      </c>
      <c r="D273" s="6">
        <v>45609.603831018503</v>
      </c>
      <c r="E273" s="9">
        <f>EDATE(D273,30)</f>
        <v>46520</v>
      </c>
      <c r="F273" s="7" t="s">
        <v>338</v>
      </c>
      <c r="G273" s="7">
        <v>9995752</v>
      </c>
      <c r="H273" s="15">
        <f>VLOOKUP(C273,PIN!A:B,2,0)</f>
        <v>3968</v>
      </c>
      <c r="I273" s="7" t="str">
        <f>VLOOKUP(C273,PIN!A:C,3,0)</f>
        <v xml:space="preserve">ТОВ «ІНТЕРТЕХГРУП» </v>
      </c>
      <c r="J273" s="7"/>
    </row>
    <row r="274" spans="1:10" s="1" customFormat="1" ht="19.7" customHeight="1" x14ac:dyDescent="0.2">
      <c r="A274" s="3">
        <v>97721371</v>
      </c>
      <c r="B274" s="2" t="s">
        <v>66</v>
      </c>
      <c r="C274" s="17">
        <v>9842005531</v>
      </c>
      <c r="D274" s="6">
        <v>45609.603831018503</v>
      </c>
      <c r="E274" s="9">
        <f>EDATE(D274,30)</f>
        <v>46520</v>
      </c>
      <c r="F274" s="7" t="s">
        <v>338</v>
      </c>
      <c r="G274" s="7">
        <v>9138063</v>
      </c>
      <c r="H274" s="15">
        <f>VLOOKUP(C274,PIN!A:B,2,0)</f>
        <v>3968</v>
      </c>
      <c r="I274" s="7" t="str">
        <f>VLOOKUP(C274,PIN!A:C,3,0)</f>
        <v xml:space="preserve">ТОВ «ІНТЕРТЕХГРУП» </v>
      </c>
      <c r="J274" s="7"/>
    </row>
    <row r="275" spans="1:10" s="1" customFormat="1" ht="19.7" customHeight="1" x14ac:dyDescent="0.2">
      <c r="A275" s="3">
        <v>97721371</v>
      </c>
      <c r="B275" s="2" t="s">
        <v>67</v>
      </c>
      <c r="C275" s="17">
        <v>9842005531</v>
      </c>
      <c r="D275" s="6">
        <v>45609.603831018503</v>
      </c>
      <c r="E275" s="9">
        <f>EDATE(D275,30)</f>
        <v>46520</v>
      </c>
      <c r="F275" s="7" t="s">
        <v>338</v>
      </c>
      <c r="G275" s="7">
        <v>3201638</v>
      </c>
      <c r="H275" s="15">
        <f>VLOOKUP(C275,PIN!A:B,2,0)</f>
        <v>3968</v>
      </c>
      <c r="I275" s="7" t="str">
        <f>VLOOKUP(C275,PIN!A:C,3,0)</f>
        <v xml:space="preserve">ТОВ «ІНТЕРТЕХГРУП» </v>
      </c>
      <c r="J275" s="7"/>
    </row>
    <row r="276" spans="1:10" s="1" customFormat="1" ht="19.7" customHeight="1" x14ac:dyDescent="0.2">
      <c r="A276" s="3">
        <v>97721371</v>
      </c>
      <c r="B276" s="2" t="s">
        <v>68</v>
      </c>
      <c r="C276" s="17">
        <v>9842005531</v>
      </c>
      <c r="D276" s="6">
        <v>45609.603831018503</v>
      </c>
      <c r="E276" s="9">
        <f>EDATE(D276,30)</f>
        <v>46520</v>
      </c>
      <c r="F276" s="7" t="s">
        <v>338</v>
      </c>
      <c r="G276" s="7">
        <v>1250637</v>
      </c>
      <c r="H276" s="15">
        <f>VLOOKUP(C276,PIN!A:B,2,0)</f>
        <v>3968</v>
      </c>
      <c r="I276" s="7" t="str">
        <f>VLOOKUP(C276,PIN!A:C,3,0)</f>
        <v xml:space="preserve">ТОВ «ІНТЕРТЕХГРУП» </v>
      </c>
      <c r="J276" s="7"/>
    </row>
    <row r="277" spans="1:10" s="1" customFormat="1" ht="19.7" customHeight="1" x14ac:dyDescent="0.2">
      <c r="A277" s="3">
        <v>97721371</v>
      </c>
      <c r="B277" s="2" t="s">
        <v>69</v>
      </c>
      <c r="C277" s="17">
        <v>9842005531</v>
      </c>
      <c r="D277" s="6">
        <v>45609.603831018503</v>
      </c>
      <c r="E277" s="9">
        <f>EDATE(D277,30)</f>
        <v>46520</v>
      </c>
      <c r="F277" s="7" t="s">
        <v>338</v>
      </c>
      <c r="G277" s="7">
        <v>3805663</v>
      </c>
      <c r="H277" s="15">
        <f>VLOOKUP(C277,PIN!A:B,2,0)</f>
        <v>3968</v>
      </c>
      <c r="I277" s="7" t="str">
        <f>VLOOKUP(C277,PIN!A:C,3,0)</f>
        <v xml:space="preserve">ТОВ «ІНТЕРТЕХГРУП» </v>
      </c>
      <c r="J277" s="7"/>
    </row>
    <row r="278" spans="1:10" s="1" customFormat="1" ht="19.7" customHeight="1" x14ac:dyDescent="0.2">
      <c r="A278" s="3">
        <v>97721371</v>
      </c>
      <c r="B278" s="2" t="s">
        <v>70</v>
      </c>
      <c r="C278" s="17">
        <v>9842005531</v>
      </c>
      <c r="D278" s="6">
        <v>45609.603831018503</v>
      </c>
      <c r="E278" s="9">
        <f>EDATE(D278,30)</f>
        <v>46520</v>
      </c>
      <c r="F278" s="7" t="s">
        <v>338</v>
      </c>
      <c r="G278" s="7">
        <v>5330510</v>
      </c>
      <c r="H278" s="15">
        <f>VLOOKUP(C278,PIN!A:B,2,0)</f>
        <v>3968</v>
      </c>
      <c r="I278" s="7" t="str">
        <f>VLOOKUP(C278,PIN!A:C,3,0)</f>
        <v xml:space="preserve">ТОВ «ІНТЕРТЕХГРУП» </v>
      </c>
      <c r="J278" s="7"/>
    </row>
    <row r="279" spans="1:10" s="1" customFormat="1" ht="19.7" customHeight="1" x14ac:dyDescent="0.2">
      <c r="A279" s="3">
        <v>97721371</v>
      </c>
      <c r="B279" s="2" t="s">
        <v>77</v>
      </c>
      <c r="C279" s="17">
        <v>9842005531</v>
      </c>
      <c r="D279" s="6">
        <v>45609.603831018503</v>
      </c>
      <c r="E279" s="9">
        <f>EDATE(D279,30)</f>
        <v>46520</v>
      </c>
      <c r="F279" s="7" t="s">
        <v>338</v>
      </c>
      <c r="G279" s="7">
        <v>4435864</v>
      </c>
      <c r="H279" s="15">
        <f>VLOOKUP(C279,PIN!A:B,2,0)</f>
        <v>3968</v>
      </c>
      <c r="I279" s="7" t="str">
        <f>VLOOKUP(C279,PIN!A:C,3,0)</f>
        <v xml:space="preserve">ТОВ «ІНТЕРТЕХГРУП» </v>
      </c>
      <c r="J279" s="7"/>
    </row>
    <row r="280" spans="1:10" s="1" customFormat="1" ht="19.7" customHeight="1" x14ac:dyDescent="0.2">
      <c r="A280" s="3">
        <v>97721371</v>
      </c>
      <c r="B280" s="2" t="s">
        <v>78</v>
      </c>
      <c r="C280" s="17">
        <v>9842005531</v>
      </c>
      <c r="D280" s="6">
        <v>45609.603831018503</v>
      </c>
      <c r="E280" s="9">
        <f>EDATE(D280,30)</f>
        <v>46520</v>
      </c>
      <c r="F280" s="7" t="s">
        <v>338</v>
      </c>
      <c r="G280" s="7">
        <v>2004492</v>
      </c>
      <c r="H280" s="15">
        <f>VLOOKUP(C280,PIN!A:B,2,0)</f>
        <v>3968</v>
      </c>
      <c r="I280" s="7" t="str">
        <f>VLOOKUP(C280,PIN!A:C,3,0)</f>
        <v xml:space="preserve">ТОВ «ІНТЕРТЕХГРУП» </v>
      </c>
      <c r="J280" s="7"/>
    </row>
    <row r="281" spans="1:10" s="1" customFormat="1" ht="19.7" customHeight="1" x14ac:dyDescent="0.2">
      <c r="A281" s="3">
        <v>97721371</v>
      </c>
      <c r="B281" s="2" t="s">
        <v>79</v>
      </c>
      <c r="C281" s="17">
        <v>9842005531</v>
      </c>
      <c r="D281" s="6">
        <v>45609.603831018503</v>
      </c>
      <c r="E281" s="9">
        <f>EDATE(D281,30)</f>
        <v>46520</v>
      </c>
      <c r="F281" s="7" t="s">
        <v>338</v>
      </c>
      <c r="G281" s="7">
        <v>5639684</v>
      </c>
      <c r="H281" s="15">
        <f>VLOOKUP(C281,PIN!A:B,2,0)</f>
        <v>3968</v>
      </c>
      <c r="I281" s="7" t="str">
        <f>VLOOKUP(C281,PIN!A:C,3,0)</f>
        <v xml:space="preserve">ТОВ «ІНТЕРТЕХГРУП» </v>
      </c>
      <c r="J281" s="7"/>
    </row>
    <row r="282" spans="1:10" s="1" customFormat="1" ht="19.7" customHeight="1" x14ac:dyDescent="0.2">
      <c r="A282" s="3">
        <v>97721371</v>
      </c>
      <c r="B282" s="2" t="s">
        <v>80</v>
      </c>
      <c r="C282" s="17">
        <v>9842005531</v>
      </c>
      <c r="D282" s="6">
        <v>45609.603831018503</v>
      </c>
      <c r="E282" s="9">
        <f>EDATE(D282,30)</f>
        <v>46520</v>
      </c>
      <c r="F282" s="7" t="s">
        <v>338</v>
      </c>
      <c r="G282" s="7">
        <v>6518925</v>
      </c>
      <c r="H282" s="15">
        <f>VLOOKUP(C282,PIN!A:B,2,0)</f>
        <v>3968</v>
      </c>
      <c r="I282" s="7" t="str">
        <f>VLOOKUP(C282,PIN!A:C,3,0)</f>
        <v xml:space="preserve">ТОВ «ІНТЕРТЕХГРУП» </v>
      </c>
      <c r="J282" s="7"/>
    </row>
    <row r="283" spans="1:10" s="1" customFormat="1" ht="19.7" customHeight="1" x14ac:dyDescent="0.2">
      <c r="A283" s="3">
        <v>97721371</v>
      </c>
      <c r="B283" s="2" t="s">
        <v>81</v>
      </c>
      <c r="C283" s="17">
        <v>9842005531</v>
      </c>
      <c r="D283" s="6">
        <v>45609.603831018503</v>
      </c>
      <c r="E283" s="9">
        <f>EDATE(D283,30)</f>
        <v>46520</v>
      </c>
      <c r="F283" s="7" t="s">
        <v>338</v>
      </c>
      <c r="G283" s="7">
        <v>3032030</v>
      </c>
      <c r="H283" s="15">
        <f>VLOOKUP(C283,PIN!A:B,2,0)</f>
        <v>3968</v>
      </c>
      <c r="I283" s="7" t="str">
        <f>VLOOKUP(C283,PIN!A:C,3,0)</f>
        <v xml:space="preserve">ТОВ «ІНТЕРТЕХГРУП» </v>
      </c>
      <c r="J283" s="7"/>
    </row>
    <row r="284" spans="1:10" s="1" customFormat="1" ht="19.7" customHeight="1" x14ac:dyDescent="0.2">
      <c r="A284" s="3">
        <v>97721371</v>
      </c>
      <c r="B284" s="2" t="s">
        <v>82</v>
      </c>
      <c r="C284" s="17">
        <v>9842005531</v>
      </c>
      <c r="D284" s="6">
        <v>45609.603831018503</v>
      </c>
      <c r="E284" s="9">
        <f>EDATE(D284,30)</f>
        <v>46520</v>
      </c>
      <c r="F284" s="7" t="s">
        <v>338</v>
      </c>
      <c r="G284" s="7">
        <v>1402991</v>
      </c>
      <c r="H284" s="15">
        <f>VLOOKUP(C284,PIN!A:B,2,0)</f>
        <v>3968</v>
      </c>
      <c r="I284" s="7" t="str">
        <f>VLOOKUP(C284,PIN!A:C,3,0)</f>
        <v xml:space="preserve">ТОВ «ІНТЕРТЕХГРУП» </v>
      </c>
      <c r="J284" s="7"/>
    </row>
    <row r="285" spans="1:10" s="1" customFormat="1" ht="19.7" customHeight="1" x14ac:dyDescent="0.2">
      <c r="A285" s="3">
        <v>97924246</v>
      </c>
      <c r="B285" s="2" t="s">
        <v>187</v>
      </c>
      <c r="C285" s="17">
        <v>9842005531</v>
      </c>
      <c r="D285" s="6">
        <v>45609.603831018503</v>
      </c>
      <c r="E285" s="9">
        <f>EDATE(D285,30)</f>
        <v>46520</v>
      </c>
      <c r="F285" s="7" t="s">
        <v>345</v>
      </c>
      <c r="G285" s="7">
        <v>6072282</v>
      </c>
      <c r="H285" s="15">
        <f>VLOOKUP(C285,PIN!A:B,2,0)</f>
        <v>3968</v>
      </c>
      <c r="I285" s="7" t="str">
        <f>VLOOKUP(C285,PIN!A:C,3,0)</f>
        <v xml:space="preserve">ТОВ «ІНТЕРТЕХГРУП» </v>
      </c>
      <c r="J285" s="7"/>
    </row>
    <row r="286" spans="1:10" s="1" customFormat="1" ht="19.7" customHeight="1" x14ac:dyDescent="0.2">
      <c r="A286" s="3">
        <v>97924246</v>
      </c>
      <c r="B286" s="2" t="s">
        <v>188</v>
      </c>
      <c r="C286" s="17">
        <v>9842005531</v>
      </c>
      <c r="D286" s="6">
        <v>45609.603831018503</v>
      </c>
      <c r="E286" s="9">
        <f>EDATE(D286,30)</f>
        <v>46520</v>
      </c>
      <c r="F286" s="7" t="s">
        <v>345</v>
      </c>
      <c r="G286" s="7">
        <v>3931208</v>
      </c>
      <c r="H286" s="15">
        <f>VLOOKUP(C286,PIN!A:B,2,0)</f>
        <v>3968</v>
      </c>
      <c r="I286" s="7" t="str">
        <f>VLOOKUP(C286,PIN!A:C,3,0)</f>
        <v xml:space="preserve">ТОВ «ІНТЕРТЕХГРУП» </v>
      </c>
      <c r="J286" s="7"/>
    </row>
    <row r="287" spans="1:10" s="1" customFormat="1" ht="19.7" customHeight="1" x14ac:dyDescent="0.2">
      <c r="A287" s="3">
        <v>99221305</v>
      </c>
      <c r="B287" s="2" t="s">
        <v>283</v>
      </c>
      <c r="C287" s="17">
        <v>9842005531</v>
      </c>
      <c r="D287" s="6">
        <v>45609.603831018503</v>
      </c>
      <c r="E287" s="9">
        <f>EDATE(D287,30)</f>
        <v>46520</v>
      </c>
      <c r="F287" s="7" t="s">
        <v>355</v>
      </c>
      <c r="G287" s="7">
        <v>5915249</v>
      </c>
      <c r="H287" s="15">
        <f>VLOOKUP(C287,PIN!A:B,2,0)</f>
        <v>3968</v>
      </c>
      <c r="I287" s="7" t="str">
        <f>VLOOKUP(C287,PIN!A:C,3,0)</f>
        <v xml:space="preserve">ТОВ «ІНТЕРТЕХГРУП» </v>
      </c>
      <c r="J287" s="7"/>
    </row>
    <row r="288" spans="1:10" s="1" customFormat="1" ht="19.7" customHeight="1" x14ac:dyDescent="0.2">
      <c r="A288" s="3">
        <v>99221305</v>
      </c>
      <c r="B288" s="2" t="s">
        <v>284</v>
      </c>
      <c r="C288" s="17">
        <v>9842005531</v>
      </c>
      <c r="D288" s="6">
        <v>45609.603831018503</v>
      </c>
      <c r="E288" s="9">
        <f>EDATE(D288,30)</f>
        <v>46520</v>
      </c>
      <c r="F288" s="7" t="s">
        <v>355</v>
      </c>
      <c r="G288" s="7">
        <v>3811199</v>
      </c>
      <c r="H288" s="15">
        <f>VLOOKUP(C288,PIN!A:B,2,0)</f>
        <v>3968</v>
      </c>
      <c r="I288" s="7" t="str">
        <f>VLOOKUP(C288,PIN!A:C,3,0)</f>
        <v xml:space="preserve">ТОВ «ІНТЕРТЕХГРУП» </v>
      </c>
      <c r="J288" s="7"/>
    </row>
    <row r="289" spans="1:10" s="1" customFormat="1" ht="19.7" customHeight="1" x14ac:dyDescent="0.2">
      <c r="A289" s="3">
        <v>99221306</v>
      </c>
      <c r="B289" s="2" t="s">
        <v>285</v>
      </c>
      <c r="C289" s="17">
        <v>9842005531</v>
      </c>
      <c r="D289" s="6">
        <v>45609.603831018503</v>
      </c>
      <c r="E289" s="9">
        <f>EDATE(D289,30)</f>
        <v>46520</v>
      </c>
      <c r="F289" s="7" t="s">
        <v>356</v>
      </c>
      <c r="G289" s="7">
        <v>7238599</v>
      </c>
      <c r="H289" s="15">
        <f>VLOOKUP(C289,PIN!A:B,2,0)</f>
        <v>3968</v>
      </c>
      <c r="I289" s="7" t="str">
        <f>VLOOKUP(C289,PIN!A:C,3,0)</f>
        <v xml:space="preserve">ТОВ «ІНТЕРТЕХГРУП» </v>
      </c>
      <c r="J289" s="7"/>
    </row>
    <row r="290" spans="1:10" s="1" customFormat="1" ht="19.7" customHeight="1" x14ac:dyDescent="0.2">
      <c r="A290" s="3">
        <v>99221306</v>
      </c>
      <c r="B290" s="2" t="s">
        <v>286</v>
      </c>
      <c r="C290" s="17">
        <v>9842005531</v>
      </c>
      <c r="D290" s="6">
        <v>45609.603831018503</v>
      </c>
      <c r="E290" s="9">
        <f>EDATE(D290,30)</f>
        <v>46520</v>
      </c>
      <c r="F290" s="7" t="s">
        <v>356</v>
      </c>
      <c r="G290" s="7">
        <v>1870678</v>
      </c>
      <c r="H290" s="15">
        <f>VLOOKUP(C290,PIN!A:B,2,0)</f>
        <v>3968</v>
      </c>
      <c r="I290" s="7" t="str">
        <f>VLOOKUP(C290,PIN!A:C,3,0)</f>
        <v xml:space="preserve">ТОВ «ІНТЕРТЕХГРУП» </v>
      </c>
      <c r="J290" s="7"/>
    </row>
    <row r="291" spans="1:10" s="1" customFormat="1" ht="19.7" customHeight="1" x14ac:dyDescent="0.2">
      <c r="A291" s="3">
        <v>92889588</v>
      </c>
      <c r="B291" s="2" t="s">
        <v>5</v>
      </c>
      <c r="C291" s="17">
        <v>9842003321</v>
      </c>
      <c r="D291" s="6">
        <v>45609.603831018503</v>
      </c>
      <c r="E291" s="9">
        <f>EDATE(D291,30)</f>
        <v>46520</v>
      </c>
      <c r="F291" s="7" t="s">
        <v>324</v>
      </c>
      <c r="G291" s="7">
        <v>9448043</v>
      </c>
      <c r="H291" s="15">
        <f>VLOOKUP(C291,PIN!A:B,2,0)</f>
        <v>2391</v>
      </c>
      <c r="I291" s="7" t="str">
        <f>VLOOKUP(C291,PIN!A:C,3,0)</f>
        <v>ТОВ "НВП "ГІДРОТЕРМ ІНЖИНІРІНГ"</v>
      </c>
      <c r="J291" s="7"/>
    </row>
    <row r="292" spans="1:10" s="1" customFormat="1" ht="19.7" customHeight="1" x14ac:dyDescent="0.2">
      <c r="A292" s="3">
        <v>97721371</v>
      </c>
      <c r="B292" s="2" t="s">
        <v>71</v>
      </c>
      <c r="C292" s="17">
        <v>9842005531</v>
      </c>
      <c r="D292" s="6">
        <v>45609.603831018503</v>
      </c>
      <c r="E292" s="9">
        <f>EDATE(D292,30)</f>
        <v>46520</v>
      </c>
      <c r="F292" s="7" t="s">
        <v>338</v>
      </c>
      <c r="G292" s="7">
        <v>6742480</v>
      </c>
      <c r="H292" s="15">
        <f>VLOOKUP(C292,PIN!A:B,2,0)</f>
        <v>3968</v>
      </c>
      <c r="I292" s="7" t="str">
        <f>VLOOKUP(C292,PIN!A:C,3,0)</f>
        <v xml:space="preserve">ТОВ «ІНТЕРТЕХГРУП» </v>
      </c>
      <c r="J292" s="7"/>
    </row>
    <row r="293" spans="1:10" s="1" customFormat="1" ht="19.7" customHeight="1" x14ac:dyDescent="0.2">
      <c r="A293" s="3">
        <v>97721371</v>
      </c>
      <c r="B293" s="2" t="s">
        <v>72</v>
      </c>
      <c r="C293" s="17">
        <v>9842005531</v>
      </c>
      <c r="D293" s="6">
        <v>45609.603831018503</v>
      </c>
      <c r="E293" s="9">
        <f>EDATE(D293,30)</f>
        <v>46520</v>
      </c>
      <c r="F293" s="7" t="s">
        <v>338</v>
      </c>
      <c r="G293" s="7">
        <v>8154953</v>
      </c>
      <c r="H293" s="15">
        <f>VLOOKUP(C293,PIN!A:B,2,0)</f>
        <v>3968</v>
      </c>
      <c r="I293" s="7" t="str">
        <f>VLOOKUP(C293,PIN!A:C,3,0)</f>
        <v xml:space="preserve">ТОВ «ІНТЕРТЕХГРУП» </v>
      </c>
      <c r="J293" s="7"/>
    </row>
    <row r="294" spans="1:10" s="1" customFormat="1" ht="19.7" customHeight="1" x14ac:dyDescent="0.2">
      <c r="A294" s="3">
        <v>97721371</v>
      </c>
      <c r="B294" s="2" t="s">
        <v>73</v>
      </c>
      <c r="C294" s="17">
        <v>9842005531</v>
      </c>
      <c r="D294" s="6">
        <v>45609.603831018503</v>
      </c>
      <c r="E294" s="9">
        <f>EDATE(D294,30)</f>
        <v>46520</v>
      </c>
      <c r="F294" s="7" t="s">
        <v>338</v>
      </c>
      <c r="G294" s="7">
        <v>2198533</v>
      </c>
      <c r="H294" s="15">
        <f>VLOOKUP(C294,PIN!A:B,2,0)</f>
        <v>3968</v>
      </c>
      <c r="I294" s="7" t="str">
        <f>VLOOKUP(C294,PIN!A:C,3,0)</f>
        <v xml:space="preserve">ТОВ «ІНТЕРТЕХГРУП» </v>
      </c>
      <c r="J294" s="7"/>
    </row>
    <row r="295" spans="1:10" s="1" customFormat="1" ht="19.7" customHeight="1" x14ac:dyDescent="0.2">
      <c r="A295" s="3">
        <v>97721371</v>
      </c>
      <c r="B295" s="2" t="s">
        <v>74</v>
      </c>
      <c r="C295" s="17">
        <v>9842005531</v>
      </c>
      <c r="D295" s="6">
        <v>45609.603831018503</v>
      </c>
      <c r="E295" s="9">
        <f>EDATE(D295,30)</f>
        <v>46520</v>
      </c>
      <c r="F295" s="7" t="s">
        <v>338</v>
      </c>
      <c r="G295" s="7">
        <v>6903055</v>
      </c>
      <c r="H295" s="15">
        <f>VLOOKUP(C295,PIN!A:B,2,0)</f>
        <v>3968</v>
      </c>
      <c r="I295" s="7" t="str">
        <f>VLOOKUP(C295,PIN!A:C,3,0)</f>
        <v xml:space="preserve">ТОВ «ІНТЕРТЕХГРУП» </v>
      </c>
      <c r="J295" s="7"/>
    </row>
    <row r="296" spans="1:10" s="1" customFormat="1" ht="19.7" customHeight="1" x14ac:dyDescent="0.2">
      <c r="A296" s="3">
        <v>97721371</v>
      </c>
      <c r="B296" s="2" t="s">
        <v>75</v>
      </c>
      <c r="C296" s="17">
        <v>9842005531</v>
      </c>
      <c r="D296" s="6">
        <v>45609.603831018503</v>
      </c>
      <c r="E296" s="9">
        <f>EDATE(D296,30)</f>
        <v>46520</v>
      </c>
      <c r="F296" s="7" t="s">
        <v>338</v>
      </c>
      <c r="G296" s="7">
        <v>6602101</v>
      </c>
      <c r="H296" s="15">
        <f>VLOOKUP(C296,PIN!A:B,2,0)</f>
        <v>3968</v>
      </c>
      <c r="I296" s="7" t="str">
        <f>VLOOKUP(C296,PIN!A:C,3,0)</f>
        <v xml:space="preserve">ТОВ «ІНТЕРТЕХГРУП» </v>
      </c>
      <c r="J296" s="7"/>
    </row>
    <row r="297" spans="1:10" s="1" customFormat="1" ht="19.7" customHeight="1" x14ac:dyDescent="0.2">
      <c r="A297" s="3">
        <v>97721371</v>
      </c>
      <c r="B297" s="2" t="s">
        <v>76</v>
      </c>
      <c r="C297" s="17">
        <v>9842005531</v>
      </c>
      <c r="D297" s="6">
        <v>45609.603831018503</v>
      </c>
      <c r="E297" s="9">
        <f>EDATE(D297,30)</f>
        <v>46520</v>
      </c>
      <c r="F297" s="7" t="s">
        <v>338</v>
      </c>
      <c r="G297" s="7">
        <v>9505295</v>
      </c>
      <c r="H297" s="15">
        <f>VLOOKUP(C297,PIN!A:B,2,0)</f>
        <v>3968</v>
      </c>
      <c r="I297" s="7" t="str">
        <f>VLOOKUP(C297,PIN!A:C,3,0)</f>
        <v xml:space="preserve">ТОВ «ІНТЕРТЕХГРУП» </v>
      </c>
      <c r="J297" s="7"/>
    </row>
    <row r="298" spans="1:10" s="1" customFormat="1" ht="19.7" customHeight="1" x14ac:dyDescent="0.2">
      <c r="A298" s="3">
        <v>96160857</v>
      </c>
      <c r="B298" s="2" t="s">
        <v>50</v>
      </c>
      <c r="C298" s="17">
        <v>9842000344</v>
      </c>
      <c r="D298" s="6">
        <v>45609.603831018503</v>
      </c>
      <c r="E298" s="9">
        <f>EDATE(D298,30)</f>
        <v>46520</v>
      </c>
      <c r="F298" s="7"/>
      <c r="G298" s="7">
        <v>9753011</v>
      </c>
      <c r="H298" s="15" t="e">
        <f>VLOOKUP(C298,PIN!A:B,2,0)</f>
        <v>#N/A</v>
      </c>
      <c r="I298" s="7" t="e">
        <f>VLOOKUP(C298,PIN!A:C,3,0)</f>
        <v>#N/A</v>
      </c>
      <c r="J298" s="7"/>
    </row>
    <row r="299" spans="1:10" s="1" customFormat="1" ht="19.7" customHeight="1" x14ac:dyDescent="0.2">
      <c r="A299" s="2" t="s">
        <v>2</v>
      </c>
      <c r="B299" s="2" t="s">
        <v>3</v>
      </c>
      <c r="C299" s="17">
        <v>9840000782</v>
      </c>
      <c r="D299" s="6">
        <v>45610.563113425902</v>
      </c>
      <c r="E299" s="9">
        <f>EDATE(D299,30)</f>
        <v>46521</v>
      </c>
      <c r="F299" s="7" t="s">
        <v>322</v>
      </c>
      <c r="G299" s="7">
        <v>9403767</v>
      </c>
      <c r="H299" s="15">
        <f>VLOOKUP(C299,PIN!A:B,2,0)</f>
        <v>2843</v>
      </c>
      <c r="I299" s="7" t="str">
        <f>VLOOKUP(C299,PIN!A:C,3,0)</f>
        <v>ТОВ "СК ГРУПС"</v>
      </c>
      <c r="J299" s="7"/>
    </row>
    <row r="300" spans="1:10" s="1" customFormat="1" ht="19.7" customHeight="1" x14ac:dyDescent="0.2">
      <c r="A300" s="3">
        <v>93013252</v>
      </c>
      <c r="B300" s="2" t="s">
        <v>16</v>
      </c>
      <c r="C300" s="17">
        <v>9840001616</v>
      </c>
      <c r="D300" s="6">
        <v>45610.563113425902</v>
      </c>
      <c r="E300" s="9">
        <f>EDATE(D300,30)</f>
        <v>46521</v>
      </c>
      <c r="F300" s="7"/>
      <c r="G300" s="7">
        <v>2536972</v>
      </c>
      <c r="H300" s="15">
        <f>VLOOKUP(C300,PIN!A:B,2,0)</f>
        <v>6298</v>
      </c>
      <c r="I300" s="7" t="str">
        <f>VLOOKUP(C300,PIN!A:C,3,0)</f>
        <v>IGA</v>
      </c>
      <c r="J300" s="7"/>
    </row>
    <row r="301" spans="1:10" s="1" customFormat="1" ht="19.7" customHeight="1" x14ac:dyDescent="0.2">
      <c r="A301" s="3">
        <v>96075905</v>
      </c>
      <c r="B301" s="2" t="s">
        <v>40</v>
      </c>
      <c r="C301" s="17">
        <v>9840000685</v>
      </c>
      <c r="D301" s="6">
        <v>45610.563113425902</v>
      </c>
      <c r="E301" s="9">
        <f>EDATE(D301,30)</f>
        <v>46521</v>
      </c>
      <c r="F301" s="7" t="s">
        <v>326</v>
      </c>
      <c r="G301" s="7">
        <v>9526124</v>
      </c>
      <c r="H301" s="15" t="e">
        <f>VLOOKUP(C301,PIN!A:B,2,0)</f>
        <v>#N/A</v>
      </c>
      <c r="I301" s="7" t="e">
        <f>VLOOKUP(C301,PIN!A:C,3,0)</f>
        <v>#N/A</v>
      </c>
      <c r="J301" s="7"/>
    </row>
    <row r="302" spans="1:10" s="1" customFormat="1" ht="19.7" customHeight="1" x14ac:dyDescent="0.2">
      <c r="A302" s="3">
        <v>96075905</v>
      </c>
      <c r="B302" s="2" t="s">
        <v>41</v>
      </c>
      <c r="C302" s="17">
        <v>9840000685</v>
      </c>
      <c r="D302" s="6">
        <v>45610.563113425902</v>
      </c>
      <c r="E302" s="9">
        <f>EDATE(D302,30)</f>
        <v>46521</v>
      </c>
      <c r="F302" s="7" t="s">
        <v>326</v>
      </c>
      <c r="G302" s="7">
        <v>7560442</v>
      </c>
      <c r="H302" s="15" t="e">
        <f>VLOOKUP(C302,PIN!A:B,2,0)</f>
        <v>#N/A</v>
      </c>
      <c r="I302" s="7" t="e">
        <f>VLOOKUP(C302,PIN!A:C,3,0)</f>
        <v>#N/A</v>
      </c>
      <c r="J302" s="7"/>
    </row>
    <row r="303" spans="1:10" s="1" customFormat="1" ht="19.7" customHeight="1" x14ac:dyDescent="0.2">
      <c r="A303" s="3">
        <v>96524508</v>
      </c>
      <c r="B303" s="2" t="s">
        <v>58</v>
      </c>
      <c r="C303" s="17">
        <v>9840000685</v>
      </c>
      <c r="D303" s="6">
        <v>45610.563113425902</v>
      </c>
      <c r="E303" s="9">
        <f>EDATE(D303,30)</f>
        <v>46521</v>
      </c>
      <c r="F303" s="7" t="s">
        <v>335</v>
      </c>
      <c r="G303" s="7">
        <v>4030441</v>
      </c>
      <c r="H303" s="15" t="e">
        <f>VLOOKUP(C303,PIN!A:B,2,0)</f>
        <v>#N/A</v>
      </c>
      <c r="I303" s="7" t="e">
        <f>VLOOKUP(C303,PIN!A:C,3,0)</f>
        <v>#N/A</v>
      </c>
      <c r="J303" s="7"/>
    </row>
    <row r="304" spans="1:10" s="1" customFormat="1" ht="19.7" customHeight="1" x14ac:dyDescent="0.2">
      <c r="A304" s="3">
        <v>97924299</v>
      </c>
      <c r="B304" s="2" t="s">
        <v>189</v>
      </c>
      <c r="C304" s="17">
        <v>9840000219</v>
      </c>
      <c r="D304" s="6">
        <v>45610.563113425902</v>
      </c>
      <c r="E304" s="9">
        <f>EDATE(D304,30)</f>
        <v>46521</v>
      </c>
      <c r="F304" s="7" t="s">
        <v>346</v>
      </c>
      <c r="G304" s="7">
        <v>6580677</v>
      </c>
      <c r="H304" s="15" t="e">
        <f>VLOOKUP(C304,PIN!A:B,2,0)</f>
        <v>#N/A</v>
      </c>
      <c r="I304" s="7" t="e">
        <f>VLOOKUP(C304,PIN!A:C,3,0)</f>
        <v>#N/A</v>
      </c>
      <c r="J304" s="7"/>
    </row>
    <row r="305" spans="1:10" s="1" customFormat="1" ht="19.7" customHeight="1" x14ac:dyDescent="0.2">
      <c r="A305" s="3">
        <v>97936156</v>
      </c>
      <c r="B305" s="2" t="s">
        <v>212</v>
      </c>
      <c r="C305" s="17">
        <v>9840000685</v>
      </c>
      <c r="D305" s="6">
        <v>45610.563113425902</v>
      </c>
      <c r="E305" s="9">
        <f>EDATE(D305,30)</f>
        <v>46521</v>
      </c>
      <c r="F305" s="7" t="s">
        <v>350</v>
      </c>
      <c r="G305" s="7">
        <v>6886943</v>
      </c>
      <c r="H305" s="15" t="e">
        <f>VLOOKUP(C305,PIN!A:B,2,0)</f>
        <v>#N/A</v>
      </c>
      <c r="I305" s="7" t="e">
        <f>VLOOKUP(C305,PIN!A:C,3,0)</f>
        <v>#N/A</v>
      </c>
      <c r="J305" s="7"/>
    </row>
    <row r="306" spans="1:10" s="1" customFormat="1" ht="19.7" customHeight="1" x14ac:dyDescent="0.2">
      <c r="A306" s="3">
        <v>97936156</v>
      </c>
      <c r="B306" s="2" t="s">
        <v>213</v>
      </c>
      <c r="C306" s="17">
        <v>9840000685</v>
      </c>
      <c r="D306" s="6">
        <v>45610.563113425902</v>
      </c>
      <c r="E306" s="9">
        <f>EDATE(D306,30)</f>
        <v>46521</v>
      </c>
      <c r="F306" s="7" t="s">
        <v>350</v>
      </c>
      <c r="G306" s="7">
        <v>6647880</v>
      </c>
      <c r="H306" s="15" t="e">
        <f>VLOOKUP(C306,PIN!A:B,2,0)</f>
        <v>#N/A</v>
      </c>
      <c r="I306" s="7" t="e">
        <f>VLOOKUP(C306,PIN!A:C,3,0)</f>
        <v>#N/A</v>
      </c>
      <c r="J306" s="7"/>
    </row>
    <row r="307" spans="1:10" s="1" customFormat="1" ht="19.7" customHeight="1" x14ac:dyDescent="0.2">
      <c r="A307" s="3">
        <v>97936156</v>
      </c>
      <c r="B307" s="2" t="s">
        <v>214</v>
      </c>
      <c r="C307" s="17">
        <v>9840000685</v>
      </c>
      <c r="D307" s="6">
        <v>45610.563113425902</v>
      </c>
      <c r="E307" s="9">
        <f>EDATE(D307,30)</f>
        <v>46521</v>
      </c>
      <c r="F307" s="7" t="s">
        <v>350</v>
      </c>
      <c r="G307" s="7">
        <v>5111592</v>
      </c>
      <c r="H307" s="15" t="e">
        <f>VLOOKUP(C307,PIN!A:B,2,0)</f>
        <v>#N/A</v>
      </c>
      <c r="I307" s="7" t="e">
        <f>VLOOKUP(C307,PIN!A:C,3,0)</f>
        <v>#N/A</v>
      </c>
      <c r="J307" s="7"/>
    </row>
    <row r="308" spans="1:10" s="1" customFormat="1" ht="19.7" customHeight="1" x14ac:dyDescent="0.2">
      <c r="A308" s="3">
        <v>98626047</v>
      </c>
      <c r="B308" s="2" t="s">
        <v>218</v>
      </c>
      <c r="C308" s="17">
        <v>9840000158</v>
      </c>
      <c r="D308" s="6">
        <v>45610.563113425902</v>
      </c>
      <c r="E308" s="9">
        <f>EDATE(D308,30)</f>
        <v>46521</v>
      </c>
      <c r="F308" s="7"/>
      <c r="G308" s="7">
        <v>2258087</v>
      </c>
      <c r="H308" s="15" t="e">
        <f>VLOOKUP(C308,PIN!A:B,2,0)</f>
        <v>#N/A</v>
      </c>
      <c r="I308" s="7" t="e">
        <f>VLOOKUP(C308,PIN!A:C,3,0)</f>
        <v>#N/A</v>
      </c>
      <c r="J308" s="7"/>
    </row>
    <row r="309" spans="1:10" s="1" customFormat="1" ht="19.7" customHeight="1" x14ac:dyDescent="0.2">
      <c r="A309" s="3">
        <v>99369650</v>
      </c>
      <c r="B309" s="2" t="s">
        <v>287</v>
      </c>
      <c r="C309" s="17">
        <v>9840000158</v>
      </c>
      <c r="D309" s="6">
        <v>45610.563113425902</v>
      </c>
      <c r="E309" s="9">
        <f>EDATE(D309,30)</f>
        <v>46521</v>
      </c>
      <c r="F309" s="7" t="s">
        <v>357</v>
      </c>
      <c r="G309" s="7">
        <v>4143490</v>
      </c>
      <c r="H309" s="15" t="e">
        <f>VLOOKUP(C309,PIN!A:B,2,0)</f>
        <v>#N/A</v>
      </c>
      <c r="I309" s="7" t="e">
        <f>VLOOKUP(C309,PIN!A:C,3,0)</f>
        <v>#N/A</v>
      </c>
      <c r="J309" s="7"/>
    </row>
    <row r="310" spans="1:10" s="1" customFormat="1" ht="19.7" customHeight="1" x14ac:dyDescent="0.2">
      <c r="A310" s="3">
        <v>99463877</v>
      </c>
      <c r="B310" s="2" t="s">
        <v>304</v>
      </c>
      <c r="C310" s="17">
        <v>9840000685</v>
      </c>
      <c r="D310" s="6">
        <v>45610.563113425902</v>
      </c>
      <c r="E310" s="9">
        <f>EDATE(D310,30)</f>
        <v>46521</v>
      </c>
      <c r="F310" s="7" t="s">
        <v>363</v>
      </c>
      <c r="G310" s="7">
        <v>7169159</v>
      </c>
      <c r="H310" s="15" t="e">
        <f>VLOOKUP(C310,PIN!A:B,2,0)</f>
        <v>#N/A</v>
      </c>
      <c r="I310" s="7" t="e">
        <f>VLOOKUP(C310,PIN!A:C,3,0)</f>
        <v>#N/A</v>
      </c>
      <c r="J310" s="7"/>
    </row>
    <row r="311" spans="1:10" s="1" customFormat="1" ht="19.7" customHeight="1" x14ac:dyDescent="0.2">
      <c r="A311" s="3">
        <v>99463877</v>
      </c>
      <c r="B311" s="2" t="s">
        <v>305</v>
      </c>
      <c r="C311" s="17">
        <v>9840000685</v>
      </c>
      <c r="D311" s="6">
        <v>45610.563113425902</v>
      </c>
      <c r="E311" s="9">
        <f>EDATE(D311,30)</f>
        <v>46521</v>
      </c>
      <c r="F311" s="7" t="s">
        <v>363</v>
      </c>
      <c r="G311" s="7">
        <v>5634139</v>
      </c>
      <c r="H311" s="15" t="e">
        <f>VLOOKUP(C311,PIN!A:B,2,0)</f>
        <v>#N/A</v>
      </c>
      <c r="I311" s="7" t="e">
        <f>VLOOKUP(C311,PIN!A:C,3,0)</f>
        <v>#N/A</v>
      </c>
      <c r="J311" s="7"/>
    </row>
    <row r="312" spans="1:10" s="1" customFormat="1" ht="19.7" customHeight="1" x14ac:dyDescent="0.2">
      <c r="A312" s="3">
        <v>98374704</v>
      </c>
      <c r="B312" s="2" t="s">
        <v>216</v>
      </c>
      <c r="C312" s="17">
        <v>9840000184</v>
      </c>
      <c r="D312" s="6">
        <v>45611.604988425897</v>
      </c>
      <c r="E312" s="9">
        <f>EDATE(D312,30)</f>
        <v>46522</v>
      </c>
      <c r="F312" s="7" t="s">
        <v>352</v>
      </c>
      <c r="G312" s="7">
        <v>3867816</v>
      </c>
      <c r="H312" s="15">
        <f>VLOOKUP(C312,PIN!A:B,2,0)</f>
        <v>1654</v>
      </c>
      <c r="I312" s="7" t="str">
        <f>VLOOKUP(C312,PIN!A:C,3,0)</f>
        <v>ТОВ "ВІК-XXI"</v>
      </c>
      <c r="J312" s="7"/>
    </row>
    <row r="313" spans="1:10" s="1" customFormat="1" ht="19.7" customHeight="1" x14ac:dyDescent="0.2">
      <c r="A313" s="3">
        <v>96001965</v>
      </c>
      <c r="B313" s="2" t="s">
        <v>39</v>
      </c>
      <c r="C313" s="17">
        <v>9840001241</v>
      </c>
      <c r="D313" s="6">
        <v>45611.604988425897</v>
      </c>
      <c r="E313" s="9">
        <f>EDATE(D313,30)</f>
        <v>46522</v>
      </c>
      <c r="F313" s="7" t="s">
        <v>325</v>
      </c>
      <c r="G313" s="7">
        <v>7923957</v>
      </c>
      <c r="H313" s="15">
        <f>VLOOKUP(C313,PIN!A:B,2,0)</f>
        <v>8462</v>
      </c>
      <c r="I313" s="7" t="str">
        <f>VLOOKUP(C313,PIN!A:C,3,0)</f>
        <v>ТзОВ "ГУДЗОН-УКРАЇНА"</v>
      </c>
      <c r="J313" s="7"/>
    </row>
    <row r="314" spans="1:10" s="1" customFormat="1" ht="19.7" customHeight="1" x14ac:dyDescent="0.2">
      <c r="A314" s="3">
        <v>96075909</v>
      </c>
      <c r="B314" s="2" t="s">
        <v>42</v>
      </c>
      <c r="C314" s="17">
        <v>20241115</v>
      </c>
      <c r="D314" s="6">
        <v>45611.604988425897</v>
      </c>
      <c r="E314" s="9">
        <f>EDATE(D314,30)</f>
        <v>46522</v>
      </c>
      <c r="F314" s="7" t="s">
        <v>327</v>
      </c>
      <c r="G314" s="7">
        <v>2534644</v>
      </c>
      <c r="H314" s="15" t="e">
        <f>VLOOKUP(C314,PIN!A:B,2,0)</f>
        <v>#N/A</v>
      </c>
      <c r="I314" s="7" t="e">
        <f>VLOOKUP(C314,PIN!A:C,3,0)</f>
        <v>#N/A</v>
      </c>
      <c r="J314" s="7"/>
    </row>
  </sheetData>
  <sortState xmlns:xlrd2="http://schemas.microsoft.com/office/spreadsheetml/2017/richdata2" ref="A2:I315">
    <sortCondition ref="D176:D315"/>
  </sortState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01C8-0AD3-4C5E-9F34-7DCE134767A7}">
  <dimension ref="A1:C13"/>
  <sheetViews>
    <sheetView workbookViewId="0">
      <selection activeCell="J15" sqref="J15"/>
    </sheetView>
  </sheetViews>
  <sheetFormatPr defaultRowHeight="12.75" x14ac:dyDescent="0.2"/>
  <cols>
    <col min="1" max="1" width="14.42578125" customWidth="1"/>
    <col min="2" max="2" width="9.140625" style="10"/>
    <col min="3" max="3" width="34.140625" bestFit="1" customWidth="1"/>
  </cols>
  <sheetData>
    <row r="1" spans="1:3" x14ac:dyDescent="0.2">
      <c r="A1" s="10">
        <v>9840001011</v>
      </c>
      <c r="B1" s="11">
        <v>1548</v>
      </c>
      <c r="C1" s="12" t="s">
        <v>369</v>
      </c>
    </row>
    <row r="2" spans="1:3" x14ac:dyDescent="0.2">
      <c r="A2" s="10">
        <v>9840000782</v>
      </c>
      <c r="B2" s="11">
        <v>2843</v>
      </c>
      <c r="C2" s="12" t="s">
        <v>370</v>
      </c>
    </row>
    <row r="3" spans="1:3" x14ac:dyDescent="0.2">
      <c r="A3" s="10">
        <v>9842003321</v>
      </c>
      <c r="B3" s="11">
        <v>2391</v>
      </c>
      <c r="C3" s="12" t="s">
        <v>371</v>
      </c>
    </row>
    <row r="4" spans="1:3" x14ac:dyDescent="0.2">
      <c r="A4" s="10">
        <v>9842008090</v>
      </c>
      <c r="B4" s="11">
        <v>9239</v>
      </c>
      <c r="C4" s="12" t="s">
        <v>372</v>
      </c>
    </row>
    <row r="5" spans="1:3" x14ac:dyDescent="0.2">
      <c r="A5" s="10">
        <v>9840000184</v>
      </c>
      <c r="B5" s="11">
        <v>1654</v>
      </c>
      <c r="C5" s="12" t="s">
        <v>373</v>
      </c>
    </row>
    <row r="6" spans="1:3" x14ac:dyDescent="0.2">
      <c r="A6" s="10">
        <v>9842006091</v>
      </c>
      <c r="B6" s="11">
        <v>2598</v>
      </c>
      <c r="C6" s="12" t="s">
        <v>374</v>
      </c>
    </row>
    <row r="7" spans="1:3" x14ac:dyDescent="0.2">
      <c r="A7" s="10">
        <v>9840001616</v>
      </c>
      <c r="B7" s="11">
        <v>6298</v>
      </c>
      <c r="C7" s="12" t="s">
        <v>375</v>
      </c>
    </row>
    <row r="8" spans="1:3" x14ac:dyDescent="0.2">
      <c r="A8" s="10">
        <v>9840000701</v>
      </c>
      <c r="B8" s="11">
        <v>4871</v>
      </c>
      <c r="C8" s="12" t="s">
        <v>376</v>
      </c>
    </row>
    <row r="9" spans="1:3" x14ac:dyDescent="0.2">
      <c r="A9" s="10">
        <v>9840001815</v>
      </c>
      <c r="B9" s="11">
        <v>1267</v>
      </c>
      <c r="C9" s="12" t="s">
        <v>377</v>
      </c>
    </row>
    <row r="10" spans="1:3" x14ac:dyDescent="0.2">
      <c r="A10" s="10">
        <v>9842000460</v>
      </c>
      <c r="B10" s="11">
        <v>7391</v>
      </c>
      <c r="C10" s="12" t="s">
        <v>378</v>
      </c>
    </row>
    <row r="11" spans="1:3" x14ac:dyDescent="0.2">
      <c r="A11" s="10">
        <v>9840000111</v>
      </c>
      <c r="B11" s="11">
        <v>1275</v>
      </c>
      <c r="C11" s="12" t="s">
        <v>379</v>
      </c>
    </row>
    <row r="12" spans="1:3" x14ac:dyDescent="0.2">
      <c r="A12" s="10">
        <v>9840001241</v>
      </c>
      <c r="B12" s="11">
        <v>8462</v>
      </c>
      <c r="C12" s="12" t="s">
        <v>380</v>
      </c>
    </row>
    <row r="13" spans="1:3" x14ac:dyDescent="0.2">
      <c r="A13" s="10">
        <v>9842005531</v>
      </c>
      <c r="B13" s="11">
        <v>3968</v>
      </c>
      <c r="C13" s="12" t="s">
        <v>381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2</vt:lpstr>
      <vt:lpstr>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Roman Glushko</cp:lastModifiedBy>
  <dcterms:created xsi:type="dcterms:W3CDTF">2024-11-15T19:15:33Z</dcterms:created>
  <dcterms:modified xsi:type="dcterms:W3CDTF">2024-11-22T18:49:28Z</dcterms:modified>
</cp:coreProperties>
</file>