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Users\seraf\OneDrive\Υπολογιστής\Στατιστικά Στοιχεία Περιφερειών\Τελικά Περιφερειών GR\"/>
    </mc:Choice>
  </mc:AlternateContent>
  <xr:revisionPtr revIDLastSave="0" documentId="13_ncr:1_{3899CD62-BFA1-43B6-AACA-874B64CC9A60}" xr6:coauthVersionLast="47" xr6:coauthVersionMax="47" xr10:uidLastSave="{00000000-0000-0000-0000-000000000000}"/>
  <bookViews>
    <workbookView xWindow="-108" yWindow="-108" windowWidth="23256" windowHeight="12576" tabRatio="741" xr2:uid="{00000000-000D-0000-FFFF-FFFF00000000}"/>
  </bookViews>
  <sheets>
    <sheet name="Cover Page " sheetId="4" r:id="rId1"/>
    <sheet name="Explanatory Notes" sheetId="5" r:id="rId2"/>
    <sheet name="Key Figures" sheetId="8" r:id="rId3"/>
    <sheet name="Employment" sheetId="7" r:id="rId4"/>
    <sheet name="Hotel Capacity" sheetId="1" r:id="rId5"/>
    <sheet name="Rooms for Rent Capacity" sheetId="10" r:id="rId6"/>
    <sheet name="Arrivals-Overnights-Occupancy" sheetId="3" r:id="rId7"/>
    <sheet name="Domestic Air Arrivals" sheetId="6" r:id="rId8"/>
    <sheet name="Admissions to Museums" sheetId="2" r:id="rId9"/>
  </sheets>
  <definedNames>
    <definedName name="_xlnm.Print_Area" localSheetId="8">'Admissions to Museums'!$A$1:$J$15</definedName>
    <definedName name="_xlnm.Print_Area" localSheetId="6">'Arrivals-Overnights-Occupancy'!$A$1:$J$31</definedName>
    <definedName name="_xlnm.Print_Area" localSheetId="0">'Cover Page '!$A$1:$O$27</definedName>
    <definedName name="_xlnm.Print_Area" localSheetId="3">Employment!$A$1:$I$18</definedName>
    <definedName name="_xlnm.Print_Area" localSheetId="1">'Explanatory Notes'!$A$1:$N$19</definedName>
    <definedName name="_xlnm.Print_Area" localSheetId="4">'Hotel Capacity'!$A$22:$H$231</definedName>
    <definedName name="_xlnm.Print_Titles" localSheetId="7">'Domestic Air Arrivals'!$3:$4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5" i="3" l="1"/>
  <c r="M26" i="3"/>
  <c r="M27" i="3"/>
  <c r="M28" i="3"/>
  <c r="M13" i="2"/>
  <c r="M14" i="2"/>
  <c r="L9" i="7"/>
  <c r="L10" i="7"/>
  <c r="L6" i="7"/>
  <c r="G10" i="8"/>
  <c r="F10" i="8"/>
  <c r="E9" i="8"/>
  <c r="D9" i="8"/>
  <c r="C9" i="8"/>
  <c r="G8" i="8"/>
  <c r="F8" i="8"/>
  <c r="G7" i="8"/>
  <c r="F7" i="8"/>
  <c r="G6" i="8"/>
  <c r="F6" i="8"/>
  <c r="H6" i="8" s="1"/>
  <c r="G5" i="8"/>
  <c r="F5" i="8"/>
  <c r="F17" i="6"/>
  <c r="F16" i="6"/>
  <c r="F15" i="6"/>
  <c r="F14" i="6"/>
  <c r="F13" i="6"/>
  <c r="F12" i="6"/>
  <c r="F11" i="6"/>
  <c r="F10" i="6"/>
  <c r="F9" i="6"/>
  <c r="F8" i="6"/>
  <c r="F7" i="6"/>
  <c r="F6" i="6"/>
  <c r="E5" i="6"/>
  <c r="D5" i="6"/>
  <c r="B5" i="6"/>
  <c r="G20" i="1"/>
  <c r="F20" i="1"/>
  <c r="E20" i="1"/>
  <c r="D20" i="1"/>
  <c r="C20" i="1"/>
  <c r="G19" i="1"/>
  <c r="F19" i="1"/>
  <c r="E19" i="1"/>
  <c r="D19" i="1"/>
  <c r="C19" i="1"/>
  <c r="G18" i="1"/>
  <c r="F18" i="1"/>
  <c r="E18" i="1"/>
  <c r="D18" i="1"/>
  <c r="C18" i="1"/>
  <c r="H17" i="1"/>
  <c r="H16" i="1"/>
  <c r="H15" i="1"/>
  <c r="H14" i="1"/>
  <c r="H13" i="1"/>
  <c r="H12" i="1"/>
  <c r="H11" i="1"/>
  <c r="H10" i="1"/>
  <c r="H9" i="1"/>
  <c r="H8" i="1"/>
  <c r="H7" i="1"/>
  <c r="H6" i="1"/>
  <c r="L25" i="3"/>
  <c r="L26" i="3"/>
  <c r="L27" i="3"/>
  <c r="L28" i="3"/>
  <c r="G9" i="8" l="1"/>
  <c r="H7" i="8"/>
  <c r="H8" i="8"/>
  <c r="H5" i="8"/>
  <c r="H10" i="8"/>
  <c r="F9" i="8"/>
  <c r="F5" i="6"/>
  <c r="H18" i="1"/>
  <c r="H19" i="1"/>
  <c r="H20" i="1"/>
  <c r="L13" i="2"/>
  <c r="L14" i="2"/>
  <c r="H9" i="8" l="1"/>
  <c r="K9" i="7"/>
  <c r="K10" i="7"/>
  <c r="F30" i="6" l="1"/>
  <c r="F29" i="6"/>
  <c r="F28" i="6"/>
  <c r="F27" i="6"/>
  <c r="F26" i="6"/>
  <c r="F25" i="6"/>
  <c r="F24" i="6"/>
  <c r="F23" i="6"/>
  <c r="F22" i="6"/>
  <c r="F21" i="6"/>
  <c r="F20" i="6"/>
  <c r="F19" i="6"/>
  <c r="F18" i="6" s="1"/>
  <c r="E18" i="6"/>
  <c r="D18" i="6"/>
  <c r="B18" i="6"/>
  <c r="G22" i="8" l="1"/>
  <c r="F22" i="8"/>
  <c r="H22" i="8" s="1"/>
  <c r="E21" i="8"/>
  <c r="D21" i="8"/>
  <c r="C21" i="8"/>
  <c r="G20" i="8"/>
  <c r="F20" i="8"/>
  <c r="H20" i="8" s="1"/>
  <c r="G19" i="8"/>
  <c r="F19" i="8"/>
  <c r="G18" i="8"/>
  <c r="F18" i="8"/>
  <c r="H18" i="8" s="1"/>
  <c r="G17" i="8"/>
  <c r="F17" i="8"/>
  <c r="G21" i="8" l="1"/>
  <c r="H17" i="8"/>
  <c r="H19" i="8"/>
  <c r="F21" i="8"/>
  <c r="G41" i="1"/>
  <c r="F41" i="1"/>
  <c r="E41" i="1"/>
  <c r="D41" i="1"/>
  <c r="C41" i="1"/>
  <c r="G40" i="1"/>
  <c r="F40" i="1"/>
  <c r="E40" i="1"/>
  <c r="D40" i="1"/>
  <c r="C40" i="1"/>
  <c r="G39" i="1"/>
  <c r="F39" i="1"/>
  <c r="E39" i="1"/>
  <c r="D39" i="1"/>
  <c r="C39" i="1"/>
  <c r="H38" i="1"/>
  <c r="H37" i="1"/>
  <c r="H36" i="1"/>
  <c r="H35" i="1"/>
  <c r="H34" i="1"/>
  <c r="H33" i="1"/>
  <c r="H32" i="1"/>
  <c r="H31" i="1"/>
  <c r="H30" i="1"/>
  <c r="H29" i="1"/>
  <c r="H28" i="1"/>
  <c r="H40" i="1" s="1"/>
  <c r="H27" i="1"/>
  <c r="H21" i="8" l="1"/>
  <c r="H41" i="1"/>
  <c r="H39" i="1"/>
  <c r="F20" i="10"/>
  <c r="E20" i="10"/>
  <c r="D20" i="10"/>
  <c r="C20" i="10"/>
  <c r="F19" i="10"/>
  <c r="E19" i="10"/>
  <c r="D19" i="10"/>
  <c r="C19" i="10"/>
  <c r="F18" i="10"/>
  <c r="E18" i="10"/>
  <c r="D18" i="10"/>
  <c r="C18" i="10"/>
  <c r="G17" i="10"/>
  <c r="G16" i="10"/>
  <c r="G15" i="10"/>
  <c r="G14" i="10"/>
  <c r="G13" i="10"/>
  <c r="G12" i="10"/>
  <c r="G11" i="10"/>
  <c r="G10" i="10"/>
  <c r="G9" i="10"/>
  <c r="G8" i="10"/>
  <c r="G7" i="10"/>
  <c r="G6" i="10"/>
  <c r="G19" i="10" l="1"/>
  <c r="G20" i="10"/>
  <c r="G18" i="10"/>
  <c r="K25" i="3"/>
  <c r="K26" i="3"/>
  <c r="K27" i="3"/>
  <c r="K28" i="3"/>
  <c r="K13" i="2" l="1"/>
  <c r="K14" i="2"/>
  <c r="J9" i="7" l="1"/>
  <c r="J6" i="7"/>
  <c r="J10" i="7" s="1"/>
  <c r="J5" i="7"/>
  <c r="E33" i="8" l="1"/>
  <c r="D33" i="8"/>
  <c r="C33" i="8"/>
  <c r="G34" i="8"/>
  <c r="F34" i="8"/>
  <c r="G33" i="8"/>
  <c r="G32" i="8"/>
  <c r="F32" i="8"/>
  <c r="G31" i="8"/>
  <c r="F31" i="8"/>
  <c r="G30" i="8"/>
  <c r="F30" i="8"/>
  <c r="G29" i="8"/>
  <c r="F29" i="8"/>
  <c r="H29" i="8" s="1"/>
  <c r="G45" i="8"/>
  <c r="F45" i="8"/>
  <c r="H45" i="8" s="1"/>
  <c r="G44" i="8"/>
  <c r="F44" i="8"/>
  <c r="H44" i="8" s="1"/>
  <c r="G43" i="8"/>
  <c r="F43" i="8"/>
  <c r="G42" i="8"/>
  <c r="F42" i="8"/>
  <c r="H42" i="8" s="1"/>
  <c r="G41" i="8"/>
  <c r="F41" i="8"/>
  <c r="F54" i="8"/>
  <c r="G54" i="8"/>
  <c r="H54" i="8"/>
  <c r="F55" i="8"/>
  <c r="G55" i="8"/>
  <c r="F56" i="8"/>
  <c r="G56" i="8"/>
  <c r="F57" i="8"/>
  <c r="H57" i="8" s="1"/>
  <c r="G57" i="8"/>
  <c r="G53" i="8"/>
  <c r="F53" i="8"/>
  <c r="H53" i="8" s="1"/>
  <c r="H41" i="8" l="1"/>
  <c r="H43" i="8"/>
  <c r="H56" i="8"/>
  <c r="H55" i="8"/>
  <c r="H31" i="8"/>
  <c r="H30" i="8"/>
  <c r="H34" i="8"/>
  <c r="F33" i="8"/>
  <c r="H33" i="8" s="1"/>
  <c r="H32" i="8"/>
  <c r="G62" i="1"/>
  <c r="F62" i="1"/>
  <c r="E62" i="1"/>
  <c r="D62" i="1"/>
  <c r="C62" i="1"/>
  <c r="G61" i="1"/>
  <c r="F61" i="1"/>
  <c r="E61" i="1"/>
  <c r="D61" i="1"/>
  <c r="C61" i="1"/>
  <c r="G60" i="1"/>
  <c r="F60" i="1"/>
  <c r="E60" i="1"/>
  <c r="D60" i="1"/>
  <c r="C60" i="1"/>
  <c r="H59" i="1"/>
  <c r="H58" i="1"/>
  <c r="H57" i="1"/>
  <c r="H56" i="1"/>
  <c r="H55" i="1"/>
  <c r="H54" i="1"/>
  <c r="H53" i="1"/>
  <c r="H52" i="1"/>
  <c r="H51" i="1"/>
  <c r="H50" i="1"/>
  <c r="H49" i="1"/>
  <c r="H48" i="1"/>
  <c r="H61" i="1" l="1"/>
  <c r="H60" i="1"/>
  <c r="H62" i="1"/>
  <c r="F41" i="10"/>
  <c r="E41" i="10"/>
  <c r="D41" i="10"/>
  <c r="C41" i="10"/>
  <c r="F40" i="10"/>
  <c r="E40" i="10"/>
  <c r="D40" i="10"/>
  <c r="C40" i="10"/>
  <c r="F39" i="10"/>
  <c r="E39" i="10"/>
  <c r="D39" i="10"/>
  <c r="C39" i="10"/>
  <c r="G38" i="10"/>
  <c r="G37" i="10"/>
  <c r="G36" i="10"/>
  <c r="G35" i="10"/>
  <c r="G34" i="10"/>
  <c r="G33" i="10"/>
  <c r="G32" i="10"/>
  <c r="G31" i="10"/>
  <c r="G30" i="10"/>
  <c r="G29" i="10"/>
  <c r="G28" i="10"/>
  <c r="G27" i="10"/>
  <c r="G40" i="10" l="1"/>
  <c r="G39" i="10"/>
  <c r="G41" i="10"/>
  <c r="B135" i="6"/>
  <c r="B31" i="6"/>
  <c r="D31" i="6"/>
  <c r="D44" i="6"/>
  <c r="D57" i="6"/>
  <c r="D70" i="6"/>
  <c r="D83" i="6"/>
  <c r="D96" i="6"/>
  <c r="D109" i="6"/>
  <c r="D122" i="6"/>
  <c r="D135" i="6"/>
  <c r="F43" i="6"/>
  <c r="F42" i="6"/>
  <c r="F41" i="6"/>
  <c r="F40" i="6"/>
  <c r="F39" i="6"/>
  <c r="F38" i="6"/>
  <c r="F37" i="6"/>
  <c r="F36" i="6"/>
  <c r="F35" i="6"/>
  <c r="F34" i="6"/>
  <c r="F33" i="6"/>
  <c r="F32" i="6"/>
  <c r="E31" i="6"/>
  <c r="F31" i="6" l="1"/>
  <c r="J25" i="3" l="1"/>
  <c r="J26" i="3"/>
  <c r="J27" i="3"/>
  <c r="J28" i="3"/>
  <c r="J14" i="2" l="1"/>
  <c r="J13" i="2"/>
  <c r="E46" i="8" l="1"/>
  <c r="D46" i="8"/>
  <c r="C46" i="8"/>
  <c r="F46" i="8" l="1"/>
  <c r="G46" i="8"/>
  <c r="I9" i="7"/>
  <c r="I6" i="7"/>
  <c r="I10" i="7" s="1"/>
  <c r="H9" i="7"/>
  <c r="H46" i="8" l="1"/>
  <c r="G83" i="1"/>
  <c r="F83" i="1"/>
  <c r="E83" i="1"/>
  <c r="D83" i="1"/>
  <c r="C83" i="1"/>
  <c r="G82" i="1"/>
  <c r="F82" i="1"/>
  <c r="E82" i="1"/>
  <c r="D82" i="1"/>
  <c r="C82" i="1"/>
  <c r="G81" i="1"/>
  <c r="F81" i="1"/>
  <c r="E81" i="1"/>
  <c r="D81" i="1"/>
  <c r="C81" i="1"/>
  <c r="H80" i="1"/>
  <c r="H79" i="1"/>
  <c r="H78" i="1"/>
  <c r="H77" i="1"/>
  <c r="H76" i="1"/>
  <c r="H75" i="1"/>
  <c r="H74" i="1"/>
  <c r="H73" i="1"/>
  <c r="H72" i="1"/>
  <c r="H71" i="1"/>
  <c r="H70" i="1"/>
  <c r="H69" i="1"/>
  <c r="H83" i="1" l="1"/>
  <c r="H82" i="1"/>
  <c r="H81" i="1"/>
  <c r="F46" i="6"/>
  <c r="F47" i="6"/>
  <c r="F48" i="6"/>
  <c r="F49" i="6"/>
  <c r="F50" i="6"/>
  <c r="F51" i="6"/>
  <c r="F52" i="6"/>
  <c r="F53" i="6"/>
  <c r="F54" i="6"/>
  <c r="F55" i="6"/>
  <c r="F56" i="6"/>
  <c r="F45" i="6"/>
  <c r="E44" i="6"/>
  <c r="F44" i="6" l="1"/>
  <c r="I28" i="3"/>
  <c r="I27" i="3"/>
  <c r="I26" i="3"/>
  <c r="I25" i="3"/>
  <c r="C61" i="10" l="1"/>
  <c r="D61" i="10"/>
  <c r="E61" i="10"/>
  <c r="F61" i="10"/>
  <c r="C62" i="10"/>
  <c r="D62" i="10"/>
  <c r="E62" i="10"/>
  <c r="F62" i="10"/>
  <c r="D60" i="10"/>
  <c r="E60" i="10"/>
  <c r="F60" i="10"/>
  <c r="C60" i="10"/>
  <c r="G56" i="10"/>
  <c r="G55" i="10"/>
  <c r="G54" i="10"/>
  <c r="G59" i="10"/>
  <c r="G58" i="10"/>
  <c r="G57" i="10"/>
  <c r="G53" i="10"/>
  <c r="G52" i="10"/>
  <c r="G51" i="10"/>
  <c r="G50" i="10"/>
  <c r="G49" i="10"/>
  <c r="G48" i="10"/>
  <c r="G62" i="10" l="1"/>
  <c r="G61" i="10"/>
  <c r="G60" i="10"/>
  <c r="E58" i="8"/>
  <c r="D58" i="8"/>
  <c r="C58" i="8"/>
  <c r="F58" i="8" l="1"/>
  <c r="G58" i="8"/>
  <c r="C6" i="7"/>
  <c r="D6" i="7"/>
  <c r="E6" i="7"/>
  <c r="F6" i="7"/>
  <c r="G6" i="7"/>
  <c r="B6" i="7"/>
  <c r="H58" i="8" l="1"/>
  <c r="G10" i="7"/>
  <c r="F10" i="7"/>
  <c r="E10" i="7"/>
  <c r="D10" i="7"/>
  <c r="C10" i="7"/>
  <c r="B10" i="7"/>
  <c r="G9" i="7"/>
  <c r="F9" i="7"/>
  <c r="E9" i="7"/>
  <c r="D9" i="7"/>
  <c r="C9" i="7"/>
  <c r="B9" i="7"/>
  <c r="I14" i="2" l="1"/>
  <c r="I13" i="2"/>
  <c r="F59" i="6" l="1"/>
  <c r="F60" i="6"/>
  <c r="F61" i="6"/>
  <c r="F62" i="6"/>
  <c r="F63" i="6"/>
  <c r="F64" i="6"/>
  <c r="F65" i="6"/>
  <c r="F66" i="6"/>
  <c r="F67" i="6"/>
  <c r="F68" i="6"/>
  <c r="F69" i="6"/>
  <c r="F58" i="6"/>
  <c r="E57" i="6"/>
  <c r="F57" i="6" l="1"/>
  <c r="G104" i="1" l="1"/>
  <c r="F104" i="1"/>
  <c r="E104" i="1"/>
  <c r="D104" i="1"/>
  <c r="C104" i="1"/>
  <c r="G103" i="1"/>
  <c r="F103" i="1"/>
  <c r="E103" i="1"/>
  <c r="D103" i="1"/>
  <c r="C103" i="1"/>
  <c r="G102" i="1"/>
  <c r="F102" i="1"/>
  <c r="E102" i="1"/>
  <c r="D102" i="1"/>
  <c r="C102" i="1"/>
  <c r="H101" i="1"/>
  <c r="H100" i="1"/>
  <c r="H99" i="1"/>
  <c r="H98" i="1"/>
  <c r="H97" i="1"/>
  <c r="H96" i="1"/>
  <c r="H95" i="1"/>
  <c r="H94" i="1"/>
  <c r="H93" i="1"/>
  <c r="H92" i="1"/>
  <c r="H91" i="1"/>
  <c r="H90" i="1"/>
  <c r="H102" i="1" l="1"/>
  <c r="H103" i="1"/>
  <c r="H104" i="1"/>
  <c r="H25" i="3"/>
  <c r="H26" i="3"/>
  <c r="H27" i="3"/>
  <c r="H28" i="3"/>
  <c r="F137" i="6" l="1"/>
  <c r="F138" i="6"/>
  <c r="F139" i="6"/>
  <c r="F140" i="6"/>
  <c r="F141" i="6"/>
  <c r="F142" i="6"/>
  <c r="F143" i="6"/>
  <c r="F144" i="6"/>
  <c r="F145" i="6"/>
  <c r="F146" i="6"/>
  <c r="F147" i="6"/>
  <c r="F136" i="6"/>
  <c r="E135" i="6"/>
  <c r="F124" i="6"/>
  <c r="F125" i="6"/>
  <c r="F126" i="6"/>
  <c r="F127" i="6"/>
  <c r="F128" i="6"/>
  <c r="F129" i="6"/>
  <c r="F130" i="6"/>
  <c r="F131" i="6"/>
  <c r="F132" i="6"/>
  <c r="F133" i="6"/>
  <c r="F134" i="6"/>
  <c r="F123" i="6"/>
  <c r="E122" i="6"/>
  <c r="F111" i="6"/>
  <c r="F112" i="6"/>
  <c r="F113" i="6"/>
  <c r="F114" i="6"/>
  <c r="F115" i="6"/>
  <c r="F116" i="6"/>
  <c r="F117" i="6"/>
  <c r="F118" i="6"/>
  <c r="F119" i="6"/>
  <c r="F120" i="6"/>
  <c r="F121" i="6"/>
  <c r="F110" i="6"/>
  <c r="E109" i="6"/>
  <c r="F98" i="6"/>
  <c r="F99" i="6"/>
  <c r="F100" i="6"/>
  <c r="F101" i="6"/>
  <c r="F102" i="6"/>
  <c r="F103" i="6"/>
  <c r="F104" i="6"/>
  <c r="F105" i="6"/>
  <c r="F106" i="6"/>
  <c r="F107" i="6"/>
  <c r="F108" i="6"/>
  <c r="F97" i="6"/>
  <c r="E96" i="6"/>
  <c r="F85" i="6"/>
  <c r="F86" i="6"/>
  <c r="F87" i="6"/>
  <c r="F88" i="6"/>
  <c r="F89" i="6"/>
  <c r="F90" i="6"/>
  <c r="F91" i="6"/>
  <c r="F92" i="6"/>
  <c r="F93" i="6"/>
  <c r="F94" i="6"/>
  <c r="F95" i="6"/>
  <c r="F84" i="6"/>
  <c r="E83" i="6"/>
  <c r="F72" i="6"/>
  <c r="F73" i="6"/>
  <c r="F74" i="6"/>
  <c r="F75" i="6"/>
  <c r="F76" i="6"/>
  <c r="F77" i="6"/>
  <c r="F78" i="6"/>
  <c r="F79" i="6"/>
  <c r="F80" i="6"/>
  <c r="F81" i="6"/>
  <c r="F82" i="6"/>
  <c r="F71" i="6"/>
  <c r="E70" i="6"/>
  <c r="F83" i="6" l="1"/>
  <c r="F135" i="6"/>
  <c r="F122" i="6"/>
  <c r="F109" i="6"/>
  <c r="F96" i="6"/>
  <c r="F70" i="6"/>
  <c r="D28" i="3" l="1"/>
  <c r="E28" i="3"/>
  <c r="F28" i="3"/>
  <c r="G28" i="3"/>
  <c r="C28" i="3"/>
  <c r="D26" i="3"/>
  <c r="E26" i="3"/>
  <c r="F26" i="3"/>
  <c r="G26" i="3"/>
  <c r="C26" i="3"/>
  <c r="C27" i="3" l="1"/>
  <c r="D27" i="3"/>
  <c r="E27" i="3"/>
  <c r="F27" i="3"/>
  <c r="G27" i="3"/>
  <c r="D25" i="3"/>
  <c r="E25" i="3"/>
  <c r="F25" i="3"/>
  <c r="G25" i="3"/>
  <c r="C14" i="2" l="1"/>
  <c r="D14" i="2"/>
  <c r="E14" i="2"/>
  <c r="F14" i="2"/>
  <c r="G14" i="2"/>
  <c r="H14" i="2"/>
  <c r="D13" i="2"/>
  <c r="E13" i="2"/>
  <c r="F13" i="2"/>
  <c r="G13" i="2"/>
  <c r="H13" i="2"/>
  <c r="C13" i="2"/>
  <c r="C25" i="3" l="1"/>
  <c r="D230" i="1"/>
  <c r="E230" i="1"/>
  <c r="F230" i="1"/>
  <c r="G230" i="1"/>
  <c r="C230" i="1"/>
  <c r="D229" i="1"/>
  <c r="E229" i="1"/>
  <c r="F229" i="1"/>
  <c r="G229" i="1"/>
  <c r="C229" i="1"/>
  <c r="D228" i="1"/>
  <c r="E228" i="1"/>
  <c r="F228" i="1"/>
  <c r="G228" i="1"/>
  <c r="C228" i="1"/>
  <c r="H227" i="1"/>
  <c r="H226" i="1"/>
  <c r="H225" i="1"/>
  <c r="D209" i="1"/>
  <c r="E209" i="1"/>
  <c r="F209" i="1"/>
  <c r="G209" i="1"/>
  <c r="C209" i="1"/>
  <c r="D208" i="1"/>
  <c r="E208" i="1"/>
  <c r="F208" i="1"/>
  <c r="G208" i="1"/>
  <c r="C208" i="1"/>
  <c r="D207" i="1"/>
  <c r="E207" i="1"/>
  <c r="F207" i="1"/>
  <c r="G207" i="1"/>
  <c r="C207" i="1"/>
  <c r="H206" i="1"/>
  <c r="H205" i="1"/>
  <c r="H204" i="1"/>
  <c r="D188" i="1"/>
  <c r="E188" i="1"/>
  <c r="F188" i="1"/>
  <c r="G188" i="1"/>
  <c r="C188" i="1"/>
  <c r="D187" i="1"/>
  <c r="E187" i="1"/>
  <c r="F187" i="1"/>
  <c r="G187" i="1"/>
  <c r="C187" i="1"/>
  <c r="D186" i="1"/>
  <c r="E186" i="1"/>
  <c r="F186" i="1"/>
  <c r="G186" i="1"/>
  <c r="C186" i="1"/>
  <c r="H185" i="1"/>
  <c r="H184" i="1"/>
  <c r="H183" i="1"/>
  <c r="D167" i="1"/>
  <c r="E167" i="1"/>
  <c r="F167" i="1"/>
  <c r="G167" i="1"/>
  <c r="C167" i="1"/>
  <c r="D166" i="1"/>
  <c r="E166" i="1"/>
  <c r="F166" i="1"/>
  <c r="G166" i="1"/>
  <c r="C166" i="1"/>
  <c r="D165" i="1"/>
  <c r="E165" i="1"/>
  <c r="F165" i="1"/>
  <c r="G165" i="1"/>
  <c r="C165" i="1"/>
  <c r="H164" i="1"/>
  <c r="H163" i="1"/>
  <c r="H162" i="1"/>
  <c r="D146" i="1"/>
  <c r="E146" i="1"/>
  <c r="F146" i="1"/>
  <c r="G146" i="1"/>
  <c r="C146" i="1"/>
  <c r="D145" i="1"/>
  <c r="E145" i="1"/>
  <c r="F145" i="1"/>
  <c r="G145" i="1"/>
  <c r="C145" i="1"/>
  <c r="D144" i="1"/>
  <c r="E144" i="1"/>
  <c r="F144" i="1"/>
  <c r="G144" i="1"/>
  <c r="C144" i="1"/>
  <c r="H142" i="1"/>
  <c r="H143" i="1"/>
  <c r="H141" i="1"/>
  <c r="D125" i="1"/>
  <c r="E125" i="1"/>
  <c r="F125" i="1"/>
  <c r="G125" i="1"/>
  <c r="D124" i="1"/>
  <c r="E124" i="1"/>
  <c r="F124" i="1"/>
  <c r="G124" i="1"/>
  <c r="D123" i="1"/>
  <c r="E123" i="1"/>
  <c r="F123" i="1"/>
  <c r="G123" i="1"/>
  <c r="C125" i="1"/>
  <c r="C124" i="1"/>
  <c r="C123" i="1"/>
  <c r="H122" i="1"/>
  <c r="H121" i="1"/>
  <c r="H120" i="1"/>
  <c r="H217" i="1" l="1"/>
  <c r="H218" i="1"/>
  <c r="H219" i="1"/>
  <c r="H220" i="1"/>
  <c r="H221" i="1"/>
  <c r="H222" i="1"/>
  <c r="H223" i="1"/>
  <c r="H224" i="1"/>
  <c r="H216" i="1"/>
  <c r="H196" i="1"/>
  <c r="H197" i="1"/>
  <c r="H198" i="1"/>
  <c r="H199" i="1"/>
  <c r="H200" i="1"/>
  <c r="H201" i="1"/>
  <c r="H202" i="1"/>
  <c r="H203" i="1"/>
  <c r="H195" i="1"/>
  <c r="H175" i="1"/>
  <c r="H176" i="1"/>
  <c r="H177" i="1"/>
  <c r="H178" i="1"/>
  <c r="H179" i="1"/>
  <c r="H180" i="1"/>
  <c r="H181" i="1"/>
  <c r="H182" i="1"/>
  <c r="H174" i="1"/>
  <c r="H154" i="1"/>
  <c r="H155" i="1"/>
  <c r="H156" i="1"/>
  <c r="H157" i="1"/>
  <c r="H158" i="1"/>
  <c r="H159" i="1"/>
  <c r="H160" i="1"/>
  <c r="H161" i="1"/>
  <c r="H153" i="1"/>
  <c r="H133" i="1"/>
  <c r="H134" i="1"/>
  <c r="H135" i="1"/>
  <c r="H136" i="1"/>
  <c r="H137" i="1"/>
  <c r="H138" i="1"/>
  <c r="H139" i="1"/>
  <c r="H140" i="1"/>
  <c r="H132" i="1"/>
  <c r="H112" i="1"/>
  <c r="H113" i="1"/>
  <c r="H114" i="1"/>
  <c r="H115" i="1"/>
  <c r="H116" i="1"/>
  <c r="H117" i="1"/>
  <c r="H118" i="1"/>
  <c r="H119" i="1"/>
  <c r="H111" i="1"/>
  <c r="H229" i="1" l="1"/>
  <c r="H228" i="1"/>
  <c r="H208" i="1"/>
  <c r="H207" i="1"/>
  <c r="H186" i="1"/>
  <c r="H165" i="1"/>
  <c r="H145" i="1"/>
  <c r="H144" i="1"/>
  <c r="H124" i="1"/>
  <c r="H123" i="1"/>
  <c r="H125" i="1"/>
  <c r="H230" i="1"/>
  <c r="H209" i="1"/>
  <c r="H188" i="1"/>
  <c r="H187" i="1"/>
  <c r="H166" i="1"/>
  <c r="H167" i="1"/>
  <c r="H146" i="1"/>
  <c r="H6" i="7" l="1"/>
  <c r="H10" i="7" s="1"/>
</calcChain>
</file>

<file path=xl/sharedStrings.xml><?xml version="1.0" encoding="utf-8"?>
<sst xmlns="http://schemas.openxmlformats.org/spreadsheetml/2006/main" count="840" uniqueCount="104">
  <si>
    <t>Μονάδες</t>
  </si>
  <si>
    <t>Δωμάτια</t>
  </si>
  <si>
    <t>Κλίνες</t>
  </si>
  <si>
    <t>1*</t>
  </si>
  <si>
    <t>Σύνολο</t>
  </si>
  <si>
    <t xml:space="preserve">Μουσεία </t>
  </si>
  <si>
    <t>Αρχαιολογικοί χώροι</t>
  </si>
  <si>
    <t xml:space="preserve">Διανυκτερεύσεις αλλοδαπών </t>
  </si>
  <si>
    <t>Γρεβενά</t>
  </si>
  <si>
    <t>Καστοριά</t>
  </si>
  <si>
    <t>Κοζάνη</t>
  </si>
  <si>
    <t>Φλώρινα</t>
  </si>
  <si>
    <t>Γρεβενών</t>
  </si>
  <si>
    <t>Καστοριάς</t>
  </si>
  <si>
    <t>Κοζάνης</t>
  </si>
  <si>
    <t>Φλωρίνης</t>
  </si>
  <si>
    <t>Διανυκτερεύσεις ημεδαπών</t>
  </si>
  <si>
    <t xml:space="preserve">Διανυκτερεύσεις ημεδαπών </t>
  </si>
  <si>
    <t>Πληρότητα</t>
  </si>
  <si>
    <t xml:space="preserve">Πληρότητα </t>
  </si>
  <si>
    <t>Περιφερειακή Ενότητα</t>
  </si>
  <si>
    <t>5*</t>
  </si>
  <si>
    <t>4*</t>
  </si>
  <si>
    <t>3*</t>
  </si>
  <si>
    <t>2*</t>
  </si>
  <si>
    <t xml:space="preserve">Περιφερειακές Ενότητες </t>
  </si>
  <si>
    <t>Ιανουάριος</t>
  </si>
  <si>
    <t>Φεβρουάριος</t>
  </si>
  <si>
    <t>Μάρτιος</t>
  </si>
  <si>
    <t>Απρίλιος</t>
  </si>
  <si>
    <t>Μάιος</t>
  </si>
  <si>
    <t>Ιούνιος</t>
  </si>
  <si>
    <t>Ιούλιος</t>
  </si>
  <si>
    <t>Αύγουστος</t>
  </si>
  <si>
    <t>Σεπτέμβριος</t>
  </si>
  <si>
    <t>Οκτώβριος</t>
  </si>
  <si>
    <t>Νοέμβριος</t>
  </si>
  <si>
    <t>Δεκέμβριος</t>
  </si>
  <si>
    <t>Αεροπορικές αφίξεις εσωτερικού</t>
  </si>
  <si>
    <r>
      <t xml:space="preserve">1) </t>
    </r>
    <r>
      <rPr>
        <sz val="8"/>
        <rFont val="Tahoma"/>
        <family val="2"/>
        <charset val="161"/>
      </rPr>
      <t>Η Έρευνα Εργατικού Δυναμικού είναι δειγματοληπτική και διεξάγεται από την ΕΛΣΤΑΤ</t>
    </r>
  </si>
  <si>
    <r>
      <t xml:space="preserve">2) </t>
    </r>
    <r>
      <rPr>
        <sz val="8"/>
        <rFont val="Tahoma"/>
        <family val="2"/>
        <charset val="161"/>
      </rPr>
      <t>Ως απασχολούμενοι ορίζονται τα άτομα ηλικίας 15 ετών και άνω, τα οποία την εβδομάδα αναφοράς είτε εργάστηκαν έστω και μια ώρα με σκοπό την αμοιβή ή το κέρδος, είτε εργάστηκαν στην οικογενειακή επιχείρηση, είτε δεν εργάστηκαν αλλά είχαν μια εργασία ή επιχείρηση από την οποία απουσίαζαν προσωρινά.</t>
    </r>
    <r>
      <rPr>
        <b/>
        <sz val="8"/>
        <rFont val="Tahoma"/>
        <family val="2"/>
        <charset val="161"/>
      </rPr>
      <t xml:space="preserve">
</t>
    </r>
  </si>
  <si>
    <t xml:space="preserve">Περιφέρειες </t>
  </si>
  <si>
    <t xml:space="preserve"> Χώρες Προέλευσης</t>
  </si>
  <si>
    <t>Επισκέψεις (σε χιλ.)</t>
  </si>
  <si>
    <t>Εισπράξεις (σε εκ. €)</t>
  </si>
  <si>
    <t xml:space="preserve">Διανυκτερεύσεις (σε χιλ.) </t>
  </si>
  <si>
    <t>Μέση Διάρκεια Παραμονής</t>
  </si>
  <si>
    <t>Γερμανία</t>
  </si>
  <si>
    <t>Λοιπές</t>
  </si>
  <si>
    <t>% επί του συνόλου</t>
  </si>
  <si>
    <t>Αλβανία</t>
  </si>
  <si>
    <t>Βουλγαρία</t>
  </si>
  <si>
    <t>Ρουμανία</t>
  </si>
  <si>
    <t>4Κ</t>
  </si>
  <si>
    <t>3Κ</t>
  </si>
  <si>
    <t>2Κ</t>
  </si>
  <si>
    <t>1Κ</t>
  </si>
  <si>
    <t>Δαπάνη/ Επίσκεψη   (σε €)</t>
  </si>
  <si>
    <t>Δαπάνη/ Διανυκτέρευση   (σε €)</t>
  </si>
  <si>
    <t>Αφίξεις αλλοδαπών</t>
  </si>
  <si>
    <t>Αφίξεις ημεδαπών</t>
  </si>
  <si>
    <t xml:space="preserve">Αφίξεις αλλοδαπών </t>
  </si>
  <si>
    <t xml:space="preserve">Αφίξεις ημεδαπών </t>
  </si>
  <si>
    <t>Βασικά Μεγέθη Εισερχόμενου Τουρισμού της Περιφέρειας Δυτικής Μακεδονίας 2017</t>
  </si>
  <si>
    <t>Βασικά Τουριστικά Μεγέθη της Περιφέρειας Δυτικής Μακεδονίας</t>
  </si>
  <si>
    <t>Δυτική Μακεδονία</t>
  </si>
  <si>
    <t xml:space="preserve">Δυτική Μακεδονία </t>
  </si>
  <si>
    <r>
      <t xml:space="preserve">Πηγή: </t>
    </r>
    <r>
      <rPr>
        <sz val="8"/>
        <color theme="4"/>
        <rFont val="Tahoma"/>
        <family val="2"/>
        <charset val="161"/>
      </rPr>
      <t>Έρευνα Συνόρων της ΤτΕ, Επεξεργασία INSETE Intelligence</t>
    </r>
  </si>
  <si>
    <t>Λοιποί κλάδοι</t>
  </si>
  <si>
    <t>Σύνολο απασχόλησης</t>
  </si>
  <si>
    <t>Σύνολο Χώρας</t>
  </si>
  <si>
    <t>% Λοιπών κλάδων επί του συνόλου Περιφέρειας</t>
  </si>
  <si>
    <r>
      <t xml:space="preserve">Πηγή: </t>
    </r>
    <r>
      <rPr>
        <sz val="8"/>
        <color theme="4"/>
        <rFont val="Tahoma"/>
        <family val="2"/>
        <charset val="161"/>
      </rPr>
      <t>Έρευνα Εργατικού Δυναμικού ΕΛΣΤΑΤ - Επεξεργασία INSETE Intelligence</t>
    </r>
  </si>
  <si>
    <t xml:space="preserve">ΠΕΡΙΦΕΡΕΙΑ ΔΥΤΙΚΗΣ ΜΑΚΕΔΟΝΙΑΣ </t>
  </si>
  <si>
    <t xml:space="preserve">Ξενοδοχειακό δυναμικό 2017 </t>
  </si>
  <si>
    <t>Ενοικιαζόμενα δωμάτια 2017</t>
  </si>
  <si>
    <t xml:space="preserve">Ξενοδοχειακό δυναμικό 2016 </t>
  </si>
  <si>
    <t xml:space="preserve">Ξενοδοχειακό δυναμικό 2015 </t>
  </si>
  <si>
    <t xml:space="preserve">Ξενοδοχειακό δυναμικό 2014 </t>
  </si>
  <si>
    <t xml:space="preserve">Ξενοδοχειακό δυναμικό 2013 </t>
  </si>
  <si>
    <t xml:space="preserve">Ξενοδοχειακό δυναμικό 2012 </t>
  </si>
  <si>
    <t xml:space="preserve">Ξενοδοχειακό δυναμικό 2011 </t>
  </si>
  <si>
    <t xml:space="preserve">Ξενοδοχειακό δυναμικό 2010 </t>
  </si>
  <si>
    <t xml:space="preserve">Διεθνείς αεροπορικές αφίξεις </t>
  </si>
  <si>
    <t>Ενότητα</t>
  </si>
  <si>
    <t>Ενοικιαζόμενα δωμάτια 2018</t>
  </si>
  <si>
    <t xml:space="preserve">Ενότητα </t>
  </si>
  <si>
    <t xml:space="preserve">Ξενοδοχειακό δυναμικό 2018 </t>
  </si>
  <si>
    <r>
      <rPr>
        <b/>
        <sz val="8"/>
        <color rgb="FF0070C0"/>
        <rFont val="Tahoma"/>
        <family val="2"/>
        <charset val="161"/>
      </rPr>
      <t>Πηγή</t>
    </r>
    <r>
      <rPr>
        <sz val="8"/>
        <color rgb="FF0070C0"/>
        <rFont val="Tahoma"/>
        <family val="2"/>
        <charset val="161"/>
      </rPr>
      <t>: Ξενοδοχειακό Επιμελητήριο Ελλάδας - Επεξεργασία INSETE Intelligence</t>
    </r>
  </si>
  <si>
    <t>Βασικά Μεγέθη Εισερχόμενου Τουρισμού της Περιφέρειας Δυτικής Μακεδονίας 2018</t>
  </si>
  <si>
    <r>
      <rPr>
        <b/>
        <sz val="8"/>
        <color rgb="FF002060"/>
        <rFont val="Tahoma"/>
        <family val="2"/>
        <charset val="161"/>
      </rPr>
      <t>Πηγή:</t>
    </r>
    <r>
      <rPr>
        <sz val="8"/>
        <color rgb="FF002060"/>
        <rFont val="Tahoma"/>
        <family val="2"/>
        <charset val="161"/>
      </rPr>
      <t xml:space="preserve"> MHTE - Επεξεργασία INSETE Intelligence</t>
    </r>
  </si>
  <si>
    <r>
      <t xml:space="preserve">Πηγή: </t>
    </r>
    <r>
      <rPr>
        <sz val="8"/>
        <color theme="4"/>
        <rFont val="Tahoma"/>
        <family val="2"/>
        <charset val="161"/>
      </rPr>
      <t>YΠΑ, Επεξεργασία INSETE Intelligence</t>
    </r>
  </si>
  <si>
    <r>
      <rPr>
        <b/>
        <sz val="8"/>
        <color theme="4"/>
        <rFont val="Tahoma"/>
        <family val="2"/>
        <charset val="161"/>
      </rPr>
      <t>Πηγή:</t>
    </r>
    <r>
      <rPr>
        <sz val="8"/>
        <color theme="4"/>
        <rFont val="Tahoma"/>
        <family val="2"/>
        <charset val="161"/>
      </rPr>
      <t xml:space="preserve"> ΕΛ.ΣΤΑΤ - Επεξεργασία INSETE Intelligence</t>
    </r>
  </si>
  <si>
    <t>Ενοικιαζόμενα δωμάτια 2019</t>
  </si>
  <si>
    <t>Ξενοδοχειακό δυναμικό 2019</t>
  </si>
  <si>
    <t>Δραστηριότητες υπηρεσιών παροχής καταλύματος και εστίασης</t>
  </si>
  <si>
    <t>% Υπηρεσιών επί του συνόλου Περιφέρειας</t>
  </si>
  <si>
    <t>Βασικά Μεγέθη Εισερχόμενου Τουρισμού της Περιφέρειας Δυτικής Μακεδονίας 2019</t>
  </si>
  <si>
    <t>Ξενοδοχειακό δυναμικό 2020</t>
  </si>
  <si>
    <t>Βασικά Μεγέθη Εισερχόμενου Τουρισμού της Περιφέρειας Δυτικής Μακεδονίας 2020</t>
  </si>
  <si>
    <t>Η απασχόληση στην Περιφέρεια Δυτικής Μακεδονίας 2010-2020 (σε χιλ.)</t>
  </si>
  <si>
    <t>ΠΕΡΙΦΕΡΕΙΑ ΔΥΤΙΚΗΣ ΜΑΚΕΔΟΝΙΑΣ: Επισκέπτες σε Μουσεία / Αρχαιολογικούς χώρους 2010-2020</t>
  </si>
  <si>
    <t>ΠΕΡΙΦΕΡΕΙΑ ΔΥΤΙΚΗΣ ΜΑΚΕΔΟΝΙΑΣ: στοιχεία αφίξεων, διανυκτερεύσεων και πληρότητας σε ξενοδοχειακά καταλύματα, 2010-2020</t>
  </si>
  <si>
    <r>
      <rPr>
        <b/>
        <sz val="8"/>
        <color theme="4"/>
        <rFont val="Tahoma"/>
        <family val="2"/>
        <charset val="161"/>
      </rPr>
      <t>Πηγή:</t>
    </r>
    <r>
      <rPr>
        <sz val="8"/>
        <color rgb="FF5B9BD5"/>
        <rFont val="Tahoma"/>
        <family val="2"/>
        <charset val="161"/>
      </rPr>
      <t xml:space="preserve"> ΕΛ.ΣΤΑΤ - Επεξεργασία INSETE Intelligence, Τα στοιχεία για τα έτη 2010-2017 προκύπτουν από μέρος των συνολικά διαθέσιµων κλινών - η εκτίµηση και προβολή των αποτελεσµάτων γίνεται στο 80% των διαθέσιμων κλινών λόγω έλλειψης της πληροφορίας των µηνών λειτουργίας του κάθε καταλύµατος µέσα στο έτος. Τα στοιχεία για τα έτη από το 2018 και έπειτα λόγω αλλαγής της μεθοδολογίας προκύπτουν από το 100% των διαθέσιμων κλινών</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</si>
</sst>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_€_-;\-* #,##0.00\ _€_-;_-* &quot;-&quot;??\ _€_-;_-@_-"/>
    <numFmt numFmtId="165" formatCode="0.0%"/>
    <numFmt numFmtId="166" formatCode="#,##0.0"/>
    <numFmt numFmtId="167" formatCode="0.0"/>
  </numFmts>
  <fonts count="28" x14ac:knownFonts="1">
    <font>
      <sz val="11"/>
      <color theme="1"/>
      <name val="Calibri"/>
      <family val="2"/>
      <charset val="161"/>
      <scheme val="minor"/>
    </font>
    <font>
      <i/>
      <sz val="8"/>
      <color theme="4"/>
      <name val="Calibri"/>
      <family val="2"/>
      <charset val="161"/>
      <scheme val="minor"/>
    </font>
    <font>
      <sz val="10"/>
      <color rgb="FF000000"/>
      <name val="Times New Roman"/>
      <family val="1"/>
      <charset val="161"/>
    </font>
    <font>
      <i/>
      <sz val="8"/>
      <color theme="4"/>
      <name val="Tahoma"/>
      <family val="2"/>
      <charset val="161"/>
    </font>
    <font>
      <b/>
      <i/>
      <sz val="8"/>
      <color theme="4"/>
      <name val="Tahoma"/>
      <family val="2"/>
      <charset val="161"/>
    </font>
    <font>
      <b/>
      <sz val="9"/>
      <color theme="0"/>
      <name val="Tahoma"/>
      <family val="2"/>
      <charset val="161"/>
    </font>
    <font>
      <b/>
      <sz val="9"/>
      <color theme="1"/>
      <name val="Tahoma"/>
      <family val="2"/>
      <charset val="161"/>
    </font>
    <font>
      <sz val="9"/>
      <color theme="1"/>
      <name val="Tahoma"/>
      <family val="2"/>
      <charset val="161"/>
    </font>
    <font>
      <b/>
      <sz val="16"/>
      <color theme="1"/>
      <name val="Tahoma"/>
      <family val="2"/>
      <charset val="161"/>
    </font>
    <font>
      <sz val="11"/>
      <color theme="1"/>
      <name val="Calibri"/>
      <family val="2"/>
      <charset val="161"/>
      <scheme val="minor"/>
    </font>
    <font>
      <b/>
      <sz val="8"/>
      <color theme="4"/>
      <name val="Tahoma"/>
      <family val="2"/>
      <charset val="161"/>
    </font>
    <font>
      <sz val="8"/>
      <color theme="4"/>
      <name val="Tahoma"/>
      <family val="2"/>
      <charset val="161"/>
    </font>
    <font>
      <b/>
      <sz val="8"/>
      <name val="Tahoma"/>
      <family val="2"/>
      <charset val="161"/>
    </font>
    <font>
      <sz val="8"/>
      <name val="Tahoma"/>
      <family val="2"/>
      <charset val="161"/>
    </font>
    <font>
      <sz val="11"/>
      <color theme="1"/>
      <name val="Tahoma"/>
      <family val="2"/>
      <charset val="161"/>
    </font>
    <font>
      <sz val="9"/>
      <color theme="0"/>
      <name val="Tahoma"/>
      <family val="2"/>
      <charset val="161"/>
    </font>
    <font>
      <sz val="9"/>
      <name val="Tahoma"/>
      <family val="2"/>
      <charset val="161"/>
    </font>
    <font>
      <i/>
      <sz val="8"/>
      <color rgb="FF0070C0"/>
      <name val="Tahoma"/>
      <family val="2"/>
      <charset val="161"/>
    </font>
    <font>
      <sz val="10"/>
      <name val="Arial"/>
      <family val="2"/>
      <charset val="161"/>
    </font>
    <font>
      <sz val="8"/>
      <color rgb="FF0070C0"/>
      <name val="Tahoma"/>
      <family val="2"/>
      <charset val="161"/>
    </font>
    <font>
      <b/>
      <sz val="8"/>
      <color rgb="FF0070C0"/>
      <name val="Tahoma"/>
      <family val="2"/>
      <charset val="161"/>
    </font>
    <font>
      <sz val="8"/>
      <color rgb="FF002060"/>
      <name val="Tahoma"/>
      <family val="2"/>
      <charset val="161"/>
    </font>
    <font>
      <sz val="10"/>
      <color indexed="8"/>
      <name val="Arial"/>
      <family val="2"/>
      <charset val="161"/>
    </font>
    <font>
      <u/>
      <sz val="9"/>
      <color theme="11"/>
      <name val="Franklin Gothic Book"/>
      <family val="2"/>
      <charset val="161"/>
    </font>
    <font>
      <u/>
      <sz val="9"/>
      <color theme="10"/>
      <name val="Franklin Gothic Book"/>
      <family val="2"/>
      <charset val="161"/>
    </font>
    <font>
      <b/>
      <sz val="8"/>
      <color rgb="FF002060"/>
      <name val="Tahoma"/>
      <family val="2"/>
      <charset val="161"/>
    </font>
    <font>
      <sz val="8"/>
      <color rgb="FF5B9BD5"/>
      <name val="Tahoma"/>
      <family val="2"/>
      <charset val="161"/>
    </font>
    <font>
      <b/>
      <sz val="8.5"/>
      <color theme="1"/>
      <name val="Tahoma"/>
      <family val="2"/>
      <charset val="161"/>
    </font>
  </fonts>
  <fills count="8">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rgb="FF0070C0"/>
        <bgColor indexed="64"/>
      </patternFill>
    </fill>
    <fill>
      <patternFill patternType="solid">
        <fgColor theme="4" tint="0.79998168889431442"/>
        <bgColor theme="4" tint="0.79998168889431442"/>
      </patternFill>
    </fill>
    <fill>
      <patternFill patternType="solid">
        <fgColor rgb="FF0070C0"/>
        <bgColor theme="4"/>
      </patternFill>
    </fill>
    <fill>
      <patternFill patternType="solid">
        <fgColor theme="0"/>
        <bgColor indexed="64"/>
      </patternFill>
    </fill>
  </fills>
  <borders count="14">
    <border>
      <left/>
      <right/>
      <top/>
      <bottom/>
      <diagonal/>
    </border>
    <border>
      <left/>
      <right style="thin">
        <color theme="4" tint="0.39997558519241921"/>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theme="4" tint="0.39997558519241921"/>
      </left>
      <right/>
      <top/>
      <bottom/>
      <diagonal/>
    </border>
    <border>
      <left style="thin">
        <color theme="4" tint="0.39997558519241921"/>
      </left>
      <right/>
      <top/>
      <bottom style="hair">
        <color rgb="FF0070C0"/>
      </bottom>
      <diagonal/>
    </border>
    <border>
      <left/>
      <right/>
      <top/>
      <bottom style="hair">
        <color rgb="FF0070C0"/>
      </bottom>
      <diagonal/>
    </border>
    <border>
      <left/>
      <right style="thin">
        <color theme="4" tint="0.39997558519241921"/>
      </right>
      <top/>
      <bottom style="hair">
        <color rgb="FF0070C0"/>
      </bottom>
      <diagonal/>
    </border>
    <border>
      <left style="thin">
        <color theme="4" tint="0.39997558519241921"/>
      </left>
      <right/>
      <top style="hair">
        <color rgb="FF0070C0"/>
      </top>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right/>
      <top style="dotted">
        <color indexed="64"/>
      </top>
      <bottom style="dotted">
        <color indexed="64"/>
      </bottom>
      <diagonal/>
    </border>
  </borders>
  <cellStyleXfs count="12">
    <xf numFmtId="0" fontId="0" fillId="0" borderId="0"/>
    <xf numFmtId="0" fontId="2" fillId="0" borderId="0"/>
    <xf numFmtId="9" fontId="9" fillId="0" borderId="0" applyFont="0" applyFill="0" applyBorder="0" applyAlignment="0" applyProtection="0"/>
    <xf numFmtId="164" fontId="9" fillId="0" borderId="0" applyFont="0" applyFill="0" applyBorder="0" applyAlignment="0" applyProtection="0"/>
    <xf numFmtId="0" fontId="18" fillId="0" borderId="0"/>
    <xf numFmtId="43" fontId="9" fillId="0" borderId="0" applyFont="0" applyFill="0" applyBorder="0" applyAlignment="0" applyProtection="0"/>
    <xf numFmtId="43" fontId="18" fillId="0" borderId="0" applyFon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xf numFmtId="0" fontId="22" fillId="0" borderId="0"/>
  </cellStyleXfs>
  <cellXfs count="139">
    <xf numFmtId="0" fontId="0" fillId="0" borderId="0" xfId="0"/>
    <xf numFmtId="0" fontId="0" fillId="0" borderId="0" xfId="0" applyAlignment="1">
      <alignment horizontal="center"/>
    </xf>
    <xf numFmtId="0" fontId="1" fillId="0" borderId="0" xfId="0" applyFont="1" applyAlignment="1">
      <alignment vertical="center"/>
    </xf>
    <xf numFmtId="0" fontId="7" fillId="2" borderId="0" xfId="0" applyFont="1" applyFill="1"/>
    <xf numFmtId="0" fontId="7" fillId="0" borderId="0" xfId="0" applyFont="1"/>
    <xf numFmtId="0" fontId="7" fillId="2" borderId="0" xfId="0" applyFont="1" applyFill="1" applyAlignment="1">
      <alignment vertical="center"/>
    </xf>
    <xf numFmtId="3" fontId="7" fillId="2" borderId="0" xfId="0" applyNumberFormat="1" applyFont="1" applyFill="1" applyAlignment="1">
      <alignment horizontal="center"/>
    </xf>
    <xf numFmtId="0" fontId="7" fillId="0" borderId="0" xfId="0" applyFont="1" applyAlignment="1">
      <alignment vertical="center"/>
    </xf>
    <xf numFmtId="3" fontId="7" fillId="0" borderId="0" xfId="0" applyNumberFormat="1" applyFont="1" applyAlignment="1">
      <alignment horizontal="center"/>
    </xf>
    <xf numFmtId="0" fontId="7" fillId="0" borderId="0" xfId="0" applyFont="1" applyAlignment="1">
      <alignment horizontal="left" vertical="center"/>
    </xf>
    <xf numFmtId="3" fontId="7" fillId="0" borderId="0" xfId="0" applyNumberFormat="1" applyFont="1" applyAlignment="1">
      <alignment horizontal="center" vertical="center"/>
    </xf>
    <xf numFmtId="165" fontId="7" fillId="0" borderId="0" xfId="0" applyNumberFormat="1" applyFont="1" applyAlignment="1">
      <alignment horizontal="center" vertical="center"/>
    </xf>
    <xf numFmtId="0" fontId="7" fillId="3" borderId="0" xfId="0" applyFont="1" applyFill="1" applyAlignment="1">
      <alignment horizontal="left" vertical="center"/>
    </xf>
    <xf numFmtId="3" fontId="7" fillId="3" borderId="0" xfId="0" applyNumberFormat="1" applyFont="1" applyFill="1" applyAlignment="1">
      <alignment horizontal="center" vertical="center"/>
    </xf>
    <xf numFmtId="165" fontId="7" fillId="3" borderId="0" xfId="0" applyNumberFormat="1" applyFont="1" applyFill="1" applyAlignment="1">
      <alignment horizontal="center" vertical="center"/>
    </xf>
    <xf numFmtId="0" fontId="3" fillId="0" borderId="0" xfId="0" applyFont="1" applyAlignment="1">
      <alignment horizontal="left"/>
    </xf>
    <xf numFmtId="0" fontId="7" fillId="5" borderId="0" xfId="0" applyFont="1" applyFill="1" applyAlignment="1">
      <alignment horizontal="left"/>
    </xf>
    <xf numFmtId="3" fontId="7" fillId="5" borderId="0" xfId="0" applyNumberFormat="1" applyFont="1" applyFill="1"/>
    <xf numFmtId="3" fontId="7" fillId="2" borderId="0" xfId="0" applyNumberFormat="1" applyFont="1" applyFill="1" applyAlignment="1">
      <alignment horizontal="right" vertical="center"/>
    </xf>
    <xf numFmtId="3" fontId="6" fillId="2" borderId="0" xfId="0" applyNumberFormat="1" applyFont="1" applyFill="1" applyAlignment="1">
      <alignment horizontal="right" vertical="center"/>
    </xf>
    <xf numFmtId="3" fontId="7" fillId="0" borderId="0" xfId="0" applyNumberFormat="1" applyFont="1" applyAlignment="1">
      <alignment horizontal="right" vertical="center"/>
    </xf>
    <xf numFmtId="3" fontId="6" fillId="0" borderId="0" xfId="0" applyNumberFormat="1" applyFont="1" applyAlignment="1">
      <alignment horizontal="right" vertical="center"/>
    </xf>
    <xf numFmtId="0" fontId="5" fillId="6" borderId="0" xfId="0" applyFont="1" applyFill="1" applyAlignment="1">
      <alignment horizontal="right"/>
    </xf>
    <xf numFmtId="0" fontId="5" fillId="6" borderId="0" xfId="0" applyFont="1" applyFill="1" applyAlignment="1">
      <alignment horizontal="right" vertical="center"/>
    </xf>
    <xf numFmtId="3" fontId="5" fillId="4" borderId="0" xfId="0" applyNumberFormat="1" applyFont="1" applyFill="1" applyAlignment="1">
      <alignment horizontal="right" vertical="center"/>
    </xf>
    <xf numFmtId="0" fontId="5" fillId="4" borderId="0" xfId="0" applyFont="1" applyFill="1"/>
    <xf numFmtId="0" fontId="5" fillId="6" borderId="0" xfId="0" applyFont="1" applyFill="1" applyAlignment="1">
      <alignment horizontal="center" vertical="center" wrapText="1"/>
    </xf>
    <xf numFmtId="0" fontId="5" fillId="6" borderId="0" xfId="0" applyFont="1" applyFill="1" applyAlignment="1">
      <alignment horizontal="center" vertical="center"/>
    </xf>
    <xf numFmtId="0" fontId="5" fillId="4" borderId="0" xfId="0" applyFont="1" applyFill="1" applyAlignment="1">
      <alignment vertical="center"/>
    </xf>
    <xf numFmtId="3" fontId="5" fillId="4" borderId="0" xfId="0" applyNumberFormat="1" applyFont="1" applyFill="1" applyAlignment="1">
      <alignment horizontal="center"/>
    </xf>
    <xf numFmtId="0" fontId="5" fillId="4" borderId="0" xfId="0" applyFont="1" applyFill="1" applyAlignment="1">
      <alignment horizontal="left" vertical="center"/>
    </xf>
    <xf numFmtId="3" fontId="5" fillId="4" borderId="0" xfId="0" applyNumberFormat="1" applyFont="1" applyFill="1" applyAlignment="1">
      <alignment horizontal="center" vertical="center"/>
    </xf>
    <xf numFmtId="165" fontId="5" fillId="4" borderId="0" xfId="0" applyNumberFormat="1" applyFont="1" applyFill="1" applyAlignment="1">
      <alignment horizontal="center" vertical="center"/>
    </xf>
    <xf numFmtId="0" fontId="5" fillId="4" borderId="0" xfId="0" applyFont="1" applyFill="1" applyAlignment="1">
      <alignment horizontal="center" vertical="center"/>
    </xf>
    <xf numFmtId="0" fontId="10" fillId="0" borderId="0" xfId="0" applyFont="1" applyAlignment="1">
      <alignment horizontal="left" vertical="center"/>
    </xf>
    <xf numFmtId="0" fontId="5" fillId="4" borderId="0" xfId="0" applyFont="1" applyFill="1" applyAlignment="1">
      <alignment horizontal="center" vertical="center" wrapText="1"/>
    </xf>
    <xf numFmtId="0" fontId="5" fillId="4" borderId="1" xfId="0" applyFont="1" applyFill="1" applyBorder="1" applyAlignment="1">
      <alignment horizontal="center" vertical="center" wrapText="1"/>
    </xf>
    <xf numFmtId="0" fontId="7" fillId="7" borderId="3" xfId="0" applyFont="1" applyFill="1" applyBorder="1"/>
    <xf numFmtId="166" fontId="7" fillId="7" borderId="3" xfId="0" applyNumberFormat="1" applyFont="1" applyFill="1" applyBorder="1" applyAlignment="1">
      <alignment horizontal="center"/>
    </xf>
    <xf numFmtId="166" fontId="7" fillId="7" borderId="4" xfId="0" applyNumberFormat="1" applyFont="1" applyFill="1" applyBorder="1" applyAlignment="1">
      <alignment horizontal="center"/>
    </xf>
    <xf numFmtId="167" fontId="7" fillId="7" borderId="3" xfId="0" applyNumberFormat="1" applyFont="1" applyFill="1" applyBorder="1" applyAlignment="1">
      <alignment horizontal="center"/>
    </xf>
    <xf numFmtId="0" fontId="7" fillId="7" borderId="0" xfId="0" applyFont="1" applyFill="1"/>
    <xf numFmtId="166" fontId="7" fillId="7" borderId="0" xfId="0" applyNumberFormat="1" applyFont="1" applyFill="1" applyAlignment="1">
      <alignment horizontal="center"/>
    </xf>
    <xf numFmtId="166" fontId="7" fillId="7" borderId="1" xfId="0" applyNumberFormat="1" applyFont="1" applyFill="1" applyBorder="1" applyAlignment="1">
      <alignment horizontal="center"/>
    </xf>
    <xf numFmtId="167" fontId="7" fillId="7" borderId="0" xfId="0" applyNumberFormat="1" applyFont="1" applyFill="1" applyAlignment="1">
      <alignment horizontal="center"/>
    </xf>
    <xf numFmtId="0" fontId="7" fillId="7" borderId="7" xfId="0" applyFont="1" applyFill="1" applyBorder="1"/>
    <xf numFmtId="166" fontId="7" fillId="7" borderId="7" xfId="0" applyNumberFormat="1" applyFont="1" applyFill="1" applyBorder="1" applyAlignment="1">
      <alignment horizontal="center"/>
    </xf>
    <xf numFmtId="166" fontId="7" fillId="7" borderId="8" xfId="0" applyNumberFormat="1" applyFont="1" applyFill="1" applyBorder="1" applyAlignment="1">
      <alignment horizontal="center"/>
    </xf>
    <xf numFmtId="167" fontId="7" fillId="7" borderId="7" xfId="0" applyNumberFormat="1" applyFont="1" applyFill="1" applyBorder="1" applyAlignment="1">
      <alignment horizontal="center"/>
    </xf>
    <xf numFmtId="0" fontId="6" fillId="7" borderId="9" xfId="0" applyFont="1" applyFill="1" applyBorder="1" applyAlignment="1">
      <alignment vertical="center" wrapText="1"/>
    </xf>
    <xf numFmtId="166" fontId="6" fillId="7" borderId="0" xfId="0" applyNumberFormat="1" applyFont="1" applyFill="1" applyAlignment="1">
      <alignment horizontal="center"/>
    </xf>
    <xf numFmtId="166" fontId="6" fillId="7" borderId="1" xfId="0" applyNumberFormat="1" applyFont="1" applyFill="1" applyBorder="1" applyAlignment="1">
      <alignment horizontal="center"/>
    </xf>
    <xf numFmtId="167" fontId="6" fillId="7" borderId="0" xfId="0" applyNumberFormat="1" applyFont="1" applyFill="1" applyAlignment="1">
      <alignment horizontal="center"/>
    </xf>
    <xf numFmtId="0" fontId="6" fillId="7" borderId="10" xfId="0" applyFont="1" applyFill="1" applyBorder="1" applyAlignment="1">
      <alignment vertical="center" wrapText="1"/>
    </xf>
    <xf numFmtId="167" fontId="6" fillId="7" borderId="11" xfId="0" applyNumberFormat="1" applyFont="1" applyFill="1" applyBorder="1" applyAlignment="1">
      <alignment horizontal="center"/>
    </xf>
    <xf numFmtId="166" fontId="6" fillId="7" borderId="11" xfId="0" applyNumberFormat="1" applyFont="1" applyFill="1" applyBorder="1" applyAlignment="1">
      <alignment horizontal="center"/>
    </xf>
    <xf numFmtId="166" fontId="6" fillId="7" borderId="12" xfId="0" applyNumberFormat="1" applyFont="1" applyFill="1" applyBorder="1" applyAlignment="1">
      <alignment horizontal="center"/>
    </xf>
    <xf numFmtId="0" fontId="14" fillId="0" borderId="0" xfId="0" applyFont="1" applyAlignment="1">
      <alignment horizontal="left"/>
    </xf>
    <xf numFmtId="165" fontId="16" fillId="0" borderId="0" xfId="2" applyNumberFormat="1" applyFont="1" applyAlignment="1">
      <alignment horizontal="center" vertical="center"/>
    </xf>
    <xf numFmtId="166" fontId="7" fillId="2" borderId="0" xfId="0" applyNumberFormat="1" applyFont="1" applyFill="1" applyAlignment="1">
      <alignment horizontal="center"/>
    </xf>
    <xf numFmtId="165" fontId="7" fillId="0" borderId="0" xfId="2" applyNumberFormat="1" applyFont="1" applyAlignment="1">
      <alignment horizontal="center" vertical="center"/>
    </xf>
    <xf numFmtId="165" fontId="7" fillId="2" borderId="0" xfId="2" applyNumberFormat="1" applyFont="1" applyFill="1" applyAlignment="1">
      <alignment horizontal="center" vertical="center"/>
    </xf>
    <xf numFmtId="3" fontId="7" fillId="0" borderId="0" xfId="0" applyNumberFormat="1" applyFont="1" applyAlignment="1">
      <alignment vertical="center"/>
    </xf>
    <xf numFmtId="3" fontId="6" fillId="0" borderId="0" xfId="0" applyNumberFormat="1" applyFont="1" applyAlignment="1">
      <alignment vertical="center"/>
    </xf>
    <xf numFmtId="3" fontId="7" fillId="2" borderId="0" xfId="0" applyNumberFormat="1" applyFont="1" applyFill="1" applyAlignment="1">
      <alignment vertical="center"/>
    </xf>
    <xf numFmtId="3" fontId="6" fillId="2" borderId="0" xfId="0" applyNumberFormat="1" applyFont="1" applyFill="1" applyAlignment="1">
      <alignment vertical="center"/>
    </xf>
    <xf numFmtId="3" fontId="5" fillId="4" borderId="0" xfId="0" applyNumberFormat="1" applyFont="1" applyFill="1"/>
    <xf numFmtId="0" fontId="17" fillId="0" borderId="0" xfId="0" applyFont="1"/>
    <xf numFmtId="166" fontId="7" fillId="2" borderId="1" xfId="0" applyNumberFormat="1" applyFont="1" applyFill="1" applyBorder="1" applyAlignment="1">
      <alignment horizontal="center"/>
    </xf>
    <xf numFmtId="167" fontId="7" fillId="2" borderId="0" xfId="0" applyNumberFormat="1" applyFont="1" applyFill="1" applyAlignment="1">
      <alignment horizontal="center"/>
    </xf>
    <xf numFmtId="0" fontId="0" fillId="0" borderId="0" xfId="0" applyAlignment="1">
      <alignment vertical="center"/>
    </xf>
    <xf numFmtId="0" fontId="14" fillId="0" borderId="0" xfId="0" applyFont="1"/>
    <xf numFmtId="0" fontId="15" fillId="4" borderId="0" xfId="0" applyFont="1" applyFill="1" applyAlignment="1">
      <alignment vertical="center"/>
    </xf>
    <xf numFmtId="0" fontId="5" fillId="6" borderId="0" xfId="0" applyFont="1" applyFill="1" applyAlignment="1">
      <alignment horizontal="left" vertical="center"/>
    </xf>
    <xf numFmtId="3" fontId="5" fillId="4" borderId="0" xfId="0" applyNumberFormat="1" applyFont="1" applyFill="1" applyAlignment="1">
      <alignment horizontal="left" vertical="center"/>
    </xf>
    <xf numFmtId="1" fontId="5" fillId="4" borderId="0" xfId="0" applyNumberFormat="1" applyFont="1" applyFill="1" applyAlignment="1">
      <alignment horizontal="center" vertical="center"/>
    </xf>
    <xf numFmtId="0" fontId="4" fillId="0" borderId="0" xfId="0" applyFont="1" applyAlignment="1">
      <alignment vertical="center"/>
    </xf>
    <xf numFmtId="0" fontId="5" fillId="6" borderId="0" xfId="0" applyFont="1" applyFill="1" applyAlignment="1">
      <alignment horizontal="left" wrapText="1"/>
    </xf>
    <xf numFmtId="0" fontId="19" fillId="0" borderId="0" xfId="0" applyFont="1"/>
    <xf numFmtId="0" fontId="17" fillId="0" borderId="0" xfId="0" applyFont="1" applyAlignment="1">
      <alignment horizontal="center" vertical="center"/>
    </xf>
    <xf numFmtId="0" fontId="21" fillId="0" borderId="0" xfId="0" applyFont="1" applyAlignment="1">
      <alignment vertical="center"/>
    </xf>
    <xf numFmtId="165" fontId="6" fillId="7" borderId="11" xfId="2" applyNumberFormat="1" applyFont="1" applyFill="1" applyBorder="1" applyAlignment="1">
      <alignment horizontal="center" vertical="center"/>
    </xf>
    <xf numFmtId="165" fontId="6" fillId="7" borderId="12" xfId="2" applyNumberFormat="1" applyFont="1" applyFill="1" applyBorder="1" applyAlignment="1">
      <alignment horizontal="center" vertical="center"/>
    </xf>
    <xf numFmtId="0" fontId="5" fillId="6" borderId="0" xfId="0" applyFont="1" applyFill="1" applyAlignment="1">
      <alignment horizontal="center" vertical="center"/>
    </xf>
    <xf numFmtId="0" fontId="12" fillId="0" borderId="0" xfId="0" applyFont="1" applyAlignment="1">
      <alignment vertical="center"/>
    </xf>
    <xf numFmtId="0" fontId="14" fillId="0" borderId="0" xfId="0" applyFont="1" applyAlignment="1">
      <alignment horizontal="left" vertical="center"/>
    </xf>
    <xf numFmtId="0" fontId="21" fillId="0" borderId="0" xfId="0" applyFont="1"/>
    <xf numFmtId="0" fontId="10" fillId="0" borderId="0" xfId="0" applyFont="1" applyAlignment="1">
      <alignment vertical="center"/>
    </xf>
    <xf numFmtId="0" fontId="5" fillId="6" borderId="0" xfId="0" applyFont="1" applyFill="1" applyAlignment="1">
      <alignment horizontal="left" vertical="center" wrapText="1"/>
    </xf>
    <xf numFmtId="0" fontId="5" fillId="6" borderId="0" xfId="0" applyFont="1" applyFill="1" applyAlignment="1">
      <alignment horizontal="center" vertical="center"/>
    </xf>
    <xf numFmtId="3" fontId="5" fillId="4" borderId="0" xfId="0" applyNumberFormat="1" applyFont="1" applyFill="1" applyAlignment="1">
      <alignment horizontal="center" vertical="center"/>
    </xf>
    <xf numFmtId="0" fontId="5" fillId="4" borderId="0" xfId="0" applyFont="1" applyFill="1" applyAlignment="1">
      <alignment horizontal="center" vertical="center"/>
    </xf>
    <xf numFmtId="0" fontId="10" fillId="0" borderId="0" xfId="0" applyFont="1" applyAlignment="1">
      <alignment horizontal="left" vertical="center"/>
    </xf>
    <xf numFmtId="166" fontId="16" fillId="0" borderId="0" xfId="0" applyNumberFormat="1" applyFont="1" applyAlignment="1">
      <alignment horizontal="center" vertical="center"/>
    </xf>
    <xf numFmtId="167" fontId="7" fillId="0" borderId="0" xfId="0" applyNumberFormat="1" applyFont="1" applyAlignment="1">
      <alignment horizontal="center" vertical="center"/>
    </xf>
    <xf numFmtId="166" fontId="7" fillId="2" borderId="0" xfId="0" applyNumberFormat="1" applyFont="1" applyFill="1" applyAlignment="1">
      <alignment horizontal="center" vertical="center"/>
    </xf>
    <xf numFmtId="166" fontId="6" fillId="2" borderId="13" xfId="0" applyNumberFormat="1" applyFont="1" applyFill="1" applyBorder="1" applyAlignment="1">
      <alignment horizontal="center" vertical="center"/>
    </xf>
    <xf numFmtId="0" fontId="5" fillId="4" borderId="0" xfId="0" applyFont="1" applyFill="1" applyAlignment="1">
      <alignment horizontal="center" vertical="center"/>
    </xf>
    <xf numFmtId="0" fontId="12" fillId="0" borderId="0" xfId="0" applyFont="1" applyAlignment="1">
      <alignment horizontal="left" vertical="top" wrapText="1"/>
    </xf>
    <xf numFmtId="0" fontId="5" fillId="6" borderId="0" xfId="0" applyFont="1" applyFill="1" applyAlignment="1">
      <alignment horizontal="center" vertical="center"/>
    </xf>
    <xf numFmtId="0" fontId="5" fillId="6" borderId="0" xfId="0" applyFont="1" applyFill="1" applyAlignment="1">
      <alignment horizontal="center" vertical="center"/>
    </xf>
    <xf numFmtId="3" fontId="5" fillId="4" borderId="0" xfId="0" applyNumberFormat="1" applyFont="1" applyFill="1" applyAlignment="1">
      <alignment horizontal="center" vertical="center"/>
    </xf>
    <xf numFmtId="0" fontId="5" fillId="4" borderId="0" xfId="0" applyFont="1" applyFill="1" applyAlignment="1">
      <alignment horizontal="center" vertical="center"/>
    </xf>
    <xf numFmtId="0" fontId="10" fillId="0" borderId="0" xfId="0" applyFont="1" applyAlignment="1">
      <alignment horizontal="left" vertical="center"/>
    </xf>
    <xf numFmtId="0" fontId="5" fillId="4" borderId="0" xfId="0" applyFont="1" applyFill="1" applyAlignment="1">
      <alignment horizontal="center" vertical="center"/>
    </xf>
    <xf numFmtId="0" fontId="12" fillId="0" borderId="0" xfId="0" applyFont="1" applyAlignment="1">
      <alignment horizontal="left" vertical="top" wrapText="1"/>
    </xf>
    <xf numFmtId="0" fontId="27" fillId="0" borderId="0" xfId="0" applyFont="1" applyAlignment="1">
      <alignment vertical="center" wrapText="1"/>
    </xf>
    <xf numFmtId="0" fontId="27" fillId="2" borderId="0" xfId="0" applyFont="1" applyFill="1" applyAlignment="1">
      <alignment vertical="center"/>
    </xf>
    <xf numFmtId="0" fontId="27" fillId="0" borderId="0" xfId="0" applyFont="1" applyAlignment="1">
      <alignment vertical="center"/>
    </xf>
    <xf numFmtId="0" fontId="27" fillId="2" borderId="13" xfId="0" applyFont="1" applyFill="1" applyBorder="1" applyAlignment="1">
      <alignment vertical="center"/>
    </xf>
    <xf numFmtId="0" fontId="27" fillId="2" borderId="0" xfId="0" applyFont="1" applyFill="1" applyAlignment="1">
      <alignment vertical="center" wrapText="1"/>
    </xf>
    <xf numFmtId="0" fontId="12" fillId="0" borderId="0" xfId="0" applyFont="1" applyAlignment="1">
      <alignment vertical="top" wrapText="1"/>
    </xf>
    <xf numFmtId="0" fontId="5" fillId="6" borderId="0" xfId="0" applyFont="1" applyFill="1" applyAlignment="1">
      <alignment horizontal="center" vertical="center"/>
    </xf>
    <xf numFmtId="0" fontId="5" fillId="6" borderId="0" xfId="0" applyFont="1" applyFill="1" applyAlignment="1">
      <alignment horizontal="center" vertical="center"/>
    </xf>
    <xf numFmtId="0" fontId="11" fillId="0" borderId="0" xfId="0" applyFont="1" applyAlignment="1">
      <alignment horizontal="left" vertical="center" wrapText="1"/>
    </xf>
    <xf numFmtId="3" fontId="5" fillId="4" borderId="0" xfId="0" applyNumberFormat="1" applyFont="1" applyFill="1" applyAlignment="1">
      <alignment horizontal="center" vertical="center"/>
    </xf>
    <xf numFmtId="0" fontId="8" fillId="0" borderId="0" xfId="0" applyFont="1" applyAlignment="1">
      <alignment horizontal="center" vertical="center" wrapText="1"/>
    </xf>
    <xf numFmtId="0" fontId="0" fillId="0" borderId="0" xfId="0" applyAlignment="1">
      <alignment horizontal="center" vertical="center" wrapText="1"/>
    </xf>
    <xf numFmtId="0" fontId="5" fillId="4" borderId="0" xfId="0" applyFont="1" applyFill="1" applyAlignment="1">
      <alignment horizontal="center" vertical="center"/>
    </xf>
    <xf numFmtId="0" fontId="6" fillId="7" borderId="2" xfId="0" applyFont="1" applyFill="1" applyBorder="1" applyAlignment="1">
      <alignment horizontal="left" vertical="center" wrapText="1"/>
    </xf>
    <xf numFmtId="0" fontId="6" fillId="7" borderId="5" xfId="0" applyFont="1" applyFill="1" applyBorder="1" applyAlignment="1">
      <alignment horizontal="left" vertical="center" wrapText="1"/>
    </xf>
    <xf numFmtId="0" fontId="6" fillId="7" borderId="6" xfId="0" applyFont="1" applyFill="1" applyBorder="1" applyAlignment="1">
      <alignment horizontal="left" vertical="center" wrapText="1"/>
    </xf>
    <xf numFmtId="0" fontId="10" fillId="0" borderId="3" xfId="0" applyFont="1" applyBorder="1" applyAlignment="1">
      <alignment horizontal="left" vertical="center"/>
    </xf>
    <xf numFmtId="0" fontId="12" fillId="0" borderId="0" xfId="0" applyFont="1" applyAlignment="1">
      <alignment horizontal="left" vertical="top" wrapText="1"/>
    </xf>
    <xf numFmtId="0" fontId="10" fillId="0" borderId="0" xfId="0" applyFont="1" applyAlignment="1">
      <alignment horizontal="left" vertical="center"/>
    </xf>
    <xf numFmtId="0" fontId="12" fillId="0" borderId="0" xfId="0" applyFont="1" applyAlignment="1">
      <alignment horizontal="left" vertical="top"/>
    </xf>
    <xf numFmtId="0" fontId="6" fillId="0" borderId="0" xfId="0" applyFont="1" applyAlignment="1">
      <alignment horizontal="left" vertical="center"/>
    </xf>
    <xf numFmtId="0" fontId="5" fillId="4" borderId="0" xfId="0" applyFont="1" applyFill="1" applyAlignment="1">
      <alignment horizontal="left" vertical="center"/>
    </xf>
    <xf numFmtId="0" fontId="5" fillId="6" borderId="0" xfId="0" applyFont="1" applyFill="1" applyAlignment="1">
      <alignment horizontal="center" vertical="center"/>
    </xf>
    <xf numFmtId="0" fontId="6" fillId="2" borderId="0" xfId="0" applyFont="1" applyFill="1" applyAlignment="1">
      <alignment horizontal="left" vertical="center"/>
    </xf>
    <xf numFmtId="0" fontId="19" fillId="0" borderId="0" xfId="0" applyFont="1" applyAlignment="1">
      <alignment horizontal="left"/>
    </xf>
    <xf numFmtId="0" fontId="5" fillId="4" borderId="0" xfId="0" applyFont="1" applyFill="1" applyAlignment="1">
      <alignment horizontal="left" vertical="center" wrapText="1"/>
    </xf>
    <xf numFmtId="0" fontId="5" fillId="6" borderId="0" xfId="0" applyFont="1" applyFill="1" applyAlignment="1">
      <alignment horizontal="center"/>
    </xf>
    <xf numFmtId="0" fontId="11" fillId="0" borderId="0" xfId="0" applyFont="1" applyAlignment="1">
      <alignment horizontal="left" vertical="center" wrapText="1"/>
    </xf>
    <xf numFmtId="0" fontId="4" fillId="0" borderId="0" xfId="0" applyFont="1" applyAlignment="1">
      <alignment horizontal="center" vertical="center" wrapText="1"/>
    </xf>
    <xf numFmtId="0" fontId="6" fillId="3" borderId="0" xfId="0" applyFont="1" applyFill="1" applyAlignment="1">
      <alignment horizontal="center" vertical="center"/>
    </xf>
    <xf numFmtId="0" fontId="6" fillId="0" borderId="0" xfId="0" applyFont="1" applyAlignment="1">
      <alignment horizontal="center" vertical="center"/>
    </xf>
    <xf numFmtId="3" fontId="5" fillId="4" borderId="0" xfId="0" applyNumberFormat="1" applyFont="1" applyFill="1" applyAlignment="1">
      <alignment horizontal="center" vertical="center"/>
    </xf>
    <xf numFmtId="0" fontId="11" fillId="0" borderId="0" xfId="0" applyFont="1" applyAlignment="1">
      <alignment horizontal="left" vertical="center"/>
    </xf>
  </cellXfs>
  <cellStyles count="12">
    <cellStyle name="Comma 2" xfId="3" xr:uid="{00000000-0005-0000-0000-000032000000}"/>
    <cellStyle name="Comma 2 2" xfId="6" xr:uid="{29164EEF-FDA2-487B-91AD-8E2ADDC46BCD}"/>
    <cellStyle name="Comma 3" xfId="5" xr:uid="{A96B1860-A399-4E5D-9717-D3A5EC04EB50}"/>
    <cellStyle name="Followed Hyperlink 2" xfId="7" xr:uid="{B84756DB-59F0-400B-BF4E-7982BCC4B28C}"/>
    <cellStyle name="Hyperlink 2" xfId="8" xr:uid="{45035A0D-099C-4490-83AB-5D8A79C571EC}"/>
    <cellStyle name="Normal" xfId="0" builtinId="0"/>
    <cellStyle name="Normal 2" xfId="1" xr:uid="{00000000-0005-0000-0000-000002000000}"/>
    <cellStyle name="Normal 2 2" xfId="9" xr:uid="{A77B2574-69B0-4FE9-9AA2-605CD39CCCA8}"/>
    <cellStyle name="Normal 3" xfId="10" xr:uid="{493BAE01-7E14-40E1-B670-D8A5286DD2AE}"/>
    <cellStyle name="Normal 5" xfId="4" xr:uid="{00000000-0005-0000-0000-000034000000}"/>
    <cellStyle name="Percent" xfId="2" builtinId="5"/>
    <cellStyle name="Βασικό_Φύλλο1" xfId="11" xr:uid="{02428AE8-E2DB-40CF-9008-1C33F6CC39E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14</xdr:row>
      <xdr:rowOff>0</xdr:rowOff>
    </xdr:from>
    <xdr:to>
      <xdr:col>14</xdr:col>
      <xdr:colOff>523875</xdr:colOff>
      <xdr:row>26</xdr:row>
      <xdr:rowOff>30944</xdr:rowOff>
    </xdr:to>
    <xdr:sp macro="" textlink="">
      <xdr:nvSpPr>
        <xdr:cNvPr id="3" name="Subtitle 2">
          <a:extLst>
            <a:ext uri="{FF2B5EF4-FFF2-40B4-BE49-F238E27FC236}">
              <a16:creationId xmlns:a16="http://schemas.microsoft.com/office/drawing/2014/main" id="{00000000-0008-0000-0000-000003000000}"/>
            </a:ext>
          </a:extLst>
        </xdr:cNvPr>
        <xdr:cNvSpPr>
          <a:spLocks noGrp="1"/>
        </xdr:cNvSpPr>
      </xdr:nvSpPr>
      <xdr:spPr>
        <a:xfrm>
          <a:off x="0" y="2948940"/>
          <a:ext cx="9058275" cy="2225504"/>
        </a:xfrm>
        <a:prstGeom prst="rect">
          <a:avLst/>
        </a:prstGeom>
      </xdr:spPr>
      <xdr:txBody>
        <a:bodyPr vert="horz" wrap="square" lIns="91440" tIns="45720" rIns="91440" bIns="45720" rtlCol="0">
          <a:normAutofit fontScale="92500" lnSpcReduction="20000"/>
        </a:bodyPr>
        <a:lstStyle>
          <a:lvl1pPr marL="0" indent="0" algn="ctr" defTabSz="914400" rtl="0" eaLnBrk="1" latinLnBrk="0" hangingPunct="1">
            <a:lnSpc>
              <a:spcPct val="90000"/>
            </a:lnSpc>
            <a:spcBef>
              <a:spcPts val="1000"/>
            </a:spcBef>
            <a:buFont typeface="Arial" panose="020B0604020202020204" pitchFamily="34" charset="0"/>
            <a:buNone/>
            <a:defRPr sz="2400" kern="1200">
              <a:solidFill>
                <a:schemeClr val="tx1"/>
              </a:solidFill>
              <a:latin typeface="+mn-lt"/>
              <a:ea typeface="+mn-ea"/>
              <a:cs typeface="+mn-cs"/>
            </a:defRPr>
          </a:lvl1pPr>
          <a:lvl2pPr marL="457200" indent="0" algn="ctr" defTabSz="914400" rtl="0" eaLnBrk="1" latinLnBrk="0" hangingPunct="1">
            <a:lnSpc>
              <a:spcPct val="90000"/>
            </a:lnSpc>
            <a:spcBef>
              <a:spcPts val="500"/>
            </a:spcBef>
            <a:buFont typeface="Arial" panose="020B0604020202020204" pitchFamily="34" charset="0"/>
            <a:buNone/>
            <a:defRPr sz="2000" kern="1200">
              <a:solidFill>
                <a:schemeClr val="tx1"/>
              </a:solidFill>
              <a:latin typeface="+mn-lt"/>
              <a:ea typeface="+mn-ea"/>
              <a:cs typeface="+mn-cs"/>
            </a:defRPr>
          </a:lvl2pPr>
          <a:lvl3pPr marL="914400" indent="0" algn="ctr" defTabSz="914400" rtl="0" eaLnBrk="1" latinLnBrk="0" hangingPunct="1">
            <a:lnSpc>
              <a:spcPct val="90000"/>
            </a:lnSpc>
            <a:spcBef>
              <a:spcPts val="500"/>
            </a:spcBef>
            <a:buFont typeface="Arial" panose="020B0604020202020204" pitchFamily="34" charset="0"/>
            <a:buNone/>
            <a:defRPr sz="1800" kern="1200">
              <a:solidFill>
                <a:schemeClr val="tx1"/>
              </a:solidFill>
              <a:latin typeface="+mn-lt"/>
              <a:ea typeface="+mn-ea"/>
              <a:cs typeface="+mn-cs"/>
            </a:defRPr>
          </a:lvl3pPr>
          <a:lvl4pPr marL="1371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4pPr>
          <a:lvl5pPr marL="18288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5pPr>
          <a:lvl6pPr marL="22860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6pPr>
          <a:lvl7pPr marL="27432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7pPr>
          <a:lvl8pPr marL="32004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8pPr>
          <a:lvl9pPr marL="3657600" indent="0" algn="ctr" defTabSz="914400" rtl="0" eaLnBrk="1" latinLnBrk="0" hangingPunct="1">
            <a:lnSpc>
              <a:spcPct val="90000"/>
            </a:lnSpc>
            <a:spcBef>
              <a:spcPts val="500"/>
            </a:spcBef>
            <a:buFont typeface="Arial" panose="020B0604020202020204" pitchFamily="34" charset="0"/>
            <a:buNone/>
            <a:defRPr sz="1600" kern="1200">
              <a:solidFill>
                <a:schemeClr val="tx1"/>
              </a:solidFill>
              <a:latin typeface="+mn-lt"/>
              <a:ea typeface="+mn-ea"/>
              <a:cs typeface="+mn-cs"/>
            </a:defRPr>
          </a:lvl9pPr>
        </a:lstStyle>
        <a:p>
          <a:pPr marL="0" marR="0" lvl="0" indent="0" algn="ctr" defTabSz="914400" rtl="0" eaLnBrk="1" fontAlgn="auto" latinLnBrk="0" hangingPunct="1">
            <a:lnSpc>
              <a:spcPct val="90000"/>
            </a:lnSpc>
            <a:spcBef>
              <a:spcPts val="1000"/>
            </a:spcBef>
            <a:spcAft>
              <a:spcPts val="0"/>
            </a:spcAft>
            <a:buClrTx/>
            <a:buSzTx/>
            <a:buFont typeface="Arial" panose="020B0604020202020204" pitchFamily="34" charset="0"/>
            <a:buNone/>
            <a:tabLst/>
            <a:defRPr/>
          </a:pPr>
          <a:endParaRPr kumimoji="0" lang="en-US" sz="2400" b="0" i="0" u="none" strike="noStrike" kern="1200" cap="none" spc="0" normalizeH="0" baseline="0" noProof="0">
            <a:ln>
              <a:noFill/>
            </a:ln>
            <a:solidFill>
              <a:sysClr val="windowText" lastClr="000000"/>
            </a:solidFill>
            <a:effectLst/>
            <a:uLnTx/>
            <a:uFillTx/>
            <a:latin typeface="Calibri" panose="020F0502020204030204"/>
            <a:ea typeface="+mn-ea"/>
            <a:cs typeface="+mn-cs"/>
          </a:endParaRPr>
        </a:p>
        <a:p>
          <a:pPr rtl="0" eaLnBrk="1" fontAlgn="auto" latinLnBrk="0" hangingPunct="1"/>
          <a:r>
            <a:rPr lang="el-GR" sz="1700" b="0" i="0" kern="1200" baseline="0">
              <a:solidFill>
                <a:schemeClr val="tx1"/>
              </a:solidFill>
              <a:effectLst/>
              <a:latin typeface="Tahoma" panose="020B0604030504040204" pitchFamily="34" charset="0"/>
              <a:ea typeface="Tahoma" panose="020B0604030504040204" pitchFamily="34" charset="0"/>
              <a:cs typeface="Tahoma" panose="020B0604030504040204" pitchFamily="34" charset="0"/>
            </a:rPr>
            <a:t>Αύγουστος 2</a:t>
          </a:r>
          <a:r>
            <a:rPr lang="en-US" sz="1700" b="0" i="0" kern="1200" baseline="0">
              <a:solidFill>
                <a:schemeClr val="tx1"/>
              </a:solidFill>
              <a:effectLst/>
              <a:latin typeface="Tahoma" panose="020B0604030504040204" pitchFamily="34" charset="0"/>
              <a:ea typeface="Tahoma" panose="020B0604030504040204" pitchFamily="34" charset="0"/>
              <a:cs typeface="Tahoma" panose="020B0604030504040204" pitchFamily="34" charset="0"/>
            </a:rPr>
            <a:t>0</a:t>
          </a:r>
          <a:r>
            <a:rPr lang="el-GR" sz="1700" b="0" i="0" kern="1200" baseline="0">
              <a:solidFill>
                <a:schemeClr val="tx1"/>
              </a:solidFill>
              <a:effectLst/>
              <a:latin typeface="Tahoma" panose="020B0604030504040204" pitchFamily="34" charset="0"/>
              <a:ea typeface="Tahoma" panose="020B0604030504040204" pitchFamily="34" charset="0"/>
              <a:cs typeface="Tahoma" panose="020B0604030504040204" pitchFamily="34" charset="0"/>
            </a:rPr>
            <a:t>21</a:t>
          </a:r>
          <a:r>
            <a:rPr lang="en-US" sz="1700" b="0" i="0" kern="1200" baseline="0">
              <a:solidFill>
                <a:schemeClr val="tx1"/>
              </a:solidFill>
              <a:effectLst/>
              <a:latin typeface="Tahoma" panose="020B0604030504040204" pitchFamily="34" charset="0"/>
              <a:ea typeface="Tahoma" panose="020B0604030504040204" pitchFamily="34" charset="0"/>
              <a:cs typeface="Tahoma" panose="020B0604030504040204" pitchFamily="34" charset="0"/>
            </a:rPr>
            <a:t> </a:t>
          </a:r>
          <a:endParaRPr lang="el-GR" sz="1700">
            <a:effectLst/>
            <a:latin typeface="Tahoma" panose="020B0604030504040204" pitchFamily="34" charset="0"/>
            <a:ea typeface="Tahoma" panose="020B0604030504040204" pitchFamily="34" charset="0"/>
            <a:cs typeface="Tahoma" panose="020B0604030504040204" pitchFamily="34" charset="0"/>
          </a:endParaRPr>
        </a:p>
        <a:p>
          <a:pPr marL="0" marR="0" lvl="0" indent="0" algn="ctr" defTabSz="914400" rtl="0" eaLnBrk="1" fontAlgn="auto" latinLnBrk="0" hangingPunct="1">
            <a:lnSpc>
              <a:spcPct val="100000"/>
            </a:lnSpc>
            <a:spcBef>
              <a:spcPts val="0"/>
            </a:spcBef>
            <a:spcAft>
              <a:spcPts val="0"/>
            </a:spcAft>
            <a:buClrTx/>
            <a:buSzTx/>
            <a:buFont typeface="Arial" panose="020B0604020202020204" pitchFamily="34" charset="0"/>
            <a:buNone/>
            <a:tabLst/>
            <a:defRPr/>
          </a:pPr>
          <a:endParaRPr kumimoji="0" lang="en-US" sz="1700" b="0" i="0" u="none" strike="noStrike" kern="120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endParaRPr>
        </a:p>
        <a:p>
          <a:pPr marL="0" marR="0" lvl="0" indent="0" algn="ctr" defTabSz="914400" rtl="0" eaLnBrk="1" fontAlgn="auto" latinLnBrk="0" hangingPunct="1">
            <a:lnSpc>
              <a:spcPct val="100000"/>
            </a:lnSpc>
            <a:spcBef>
              <a:spcPts val="0"/>
            </a:spcBef>
            <a:spcAft>
              <a:spcPts val="0"/>
            </a:spcAft>
            <a:buClrTx/>
            <a:buSzTx/>
            <a:buFont typeface="Arial" panose="020B0604020202020204" pitchFamily="34" charset="0"/>
            <a:buNone/>
            <a:tabLst/>
            <a:defRPr/>
          </a:pPr>
          <a:endParaRPr kumimoji="0" lang="en-US" sz="1700" b="0" i="0" u="none" strike="noStrike" kern="120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endParaRPr>
        </a:p>
        <a:p>
          <a:pPr marL="0" marR="0" lvl="0" indent="0" algn="ctr" defTabSz="914400" rtl="0" eaLnBrk="1" fontAlgn="auto" latinLnBrk="0" hangingPunct="1">
            <a:lnSpc>
              <a:spcPct val="90000"/>
            </a:lnSpc>
            <a:spcBef>
              <a:spcPts val="1000"/>
            </a:spcBef>
            <a:spcAft>
              <a:spcPts val="0"/>
            </a:spcAft>
            <a:buClrTx/>
            <a:buSzTx/>
            <a:buFont typeface="Arial" panose="020B0604020202020204" pitchFamily="34" charset="0"/>
            <a:buNone/>
            <a:tabLst/>
            <a:defRPr/>
          </a:pPr>
          <a:r>
            <a:rPr kumimoji="0" lang="el-GR" sz="1700" b="0" i="0" u="none" strike="noStrike" kern="120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a:t>
          </a:r>
          <a:r>
            <a:rPr kumimoji="0" lang="en-US" sz="1700" b="0" i="0" u="none" strike="noStrike" kern="120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 </a:t>
          </a:r>
          <a:r>
            <a:rPr kumimoji="0" lang="el-GR" sz="1700" b="0" i="0" u="none" strike="noStrike" kern="120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ΙΝΣΕΤΕ– </a:t>
          </a:r>
          <a:r>
            <a:rPr kumimoji="0" lang="en-US" sz="1700" b="0" i="0" u="none" strike="noStrike" kern="120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E</a:t>
          </a:r>
          <a:r>
            <a:rPr kumimoji="0" lang="el-GR" sz="1700" b="0" i="0" u="none" strike="noStrike" kern="120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πιτρέπεται η αναδημοσίευση με την προϋπόθεση της αναφοράς στην πηγή</a:t>
          </a:r>
          <a:br>
            <a:rPr kumimoji="0" lang="el-GR" sz="1700" b="0" i="0" u="none" strike="noStrike" kern="120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br>
          <a:endParaRPr kumimoji="0" lang="en-US" sz="1700" b="0" i="0" u="none" strike="noStrike" kern="120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endParaRPr>
        </a:p>
        <a:p>
          <a:pPr marL="0" marR="0" lvl="0" indent="0" algn="ctr" defTabSz="914400" rtl="0" eaLnBrk="1" fontAlgn="auto" latinLnBrk="0" hangingPunct="1">
            <a:lnSpc>
              <a:spcPct val="90000"/>
            </a:lnSpc>
            <a:spcBef>
              <a:spcPts val="1000"/>
            </a:spcBef>
            <a:spcAft>
              <a:spcPts val="0"/>
            </a:spcAft>
            <a:buClrTx/>
            <a:buSzTx/>
            <a:buFont typeface="Arial" panose="020B0604020202020204" pitchFamily="34" charset="0"/>
            <a:buNone/>
            <a:tabLst/>
            <a:defRPr/>
          </a:pPr>
          <a:endParaRPr kumimoji="0" lang="el-GR" sz="2400" b="0" i="0" u="none" strike="noStrike" kern="1200" cap="none" spc="0" normalizeH="0" baseline="0" noProof="0">
            <a:ln>
              <a:noFill/>
            </a:ln>
            <a:solidFill>
              <a:sysClr val="windowText" lastClr="000000"/>
            </a:solidFill>
            <a:effectLst/>
            <a:uLnTx/>
            <a:uFillTx/>
            <a:latin typeface="Calibri" panose="020F0502020204030204"/>
            <a:ea typeface="+mn-ea"/>
            <a:cs typeface="+mn-cs"/>
          </a:endParaRPr>
        </a:p>
      </xdr:txBody>
    </xdr:sp>
    <xdr:clientData/>
  </xdr:twoCellAnchor>
  <xdr:twoCellAnchor editAs="oneCell">
    <xdr:from>
      <xdr:col>6</xdr:col>
      <xdr:colOff>9525</xdr:colOff>
      <xdr:row>5</xdr:row>
      <xdr:rowOff>19051</xdr:rowOff>
    </xdr:from>
    <xdr:to>
      <xdr:col>8</xdr:col>
      <xdr:colOff>590325</xdr:colOff>
      <xdr:row>12</xdr:row>
      <xdr:rowOff>13368</xdr:rowOff>
    </xdr:to>
    <xdr:pic>
      <xdr:nvPicPr>
        <xdr:cNvPr id="5" name="Picture 4">
          <a:extLst>
            <a:ext uri="{FF2B5EF4-FFF2-40B4-BE49-F238E27FC236}">
              <a16:creationId xmlns:a16="http://schemas.microsoft.com/office/drawing/2014/main" id="{2B05AB28-BF54-4C07-8413-D0C03201B3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67125" y="1352551"/>
          <a:ext cx="1800000" cy="13278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2</xdr:row>
      <xdr:rowOff>0</xdr:rowOff>
    </xdr:from>
    <xdr:to>
      <xdr:col>13</xdr:col>
      <xdr:colOff>492125</xdr:colOff>
      <xdr:row>20</xdr:row>
      <xdr:rowOff>38099</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 y="381000"/>
          <a:ext cx="8416924" cy="3467099"/>
        </a:xfrm>
        <a:prstGeom prst="rect">
          <a:avLst/>
        </a:prstGeom>
        <a:solidFill>
          <a:sysClr val="window" lastClr="FFFFFF"/>
        </a:solid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l-GR" sz="1600" b="1"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Επεξηγηματικές σημειώσεις:</a:t>
          </a:r>
        </a:p>
        <a:p>
          <a:pPr marL="0" marR="0" lvl="0" indent="0" defTabSz="914400" eaLnBrk="1" fontAlgn="auto" latinLnBrk="0" hangingPunct="1">
            <a:lnSpc>
              <a:spcPct val="100000"/>
            </a:lnSpc>
            <a:spcBef>
              <a:spcPts val="0"/>
            </a:spcBef>
            <a:spcAft>
              <a:spcPts val="0"/>
            </a:spcAft>
            <a:buClrTx/>
            <a:buSzTx/>
            <a:buFontTx/>
            <a:buNone/>
            <a:tabLst/>
            <a:defRPr/>
          </a:pPr>
          <a:endParaRPr kumimoji="0" lang="el-GR" sz="1200" b="1"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Στις επόμενες σελίδες παρουσιάζονται αναλυτικά:</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prstClr val="black"/>
              </a:solidFill>
              <a:effectLst/>
              <a:uLnTx/>
              <a:uFillTx/>
              <a:latin typeface="Tahoma" panose="020B0604030504040204" pitchFamily="34" charset="0"/>
              <a:ea typeface="Tahoma" panose="020B0604030504040204" pitchFamily="34" charset="0"/>
              <a:cs typeface="Tahoma" panose="020B0604030504040204" pitchFamily="34" charset="0"/>
            </a:rPr>
            <a:t>βασικά μεγέθη του εισερχόμενου τουρισμού της Περιφέρειας Δυτικής Μακεδονίας </a:t>
          </a:r>
          <a:r>
            <a:rPr kumimoji="0" lang="en-US" sz="1500" b="0" i="0" u="none" strike="noStrike" kern="0" cap="none" spc="0" normalizeH="0" baseline="0" noProof="0">
              <a:ln>
                <a:noFill/>
              </a:ln>
              <a:solidFill>
                <a:prstClr val="black"/>
              </a:solidFill>
              <a:effectLst/>
              <a:uLnTx/>
              <a:uFillTx/>
              <a:latin typeface="Tahoma" panose="020B0604030504040204" pitchFamily="34" charset="0"/>
              <a:ea typeface="Tahoma" panose="020B0604030504040204" pitchFamily="34" charset="0"/>
              <a:cs typeface="Tahoma" panose="020B0604030504040204" pitchFamily="34" charset="0"/>
            </a:rPr>
            <a:t>2016-</a:t>
          </a:r>
          <a:r>
            <a:rPr kumimoji="0" lang="el-GR" sz="1500" b="0" i="0" u="none" strike="noStrike" kern="0" cap="none" spc="0" normalizeH="0" baseline="0" noProof="0">
              <a:ln>
                <a:noFill/>
              </a:ln>
              <a:solidFill>
                <a:prstClr val="black"/>
              </a:solidFill>
              <a:effectLst/>
              <a:uLnTx/>
              <a:uFillTx/>
              <a:latin typeface="Tahoma" panose="020B0604030504040204" pitchFamily="34" charset="0"/>
              <a:ea typeface="Tahoma" panose="020B0604030504040204" pitchFamily="34" charset="0"/>
              <a:cs typeface="Tahoma" panose="020B0604030504040204" pitchFamily="34" charset="0"/>
            </a:rPr>
            <a:t>2020.</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prstClr val="black"/>
              </a:solidFill>
              <a:effectLst/>
              <a:uLnTx/>
              <a:uFillTx/>
              <a:latin typeface="Tahoma" panose="020B0604030504040204" pitchFamily="34" charset="0"/>
              <a:ea typeface="Tahoma" panose="020B0604030504040204" pitchFamily="34" charset="0"/>
              <a:cs typeface="Tahoma" panose="020B0604030504040204" pitchFamily="34" charset="0"/>
            </a:rPr>
            <a:t>η εξέλιξη απασχόλησης στην Περιφέρεια Δυτικής Μακεδονίας</a:t>
          </a:r>
          <a:r>
            <a:rPr kumimoji="0" lang="en-US" sz="1500" b="0" i="0" u="none" strike="noStrike" kern="0" cap="none" spc="0" normalizeH="0" baseline="0" noProof="0">
              <a:ln>
                <a:noFill/>
              </a:ln>
              <a:solidFill>
                <a:prstClr val="black"/>
              </a:solidFill>
              <a:effectLst/>
              <a:uLnTx/>
              <a:uFillTx/>
              <a:latin typeface="Tahoma" panose="020B0604030504040204" pitchFamily="34" charset="0"/>
              <a:ea typeface="Tahoma" panose="020B0604030504040204" pitchFamily="34" charset="0"/>
              <a:cs typeface="Tahoma" panose="020B0604030504040204" pitchFamily="34" charset="0"/>
            </a:rPr>
            <a:t> 2010-20</a:t>
          </a:r>
          <a:r>
            <a:rPr kumimoji="0" lang="el-GR" sz="1500" b="0" i="0" u="none" strike="noStrike" kern="0" cap="none" spc="0" normalizeH="0" baseline="0" noProof="0">
              <a:ln>
                <a:noFill/>
              </a:ln>
              <a:solidFill>
                <a:prstClr val="black"/>
              </a:solidFill>
              <a:effectLst/>
              <a:uLnTx/>
              <a:uFillTx/>
              <a:latin typeface="Tahoma" panose="020B0604030504040204" pitchFamily="34" charset="0"/>
              <a:ea typeface="Tahoma" panose="020B0604030504040204" pitchFamily="34" charset="0"/>
              <a:cs typeface="Tahoma" panose="020B0604030504040204" pitchFamily="34" charset="0"/>
            </a:rPr>
            <a:t>20.</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τα στοιχεία για το ξενοδοχειακό δυναμικό της Περιφέρειας ανά Ενότητα για τα έτη 2010-2020,</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prstClr val="black"/>
              </a:solidFill>
              <a:effectLst/>
              <a:uLnTx/>
              <a:uFillTx/>
              <a:latin typeface="Tahoma" panose="020B0604030504040204" pitchFamily="34" charset="0"/>
              <a:ea typeface="Tahoma" panose="020B0604030504040204" pitchFamily="34" charset="0"/>
              <a:cs typeface="Tahoma" panose="020B0604030504040204" pitchFamily="34" charset="0"/>
            </a:rPr>
            <a:t>το δυναμικό των ενοικιαζόμενων δωματίων ανά Ενότητα για τα έτη 2017 - 2019,</a:t>
          </a:r>
          <a:endPar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οι αφίξεις, οι διανυκτερεύσεις και η πληρότητα ανά Ενότητα και συνολικά για τα έτη 2010-2020,</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οι αεροπορικές αφίξεις διεθνείς και εσωτερικού ανά μήνα και ανά αεροδρόμιο για τα έτη 2010-20</a:t>
          </a:r>
          <a:r>
            <a:rPr kumimoji="0" lang="en-US"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20,</a:t>
          </a:r>
          <a:r>
            <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ο συνολικός αριθμός των επισκεπτών σε Μουσεία και Αρχαιολογικούς Χώρους ανά Ενότητα για τα έτη 2010-2020,</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Μελέτες Περιφέρειας Δυτικής Μακεδονίας</a:t>
          </a:r>
          <a:r>
            <a:rPr kumimoji="0" lang="en-US"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a:t>
          </a:r>
          <a:endParaRPr kumimoji="0" lang="el-GR" sz="15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l-GR" sz="1200" b="0" i="0" u="none" strike="noStrike" kern="0" cap="none" spc="0" normalizeH="0" baseline="0" noProof="0">
              <a:ln>
                <a:noFill/>
              </a:ln>
              <a:solidFill>
                <a:sysClr val="windowText" lastClr="000000"/>
              </a:solidFill>
              <a:effectLst/>
              <a:uLnTx/>
              <a:uFillTx/>
              <a:latin typeface="Tahoma" panose="020B0604030504040204" pitchFamily="34" charset="0"/>
              <a:ea typeface="Tahoma" panose="020B0604030504040204" pitchFamily="34" charset="0"/>
              <a:cs typeface="Tahoma" panose="020B0604030504040204" pitchFamily="34" charset="0"/>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pageSetUpPr fitToPage="1"/>
  </sheetPr>
  <dimension ref="A1:O1"/>
  <sheetViews>
    <sheetView showGridLines="0" tabSelected="1" zoomScaleNormal="100" workbookViewId="0">
      <selection activeCell="N27" sqref="N27"/>
    </sheetView>
  </sheetViews>
  <sheetFormatPr defaultRowHeight="14.4" x14ac:dyDescent="0.3"/>
  <sheetData>
    <row r="1" spans="1:15" ht="45" customHeight="1" x14ac:dyDescent="0.3">
      <c r="A1" s="116" t="s">
        <v>64</v>
      </c>
      <c r="B1" s="117"/>
      <c r="C1" s="117"/>
      <c r="D1" s="117"/>
      <c r="E1" s="117"/>
      <c r="F1" s="117"/>
      <c r="G1" s="117"/>
      <c r="H1" s="117"/>
      <c r="I1" s="117"/>
      <c r="J1" s="117"/>
      <c r="K1" s="117"/>
      <c r="L1" s="117"/>
      <c r="M1" s="117"/>
      <c r="N1" s="117"/>
      <c r="O1" s="117"/>
    </row>
  </sheetData>
  <mergeCells count="1">
    <mergeCell ref="A1:O1"/>
  </mergeCells>
  <pageMargins left="0.70866141732283472" right="0.70866141732283472" top="0.74803149606299213" bottom="0.74803149606299213" header="0.31496062992125984" footer="0.31496062992125984"/>
  <pageSetup paperSize="9" scale="95" orientation="landscape" verticalDpi="597" r:id="rId1"/>
  <colBreaks count="1" manualBreakCount="1">
    <brk id="15"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pageSetUpPr fitToPage="1"/>
  </sheetPr>
  <dimension ref="A1"/>
  <sheetViews>
    <sheetView showGridLines="0" zoomScaleNormal="100" workbookViewId="0">
      <selection activeCell="E35" sqref="E35"/>
    </sheetView>
  </sheetViews>
  <sheetFormatPr defaultRowHeight="14.4" x14ac:dyDescent="0.3"/>
  <sheetData/>
  <pageMargins left="0.70866141732283472" right="0.70866141732283472" top="0.74803149606299213" bottom="0.74803149606299213" header="0.31496062992125984" footer="0.31496062992125984"/>
  <pageSetup paperSize="9" orientation="landscape" verticalDpi="597" r:id="rId1"/>
  <headerFooter>
    <oddHeader>&amp;R&amp;G</oddHeader>
    <oddFooter>&amp;L&amp;F&amp;C&amp;P / &amp;N&amp;R&amp;A</oddFooter>
  </headerFooter>
  <colBreaks count="1" manualBreakCount="1">
    <brk id="14" max="1048575" man="1"/>
  </colBreaks>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3:H60"/>
  <sheetViews>
    <sheetView showGridLines="0" zoomScaleNormal="100" workbookViewId="0">
      <selection activeCell="H9" sqref="H9"/>
    </sheetView>
  </sheetViews>
  <sheetFormatPr defaultRowHeight="14.4" x14ac:dyDescent="0.3"/>
  <cols>
    <col min="1" max="1" width="21.88671875" customWidth="1"/>
    <col min="2" max="2" width="15" customWidth="1"/>
    <col min="3" max="3" width="12.5546875" customWidth="1"/>
    <col min="4" max="4" width="12.33203125" customWidth="1"/>
    <col min="5" max="5" width="15.33203125" customWidth="1"/>
    <col min="6" max="6" width="12.109375" customWidth="1"/>
    <col min="7" max="7" width="16.5546875" customWidth="1"/>
    <col min="8" max="8" width="15.88671875" customWidth="1"/>
  </cols>
  <sheetData>
    <row r="3" spans="1:8" x14ac:dyDescent="0.3">
      <c r="A3" s="118" t="s">
        <v>99</v>
      </c>
      <c r="B3" s="118"/>
      <c r="C3" s="118"/>
      <c r="D3" s="118"/>
      <c r="E3" s="118"/>
      <c r="F3" s="118"/>
      <c r="G3" s="118"/>
      <c r="H3" s="118"/>
    </row>
    <row r="4" spans="1:8" ht="34.200000000000003" x14ac:dyDescent="0.3">
      <c r="A4" s="102" t="s">
        <v>41</v>
      </c>
      <c r="B4" s="35" t="s">
        <v>42</v>
      </c>
      <c r="C4" s="35" t="s">
        <v>43</v>
      </c>
      <c r="D4" s="35" t="s">
        <v>44</v>
      </c>
      <c r="E4" s="36" t="s">
        <v>45</v>
      </c>
      <c r="F4" s="35" t="s">
        <v>57</v>
      </c>
      <c r="G4" s="35" t="s">
        <v>58</v>
      </c>
      <c r="H4" s="35" t="s">
        <v>46</v>
      </c>
    </row>
    <row r="5" spans="1:8" x14ac:dyDescent="0.3">
      <c r="A5" s="119" t="s">
        <v>65</v>
      </c>
      <c r="B5" s="37" t="s">
        <v>47</v>
      </c>
      <c r="C5" s="38">
        <v>13.691000000000001</v>
      </c>
      <c r="D5" s="38">
        <v>8.7985757000000007</v>
      </c>
      <c r="E5" s="39">
        <v>310.00599999999997</v>
      </c>
      <c r="F5" s="40">
        <f>D5/C5*1000</f>
        <v>642.65398436929365</v>
      </c>
      <c r="G5" s="38">
        <f>D5/E5*1000</f>
        <v>28.381952929943296</v>
      </c>
      <c r="H5" s="39">
        <f>F5/G5</f>
        <v>22.643050178949672</v>
      </c>
    </row>
    <row r="6" spans="1:8" x14ac:dyDescent="0.3">
      <c r="A6" s="120"/>
      <c r="B6" s="3" t="s">
        <v>50</v>
      </c>
      <c r="C6" s="59">
        <v>29.821999999999999</v>
      </c>
      <c r="D6" s="59">
        <v>6.5992044000000005</v>
      </c>
      <c r="E6" s="68">
        <v>104.85599999999999</v>
      </c>
      <c r="F6" s="69">
        <f t="shared" ref="F6:F10" si="0">D6/C6*1000</f>
        <v>221.28644624773662</v>
      </c>
      <c r="G6" s="59">
        <f t="shared" ref="G6:G10" si="1">D6/E6*1000</f>
        <v>62.935877775234616</v>
      </c>
      <c r="H6" s="68">
        <f t="shared" ref="H6:H10" si="2">F6/G6</f>
        <v>3.5160619676748714</v>
      </c>
    </row>
    <row r="7" spans="1:8" x14ac:dyDescent="0.3">
      <c r="A7" s="120"/>
      <c r="B7" s="41" t="s">
        <v>51</v>
      </c>
      <c r="C7" s="42">
        <v>6.6349999999999998</v>
      </c>
      <c r="D7" s="42">
        <v>1.1331987999999997</v>
      </c>
      <c r="E7" s="43">
        <v>11.920999999999999</v>
      </c>
      <c r="F7" s="44">
        <f t="shared" si="0"/>
        <v>170.79107761868872</v>
      </c>
      <c r="G7" s="42">
        <f t="shared" si="1"/>
        <v>95.059038671252395</v>
      </c>
      <c r="H7" s="43">
        <f t="shared" si="2"/>
        <v>1.7966842501883946</v>
      </c>
    </row>
    <row r="8" spans="1:8" x14ac:dyDescent="0.3">
      <c r="A8" s="120"/>
      <c r="B8" s="3" t="s">
        <v>52</v>
      </c>
      <c r="C8" s="59">
        <v>1.226</v>
      </c>
      <c r="D8" s="59">
        <v>0.34474230000000006</v>
      </c>
      <c r="E8" s="68">
        <v>11.781000000000001</v>
      </c>
      <c r="F8" s="69">
        <f t="shared" si="0"/>
        <v>281.19274061990217</v>
      </c>
      <c r="G8" s="59">
        <f t="shared" si="1"/>
        <v>29.262566844919789</v>
      </c>
      <c r="H8" s="68">
        <f t="shared" si="2"/>
        <v>9.6092985318107669</v>
      </c>
    </row>
    <row r="9" spans="1:8" x14ac:dyDescent="0.3">
      <c r="A9" s="121"/>
      <c r="B9" s="45" t="s">
        <v>48</v>
      </c>
      <c r="C9" s="46">
        <f>C10-SUM(C5:C8)</f>
        <v>21.207999999999998</v>
      </c>
      <c r="D9" s="46">
        <f>D10-SUM(D5:D8)</f>
        <v>9.9857381000000061</v>
      </c>
      <c r="E9" s="47">
        <f>E10-SUM(E5:E8)</f>
        <v>204.98099999999999</v>
      </c>
      <c r="F9" s="48">
        <f t="shared" si="0"/>
        <v>470.8477036967185</v>
      </c>
      <c r="G9" s="46">
        <f t="shared" si="1"/>
        <v>48.71543264985538</v>
      </c>
      <c r="H9" s="47">
        <f t="shared" si="2"/>
        <v>9.6652678234628446</v>
      </c>
    </row>
    <row r="10" spans="1:8" x14ac:dyDescent="0.3">
      <c r="A10" s="49"/>
      <c r="B10" s="49" t="s">
        <v>4</v>
      </c>
      <c r="C10" s="50">
        <v>72.581999999999994</v>
      </c>
      <c r="D10" s="50">
        <v>26.861459300000007</v>
      </c>
      <c r="E10" s="51">
        <v>643.54499999999996</v>
      </c>
      <c r="F10" s="52">
        <f t="shared" si="0"/>
        <v>370.08430878179178</v>
      </c>
      <c r="G10" s="50">
        <f t="shared" si="1"/>
        <v>41.739830625674983</v>
      </c>
      <c r="H10" s="51">
        <f t="shared" si="2"/>
        <v>8.8664544928494688</v>
      </c>
    </row>
    <row r="11" spans="1:8" ht="22.8" x14ac:dyDescent="0.3">
      <c r="A11" s="53"/>
      <c r="B11" s="53" t="s">
        <v>49</v>
      </c>
      <c r="C11" s="81">
        <v>8.7579054872111307E-3</v>
      </c>
      <c r="D11" s="81">
        <v>6.2324559962497004E-3</v>
      </c>
      <c r="E11" s="82">
        <v>1.0047012829161659E-2</v>
      </c>
      <c r="F11" s="54"/>
      <c r="G11" s="55"/>
      <c r="H11" s="56"/>
    </row>
    <row r="12" spans="1:8" x14ac:dyDescent="0.3">
      <c r="A12" s="122" t="s">
        <v>67</v>
      </c>
      <c r="B12" s="122"/>
      <c r="C12" s="122"/>
      <c r="D12" s="122"/>
      <c r="E12" s="122"/>
      <c r="F12" s="103"/>
    </row>
    <row r="15" spans="1:8" x14ac:dyDescent="0.3">
      <c r="A15" s="118" t="s">
        <v>97</v>
      </c>
      <c r="B15" s="118"/>
      <c r="C15" s="118"/>
      <c r="D15" s="118"/>
      <c r="E15" s="118"/>
      <c r="F15" s="118"/>
      <c r="G15" s="118"/>
      <c r="H15" s="118"/>
    </row>
    <row r="16" spans="1:8" ht="34.200000000000003" x14ac:dyDescent="0.3">
      <c r="A16" s="91" t="s">
        <v>41</v>
      </c>
      <c r="B16" s="35" t="s">
        <v>42</v>
      </c>
      <c r="C16" s="35" t="s">
        <v>43</v>
      </c>
      <c r="D16" s="35" t="s">
        <v>44</v>
      </c>
      <c r="E16" s="36" t="s">
        <v>45</v>
      </c>
      <c r="F16" s="35" t="s">
        <v>57</v>
      </c>
      <c r="G16" s="35" t="s">
        <v>58</v>
      </c>
      <c r="H16" s="35" t="s">
        <v>46</v>
      </c>
    </row>
    <row r="17" spans="1:8" x14ac:dyDescent="0.3">
      <c r="A17" s="119" t="s">
        <v>65</v>
      </c>
      <c r="B17" s="37" t="s">
        <v>50</v>
      </c>
      <c r="C17" s="38">
        <v>110.02200000000001</v>
      </c>
      <c r="D17" s="38">
        <v>14.407689699999999</v>
      </c>
      <c r="E17" s="39">
        <v>202.26300000000001</v>
      </c>
      <c r="F17" s="40">
        <f>D17/C17*1000</f>
        <v>130.95280671138499</v>
      </c>
      <c r="G17" s="38">
        <f>D17/E17*1000</f>
        <v>71.232453291012192</v>
      </c>
      <c r="H17" s="39">
        <f>F17/G17</f>
        <v>1.8383868680809294</v>
      </c>
    </row>
    <row r="18" spans="1:8" x14ac:dyDescent="0.3">
      <c r="A18" s="120"/>
      <c r="B18" s="3" t="s">
        <v>47</v>
      </c>
      <c r="C18" s="59">
        <v>24.05</v>
      </c>
      <c r="D18" s="59">
        <v>10.8301605</v>
      </c>
      <c r="E18" s="68">
        <v>301.30700000000002</v>
      </c>
      <c r="F18" s="69">
        <f t="shared" ref="F18:F22" si="3">D18/C18*1000</f>
        <v>450.3185239085239</v>
      </c>
      <c r="G18" s="59">
        <f t="shared" ref="G18:G22" si="4">D18/E18*1000</f>
        <v>35.943939238052877</v>
      </c>
      <c r="H18" s="68">
        <f t="shared" ref="H18:H22" si="5">F18/G18</f>
        <v>12.52835758835759</v>
      </c>
    </row>
    <row r="19" spans="1:8" x14ac:dyDescent="0.3">
      <c r="A19" s="120"/>
      <c r="B19" s="41" t="s">
        <v>51</v>
      </c>
      <c r="C19" s="42">
        <v>31.42</v>
      </c>
      <c r="D19" s="42">
        <v>3.7167857999999998</v>
      </c>
      <c r="E19" s="43">
        <v>71.876999999999995</v>
      </c>
      <c r="F19" s="44">
        <f t="shared" si="3"/>
        <v>118.29362826225332</v>
      </c>
      <c r="G19" s="42">
        <f t="shared" si="4"/>
        <v>51.710363537710251</v>
      </c>
      <c r="H19" s="43">
        <f t="shared" si="5"/>
        <v>2.2876193507320175</v>
      </c>
    </row>
    <row r="20" spans="1:8" x14ac:dyDescent="0.3">
      <c r="A20" s="120"/>
      <c r="B20" s="3" t="s">
        <v>52</v>
      </c>
      <c r="C20" s="59">
        <v>31.558</v>
      </c>
      <c r="D20" s="59">
        <v>11.598981500000002</v>
      </c>
      <c r="E20" s="68">
        <v>215.28399999999999</v>
      </c>
      <c r="F20" s="69">
        <f t="shared" si="3"/>
        <v>367.54488560745301</v>
      </c>
      <c r="G20" s="59">
        <f t="shared" si="4"/>
        <v>53.877582635030954</v>
      </c>
      <c r="H20" s="68">
        <f t="shared" si="5"/>
        <v>6.8218518283794909</v>
      </c>
    </row>
    <row r="21" spans="1:8" x14ac:dyDescent="0.3">
      <c r="A21" s="121"/>
      <c r="B21" s="45" t="s">
        <v>48</v>
      </c>
      <c r="C21" s="46">
        <f>C22-SUM(C17:C20)</f>
        <v>107.32</v>
      </c>
      <c r="D21" s="46">
        <f>D22-SUM(D17:D20)</f>
        <v>35.04086629999999</v>
      </c>
      <c r="E21" s="47">
        <f>E22-SUM(E17:E20)</f>
        <v>728.96800000000007</v>
      </c>
      <c r="F21" s="48">
        <f t="shared" si="3"/>
        <v>326.50825847931412</v>
      </c>
      <c r="G21" s="46">
        <f t="shared" si="4"/>
        <v>48.069141992515426</v>
      </c>
      <c r="H21" s="47">
        <f t="shared" si="5"/>
        <v>6.7924711144241536</v>
      </c>
    </row>
    <row r="22" spans="1:8" x14ac:dyDescent="0.3">
      <c r="A22" s="49"/>
      <c r="B22" s="49" t="s">
        <v>4</v>
      </c>
      <c r="C22" s="50">
        <v>304.37</v>
      </c>
      <c r="D22" s="50">
        <v>75.594483799999992</v>
      </c>
      <c r="E22" s="51">
        <v>1519.6990000000001</v>
      </c>
      <c r="F22" s="52">
        <f t="shared" si="3"/>
        <v>248.36378026743765</v>
      </c>
      <c r="G22" s="50">
        <f t="shared" si="4"/>
        <v>49.743063461909223</v>
      </c>
      <c r="H22" s="51">
        <f t="shared" si="5"/>
        <v>4.9929329434569771</v>
      </c>
    </row>
    <row r="23" spans="1:8" ht="22.8" x14ac:dyDescent="0.3">
      <c r="A23" s="53"/>
      <c r="B23" s="53" t="s">
        <v>49</v>
      </c>
      <c r="C23" s="81">
        <v>8.3063468709931032E-3</v>
      </c>
      <c r="D23" s="81">
        <v>4.2757264982320638E-3</v>
      </c>
      <c r="E23" s="82">
        <v>6.537360541074076E-3</v>
      </c>
      <c r="F23" s="54"/>
      <c r="G23" s="55"/>
      <c r="H23" s="56"/>
    </row>
    <row r="24" spans="1:8" x14ac:dyDescent="0.3">
      <c r="A24" s="122" t="s">
        <v>67</v>
      </c>
      <c r="B24" s="122"/>
      <c r="C24" s="122"/>
      <c r="D24" s="122"/>
      <c r="E24" s="122"/>
      <c r="F24" s="92"/>
    </row>
    <row r="27" spans="1:8" x14ac:dyDescent="0.3">
      <c r="A27" s="118" t="s">
        <v>89</v>
      </c>
      <c r="B27" s="118"/>
      <c r="C27" s="118"/>
      <c r="D27" s="118"/>
      <c r="E27" s="118"/>
      <c r="F27" s="118"/>
      <c r="G27" s="118"/>
      <c r="H27" s="118"/>
    </row>
    <row r="28" spans="1:8" ht="34.200000000000003" x14ac:dyDescent="0.3">
      <c r="A28" s="33" t="s">
        <v>41</v>
      </c>
      <c r="B28" s="35" t="s">
        <v>42</v>
      </c>
      <c r="C28" s="35" t="s">
        <v>43</v>
      </c>
      <c r="D28" s="35" t="s">
        <v>44</v>
      </c>
      <c r="E28" s="36" t="s">
        <v>45</v>
      </c>
      <c r="F28" s="35" t="s">
        <v>57</v>
      </c>
      <c r="G28" s="35" t="s">
        <v>58</v>
      </c>
      <c r="H28" s="35" t="s">
        <v>46</v>
      </c>
    </row>
    <row r="29" spans="1:8" x14ac:dyDescent="0.3">
      <c r="A29" s="119" t="s">
        <v>65</v>
      </c>
      <c r="B29" s="37" t="s">
        <v>50</v>
      </c>
      <c r="C29" s="38">
        <v>93.167000000000002</v>
      </c>
      <c r="D29" s="38">
        <v>10.251948499999999</v>
      </c>
      <c r="E29" s="39">
        <v>173.42500000000001</v>
      </c>
      <c r="F29" s="40">
        <f>D29/C29*1000</f>
        <v>110.03840952268507</v>
      </c>
      <c r="G29" s="38">
        <f>D29/E29*1000</f>
        <v>59.114594204987739</v>
      </c>
      <c r="H29" s="39">
        <f>F29/G29</f>
        <v>1.8614423561990836</v>
      </c>
    </row>
    <row r="30" spans="1:8" x14ac:dyDescent="0.3">
      <c r="A30" s="120"/>
      <c r="B30" s="3" t="s">
        <v>47</v>
      </c>
      <c r="C30" s="59">
        <v>38.357999999999997</v>
      </c>
      <c r="D30" s="59">
        <v>10.4791458</v>
      </c>
      <c r="E30" s="68">
        <v>296.928</v>
      </c>
      <c r="F30" s="69">
        <f t="shared" ref="F30:F34" si="6">D30/C30*1000</f>
        <v>273.19322696699516</v>
      </c>
      <c r="G30" s="59">
        <f t="shared" ref="G30:G34" si="7">D30/E30*1000</f>
        <v>35.291874797930809</v>
      </c>
      <c r="H30" s="68">
        <f t="shared" ref="H30:H34" si="8">F30/G30</f>
        <v>7.7409666823087759</v>
      </c>
    </row>
    <row r="31" spans="1:8" x14ac:dyDescent="0.3">
      <c r="A31" s="120"/>
      <c r="B31" s="41" t="s">
        <v>51</v>
      </c>
      <c r="C31" s="42">
        <v>64.167000000000002</v>
      </c>
      <c r="D31" s="42">
        <v>6.1912132</v>
      </c>
      <c r="E31" s="43">
        <v>166.58600000000001</v>
      </c>
      <c r="F31" s="44">
        <f t="shared" si="6"/>
        <v>96.485938254866198</v>
      </c>
      <c r="G31" s="42">
        <f t="shared" si="7"/>
        <v>37.165267189319621</v>
      </c>
      <c r="H31" s="43">
        <f t="shared" si="8"/>
        <v>2.5961319681456203</v>
      </c>
    </row>
    <row r="32" spans="1:8" x14ac:dyDescent="0.3">
      <c r="A32" s="120"/>
      <c r="B32" s="3" t="s">
        <v>52</v>
      </c>
      <c r="C32" s="59">
        <v>34.534999999999997</v>
      </c>
      <c r="D32" s="59">
        <v>4.165118099999999</v>
      </c>
      <c r="E32" s="68">
        <v>89.704999999999998</v>
      </c>
      <c r="F32" s="69">
        <f t="shared" si="6"/>
        <v>120.60570725351091</v>
      </c>
      <c r="G32" s="59">
        <f t="shared" si="7"/>
        <v>46.431281422440215</v>
      </c>
      <c r="H32" s="68">
        <f t="shared" si="8"/>
        <v>2.5975097726943681</v>
      </c>
    </row>
    <row r="33" spans="1:8" x14ac:dyDescent="0.3">
      <c r="A33" s="121"/>
      <c r="B33" s="45" t="s">
        <v>48</v>
      </c>
      <c r="C33" s="46">
        <f>C34-SUM(C29:C32)</f>
        <v>118.66099999999997</v>
      </c>
      <c r="D33" s="46">
        <f>D34-SUM(D29:D32)</f>
        <v>29.464753500000008</v>
      </c>
      <c r="E33" s="47">
        <f>E34-SUM(E29:E32)</f>
        <v>589.25699999999995</v>
      </c>
      <c r="F33" s="48">
        <f t="shared" si="6"/>
        <v>248.31034206689657</v>
      </c>
      <c r="G33" s="46">
        <f t="shared" si="7"/>
        <v>50.003230339223819</v>
      </c>
      <c r="H33" s="47">
        <f t="shared" si="8"/>
        <v>4.9658860114106576</v>
      </c>
    </row>
    <row r="34" spans="1:8" x14ac:dyDescent="0.3">
      <c r="A34" s="49"/>
      <c r="B34" s="49" t="s">
        <v>4</v>
      </c>
      <c r="C34" s="50">
        <v>348.88799999999998</v>
      </c>
      <c r="D34" s="50">
        <v>60.552179100000004</v>
      </c>
      <c r="E34" s="51">
        <v>1315.9010000000001</v>
      </c>
      <c r="F34" s="52">
        <f t="shared" si="6"/>
        <v>173.55764342711703</v>
      </c>
      <c r="G34" s="50">
        <f t="shared" si="7"/>
        <v>46.015755820536654</v>
      </c>
      <c r="H34" s="51">
        <f t="shared" si="8"/>
        <v>3.7717003737589141</v>
      </c>
    </row>
    <row r="35" spans="1:8" ht="22.8" x14ac:dyDescent="0.3">
      <c r="A35" s="53"/>
      <c r="B35" s="53" t="s">
        <v>49</v>
      </c>
      <c r="C35" s="81">
        <v>1.0016576870856731E-2</v>
      </c>
      <c r="D35" s="81">
        <v>3.8683614001122973E-3</v>
      </c>
      <c r="E35" s="82">
        <v>5.7966142503629138E-3</v>
      </c>
      <c r="F35" s="54"/>
      <c r="G35" s="55"/>
      <c r="H35" s="56"/>
    </row>
    <row r="36" spans="1:8" x14ac:dyDescent="0.3">
      <c r="A36" s="122" t="s">
        <v>67</v>
      </c>
      <c r="B36" s="122"/>
      <c r="C36" s="122"/>
      <c r="D36" s="122"/>
      <c r="E36" s="122"/>
      <c r="F36" s="34"/>
    </row>
    <row r="39" spans="1:8" s="70" customFormat="1" ht="17.100000000000001" customHeight="1" x14ac:dyDescent="0.3">
      <c r="A39" s="118" t="s">
        <v>63</v>
      </c>
      <c r="B39" s="118"/>
      <c r="C39" s="118"/>
      <c r="D39" s="118"/>
      <c r="E39" s="118"/>
      <c r="F39" s="118"/>
      <c r="G39" s="118"/>
      <c r="H39" s="118"/>
    </row>
    <row r="40" spans="1:8" ht="39" customHeight="1" x14ac:dyDescent="0.3">
      <c r="A40" s="33" t="s">
        <v>41</v>
      </c>
      <c r="B40" s="35" t="s">
        <v>42</v>
      </c>
      <c r="C40" s="35" t="s">
        <v>43</v>
      </c>
      <c r="D40" s="35" t="s">
        <v>44</v>
      </c>
      <c r="E40" s="36" t="s">
        <v>45</v>
      </c>
      <c r="F40" s="35" t="s">
        <v>57</v>
      </c>
      <c r="G40" s="35" t="s">
        <v>58</v>
      </c>
      <c r="H40" s="35" t="s">
        <v>46</v>
      </c>
    </row>
    <row r="41" spans="1:8" x14ac:dyDescent="0.3">
      <c r="A41" s="119" t="s">
        <v>65</v>
      </c>
      <c r="B41" s="37" t="s">
        <v>50</v>
      </c>
      <c r="C41" s="38">
        <v>101.956</v>
      </c>
      <c r="D41" s="38">
        <v>11.024328499999999</v>
      </c>
      <c r="E41" s="39">
        <v>233.971</v>
      </c>
      <c r="F41" s="40">
        <f>D41/C41*1000</f>
        <v>108.12829553925221</v>
      </c>
      <c r="G41" s="38">
        <f>D41/E41*1000</f>
        <v>47.118354411444152</v>
      </c>
      <c r="H41" s="39">
        <f>F41/G41</f>
        <v>2.2948232570912941</v>
      </c>
    </row>
    <row r="42" spans="1:8" x14ac:dyDescent="0.3">
      <c r="A42" s="120"/>
      <c r="B42" s="3" t="s">
        <v>47</v>
      </c>
      <c r="C42" s="59">
        <v>23.504000000000001</v>
      </c>
      <c r="D42" s="59">
        <v>11.335380000000002</v>
      </c>
      <c r="E42" s="68">
        <v>209.71799999999999</v>
      </c>
      <c r="F42" s="69">
        <f t="shared" ref="F42:F46" si="9">D42/C42*1000</f>
        <v>482.27450646698446</v>
      </c>
      <c r="G42" s="59">
        <f t="shared" ref="G42:G46" si="10">D42/E42*1000</f>
        <v>54.050582210396833</v>
      </c>
      <c r="H42" s="68">
        <f t="shared" ref="H42:H46" si="11">F42/G42</f>
        <v>8.9226514635806673</v>
      </c>
    </row>
    <row r="43" spans="1:8" x14ac:dyDescent="0.3">
      <c r="A43" s="120"/>
      <c r="B43" s="41" t="s">
        <v>51</v>
      </c>
      <c r="C43" s="42">
        <v>23.27</v>
      </c>
      <c r="D43" s="42">
        <v>3.2970364000000005</v>
      </c>
      <c r="E43" s="43">
        <v>51.088999999999999</v>
      </c>
      <c r="F43" s="44">
        <f t="shared" si="9"/>
        <v>141.68613665663949</v>
      </c>
      <c r="G43" s="42">
        <f t="shared" si="10"/>
        <v>64.535152381138815</v>
      </c>
      <c r="H43" s="43">
        <f t="shared" si="11"/>
        <v>2.1954877524709926</v>
      </c>
    </row>
    <row r="44" spans="1:8" x14ac:dyDescent="0.3">
      <c r="A44" s="120"/>
      <c r="B44" s="3" t="s">
        <v>52</v>
      </c>
      <c r="C44" s="59">
        <v>6.0490000000000004</v>
      </c>
      <c r="D44" s="59">
        <v>0.84446840000000001</v>
      </c>
      <c r="E44" s="68">
        <v>19.776</v>
      </c>
      <c r="F44" s="69">
        <f t="shared" si="9"/>
        <v>139.60462886427507</v>
      </c>
      <c r="G44" s="59">
        <f t="shared" si="10"/>
        <v>42.701678802588994</v>
      </c>
      <c r="H44" s="68">
        <f t="shared" si="11"/>
        <v>3.269300710861299</v>
      </c>
    </row>
    <row r="45" spans="1:8" x14ac:dyDescent="0.3">
      <c r="A45" s="121"/>
      <c r="B45" s="45" t="s">
        <v>48</v>
      </c>
      <c r="C45" s="46">
        <v>66.787999999999982</v>
      </c>
      <c r="D45" s="46">
        <v>18.421435100000018</v>
      </c>
      <c r="E45" s="47">
        <v>344.26900000000001</v>
      </c>
      <c r="F45" s="48">
        <f t="shared" si="9"/>
        <v>275.81953494639788</v>
      </c>
      <c r="G45" s="46">
        <f t="shared" si="10"/>
        <v>53.508840761149031</v>
      </c>
      <c r="H45" s="47">
        <f t="shared" si="11"/>
        <v>5.1546535305743566</v>
      </c>
    </row>
    <row r="46" spans="1:8" x14ac:dyDescent="0.3">
      <c r="A46" s="49"/>
      <c r="B46" s="49" t="s">
        <v>4</v>
      </c>
      <c r="C46" s="50">
        <f>SUM(C41:C45)</f>
        <v>221.56700000000001</v>
      </c>
      <c r="D46" s="50">
        <f>SUM(D41:D45)</f>
        <v>44.922648400000021</v>
      </c>
      <c r="E46" s="51">
        <f>SUM(E41:E45)</f>
        <v>858.82299999999998</v>
      </c>
      <c r="F46" s="52">
        <f t="shared" si="9"/>
        <v>202.7497253652395</v>
      </c>
      <c r="G46" s="50">
        <f t="shared" si="10"/>
        <v>52.307225586645941</v>
      </c>
      <c r="H46" s="51">
        <f t="shared" si="11"/>
        <v>3.8761322760158321</v>
      </c>
    </row>
    <row r="47" spans="1:8" ht="22.8" x14ac:dyDescent="0.3">
      <c r="A47" s="53"/>
      <c r="B47" s="53" t="s">
        <v>49</v>
      </c>
      <c r="C47" s="81">
        <v>7.1424088337678137E-3</v>
      </c>
      <c r="D47" s="81">
        <v>3.1630183661868249E-3</v>
      </c>
      <c r="E47" s="82">
        <v>4.0924585328496396E-3</v>
      </c>
      <c r="F47" s="54"/>
      <c r="G47" s="55"/>
      <c r="H47" s="56"/>
    </row>
    <row r="48" spans="1:8" x14ac:dyDescent="0.3">
      <c r="A48" s="122" t="s">
        <v>67</v>
      </c>
      <c r="B48" s="122"/>
      <c r="C48" s="122"/>
      <c r="D48" s="122"/>
      <c r="E48" s="122"/>
      <c r="F48" s="34"/>
    </row>
    <row r="51" spans="1:8" s="70" customFormat="1" ht="17.100000000000001" customHeight="1" x14ac:dyDescent="0.3">
      <c r="A51" s="118" t="s">
        <v>63</v>
      </c>
      <c r="B51" s="118"/>
      <c r="C51" s="118"/>
      <c r="D51" s="118"/>
      <c r="E51" s="118"/>
      <c r="F51" s="118"/>
      <c r="G51" s="118"/>
      <c r="H51" s="118"/>
    </row>
    <row r="52" spans="1:8" ht="45" customHeight="1" x14ac:dyDescent="0.3">
      <c r="A52" s="33" t="s">
        <v>41</v>
      </c>
      <c r="B52" s="35" t="s">
        <v>42</v>
      </c>
      <c r="C52" s="35" t="s">
        <v>43</v>
      </c>
      <c r="D52" s="35" t="s">
        <v>44</v>
      </c>
      <c r="E52" s="36" t="s">
        <v>45</v>
      </c>
      <c r="F52" s="35" t="s">
        <v>57</v>
      </c>
      <c r="G52" s="35" t="s">
        <v>58</v>
      </c>
      <c r="H52" s="35" t="s">
        <v>46</v>
      </c>
    </row>
    <row r="53" spans="1:8" x14ac:dyDescent="0.3">
      <c r="A53" s="119" t="s">
        <v>66</v>
      </c>
      <c r="B53" s="37" t="s">
        <v>50</v>
      </c>
      <c r="C53" s="38">
        <v>153.97999999999999</v>
      </c>
      <c r="D53" s="38">
        <v>16.377646299999999</v>
      </c>
      <c r="E53" s="39">
        <v>577.49199999999996</v>
      </c>
      <c r="F53" s="40">
        <f>D53/C53*1000</f>
        <v>106.36216586569684</v>
      </c>
      <c r="G53" s="38">
        <f>D53/E53*1000</f>
        <v>28.359953557798203</v>
      </c>
      <c r="H53" s="39">
        <f>F53/G53</f>
        <v>3.7504351214443434</v>
      </c>
    </row>
    <row r="54" spans="1:8" x14ac:dyDescent="0.3">
      <c r="A54" s="120"/>
      <c r="B54" s="3" t="s">
        <v>51</v>
      </c>
      <c r="C54" s="59">
        <v>46.366999999999997</v>
      </c>
      <c r="D54" s="59">
        <v>4.5824146000000017</v>
      </c>
      <c r="E54" s="68">
        <v>147.56100000000001</v>
      </c>
      <c r="F54" s="69">
        <f t="shared" ref="F54:F58" si="12">D54/C54*1000</f>
        <v>98.829223370069272</v>
      </c>
      <c r="G54" s="59">
        <f t="shared" ref="G54:G58" si="13">D54/E54*1000</f>
        <v>31.054374800929793</v>
      </c>
      <c r="H54" s="68">
        <f t="shared" ref="H54:H58" si="14">F54/G54</f>
        <v>3.1824573511333498</v>
      </c>
    </row>
    <row r="55" spans="1:8" x14ac:dyDescent="0.3">
      <c r="A55" s="120"/>
      <c r="B55" s="41" t="s">
        <v>47</v>
      </c>
      <c r="C55" s="42">
        <v>29.143000000000001</v>
      </c>
      <c r="D55" s="42">
        <v>16.834072900000006</v>
      </c>
      <c r="E55" s="43">
        <v>298.76799999999997</v>
      </c>
      <c r="F55" s="44">
        <f t="shared" si="12"/>
        <v>577.63692481899625</v>
      </c>
      <c r="G55" s="42">
        <f t="shared" si="13"/>
        <v>56.344966328388601</v>
      </c>
      <c r="H55" s="43">
        <f t="shared" si="14"/>
        <v>10.251792883368219</v>
      </c>
    </row>
    <row r="56" spans="1:8" x14ac:dyDescent="0.3">
      <c r="A56" s="120"/>
      <c r="B56" s="3" t="s">
        <v>52</v>
      </c>
      <c r="C56" s="59">
        <v>20.399999999999999</v>
      </c>
      <c r="D56" s="59">
        <v>5.6890477000000006</v>
      </c>
      <c r="E56" s="68">
        <v>83.888999999999996</v>
      </c>
      <c r="F56" s="69">
        <f t="shared" si="12"/>
        <v>278.87488725490198</v>
      </c>
      <c r="G56" s="59">
        <f t="shared" si="13"/>
        <v>67.816372825996268</v>
      </c>
      <c r="H56" s="68">
        <f t="shared" si="14"/>
        <v>4.1122058823529404</v>
      </c>
    </row>
    <row r="57" spans="1:8" x14ac:dyDescent="0.3">
      <c r="A57" s="121"/>
      <c r="B57" s="45" t="s">
        <v>48</v>
      </c>
      <c r="C57" s="46">
        <v>80.399000000000001</v>
      </c>
      <c r="D57" s="46">
        <v>24.250257400000002</v>
      </c>
      <c r="E57" s="47">
        <v>367.47</v>
      </c>
      <c r="F57" s="48">
        <f t="shared" si="12"/>
        <v>301.62386845607534</v>
      </c>
      <c r="G57" s="46">
        <f t="shared" si="13"/>
        <v>65.992482107382912</v>
      </c>
      <c r="H57" s="47">
        <f t="shared" si="14"/>
        <v>4.5705792360601505</v>
      </c>
    </row>
    <row r="58" spans="1:8" x14ac:dyDescent="0.3">
      <c r="A58" s="49"/>
      <c r="B58" s="49" t="s">
        <v>4</v>
      </c>
      <c r="C58" s="50">
        <f>SUM(C53:C57)</f>
        <v>330.28899999999999</v>
      </c>
      <c r="D58" s="50">
        <f>SUM(D53:D57)</f>
        <v>67.73343890000001</v>
      </c>
      <c r="E58" s="51">
        <f>SUM(E53:E57)</f>
        <v>1475.1799999999998</v>
      </c>
      <c r="F58" s="52">
        <f t="shared" si="12"/>
        <v>205.07325069863063</v>
      </c>
      <c r="G58" s="50">
        <f t="shared" si="13"/>
        <v>45.915372293550632</v>
      </c>
      <c r="H58" s="51">
        <f t="shared" si="14"/>
        <v>4.4663310010324286</v>
      </c>
    </row>
    <row r="59" spans="1:8" ht="22.8" x14ac:dyDescent="0.3">
      <c r="A59" s="53"/>
      <c r="B59" s="53" t="s">
        <v>49</v>
      </c>
      <c r="C59" s="81">
        <v>1.1639791877959887E-2</v>
      </c>
      <c r="D59" s="81">
        <v>5.3127282912735297E-3</v>
      </c>
      <c r="E59" s="82">
        <v>7.7477198957925947E-3</v>
      </c>
      <c r="F59" s="54"/>
      <c r="G59" s="55"/>
      <c r="H59" s="56"/>
    </row>
    <row r="60" spans="1:8" x14ac:dyDescent="0.3">
      <c r="A60" s="122" t="s">
        <v>67</v>
      </c>
      <c r="B60" s="122"/>
      <c r="C60" s="122"/>
      <c r="D60" s="122"/>
      <c r="E60" s="122"/>
      <c r="F60" s="34"/>
    </row>
  </sheetData>
  <mergeCells count="15">
    <mergeCell ref="A24:E24"/>
    <mergeCell ref="A60:E60"/>
    <mergeCell ref="A39:H39"/>
    <mergeCell ref="A41:A45"/>
    <mergeCell ref="A48:E48"/>
    <mergeCell ref="A27:H27"/>
    <mergeCell ref="A29:A33"/>
    <mergeCell ref="A36:E36"/>
    <mergeCell ref="A51:H51"/>
    <mergeCell ref="A53:A57"/>
    <mergeCell ref="A3:H3"/>
    <mergeCell ref="A5:A9"/>
    <mergeCell ref="A12:E12"/>
    <mergeCell ref="A15:H15"/>
    <mergeCell ref="A17:A21"/>
  </mergeCells>
  <pageMargins left="0.70866141732283472" right="0.70866141732283472" top="0.74803149606299213" bottom="0.74803149606299213" header="0.31496062992125984" footer="0.31496062992125984"/>
  <pageSetup paperSize="9" scale="94" orientation="landscape" r:id="rId1"/>
  <headerFooter>
    <oddHeader>&amp;R&amp;G</oddHeader>
    <oddFooter>&amp;L&amp;F&amp;C&amp;P / &amp;N&amp;R&amp;A</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3:L24"/>
  <sheetViews>
    <sheetView showGridLines="0" zoomScaleNormal="100" workbookViewId="0">
      <pane xSplit="1" topLeftCell="B1" activePane="topRight" state="frozen"/>
      <selection pane="topRight" activeCell="L5" sqref="L5:L10"/>
    </sheetView>
  </sheetViews>
  <sheetFormatPr defaultRowHeight="14.4" x14ac:dyDescent="0.3"/>
  <cols>
    <col min="1" max="1" width="21.88671875" customWidth="1"/>
  </cols>
  <sheetData>
    <row r="3" spans="1:12" s="70" customFormat="1" ht="17.100000000000001" customHeight="1" x14ac:dyDescent="0.3">
      <c r="A3" s="118" t="s">
        <v>100</v>
      </c>
      <c r="B3" s="118"/>
      <c r="C3" s="118"/>
      <c r="D3" s="118"/>
      <c r="E3" s="118"/>
      <c r="F3" s="118"/>
      <c r="G3" s="118"/>
      <c r="H3" s="118"/>
      <c r="I3" s="118"/>
      <c r="J3" s="118"/>
      <c r="K3" s="118"/>
      <c r="L3" s="118"/>
    </row>
    <row r="4" spans="1:12" s="70" customFormat="1" ht="17.100000000000001" customHeight="1" x14ac:dyDescent="0.3">
      <c r="A4" s="72"/>
      <c r="B4" s="33">
        <v>2010</v>
      </c>
      <c r="C4" s="33">
        <v>2011</v>
      </c>
      <c r="D4" s="33">
        <v>2012</v>
      </c>
      <c r="E4" s="33">
        <v>2013</v>
      </c>
      <c r="F4" s="33">
        <v>2014</v>
      </c>
      <c r="G4" s="33">
        <v>2015</v>
      </c>
      <c r="H4" s="33">
        <v>2016</v>
      </c>
      <c r="I4" s="33">
        <v>2017</v>
      </c>
      <c r="J4" s="33">
        <v>2018</v>
      </c>
      <c r="K4" s="97">
        <v>2019</v>
      </c>
      <c r="L4" s="104">
        <v>2020</v>
      </c>
    </row>
    <row r="5" spans="1:12" ht="32.4" x14ac:dyDescent="0.3">
      <c r="A5" s="106" t="s">
        <v>95</v>
      </c>
      <c r="B5" s="93">
        <v>6.9270949999999969</v>
      </c>
      <c r="C5" s="93">
        <v>6.3317699999999988</v>
      </c>
      <c r="D5" s="93">
        <v>5.3932850000000006</v>
      </c>
      <c r="E5" s="93">
        <v>5.2331200000000022</v>
      </c>
      <c r="F5" s="93">
        <v>6.2625174999999995</v>
      </c>
      <c r="G5" s="93">
        <v>5.8002474999999993</v>
      </c>
      <c r="H5" s="94">
        <v>5.3978100000000007</v>
      </c>
      <c r="I5" s="94">
        <v>5.7516124999999994</v>
      </c>
      <c r="J5" s="94">
        <f>5830.355/1000</f>
        <v>5.830355</v>
      </c>
      <c r="K5" s="94">
        <v>5.7532275000000013</v>
      </c>
      <c r="L5" s="94">
        <v>6.9067349999999994</v>
      </c>
    </row>
    <row r="6" spans="1:12" x14ac:dyDescent="0.3">
      <c r="A6" s="107" t="s">
        <v>68</v>
      </c>
      <c r="B6" s="95">
        <f>B7-B5</f>
        <v>93.231057499998741</v>
      </c>
      <c r="C6" s="95">
        <f t="shared" ref="C6:J6" si="0">C7-C5</f>
        <v>84.225282499999992</v>
      </c>
      <c r="D6" s="95">
        <f t="shared" si="0"/>
        <v>75.002025000000287</v>
      </c>
      <c r="E6" s="95">
        <f t="shared" si="0"/>
        <v>71.865010000000041</v>
      </c>
      <c r="F6" s="95">
        <f t="shared" si="0"/>
        <v>76.207840000000019</v>
      </c>
      <c r="G6" s="95">
        <f t="shared" si="0"/>
        <v>75.443202499999686</v>
      </c>
      <c r="H6" s="95">
        <f t="shared" si="0"/>
        <v>75.696047499999523</v>
      </c>
      <c r="I6" s="95">
        <f t="shared" si="0"/>
        <v>78.773394999999937</v>
      </c>
      <c r="J6" s="95">
        <f t="shared" si="0"/>
        <v>80.417745000000181</v>
      </c>
      <c r="K6" s="95">
        <v>81.331484999999901</v>
      </c>
      <c r="L6" s="95">
        <f>L7-L5</f>
        <v>80.209129999999604</v>
      </c>
    </row>
    <row r="7" spans="1:12" x14ac:dyDescent="0.3">
      <c r="A7" s="108" t="s">
        <v>69</v>
      </c>
      <c r="B7" s="93">
        <v>100.15815249999874</v>
      </c>
      <c r="C7" s="93">
        <v>90.557052499999983</v>
      </c>
      <c r="D7" s="93">
        <v>80.395310000000293</v>
      </c>
      <c r="E7" s="93">
        <v>77.09813000000004</v>
      </c>
      <c r="F7" s="93">
        <v>82.47035750000002</v>
      </c>
      <c r="G7" s="93">
        <v>81.243449999999683</v>
      </c>
      <c r="H7" s="94">
        <v>81.09385749999953</v>
      </c>
      <c r="I7" s="94">
        <v>84.52500749999993</v>
      </c>
      <c r="J7" s="94">
        <v>86.248100000000179</v>
      </c>
      <c r="K7" s="94">
        <v>87.084712499999895</v>
      </c>
      <c r="L7" s="94">
        <v>87.115864999999602</v>
      </c>
    </row>
    <row r="8" spans="1:12" x14ac:dyDescent="0.3">
      <c r="A8" s="109" t="s">
        <v>70</v>
      </c>
      <c r="B8" s="96">
        <v>4389.7539024999469</v>
      </c>
      <c r="C8" s="96">
        <v>4054.3311224999634</v>
      </c>
      <c r="D8" s="96">
        <v>3694.9760949999863</v>
      </c>
      <c r="E8" s="96">
        <v>3513.1972749999732</v>
      </c>
      <c r="F8" s="96">
        <v>3536.2398724999625</v>
      </c>
      <c r="G8" s="96">
        <v>3610.6925649999803</v>
      </c>
      <c r="H8" s="96">
        <v>3673.5592624999863</v>
      </c>
      <c r="I8" s="96">
        <v>3752.6738349998004</v>
      </c>
      <c r="J8" s="96">
        <v>3828.0211174997803</v>
      </c>
      <c r="K8" s="96">
        <v>3911.0299925000186</v>
      </c>
      <c r="L8" s="96">
        <v>3875.4790050002653</v>
      </c>
    </row>
    <row r="9" spans="1:12" ht="26.25" customHeight="1" x14ac:dyDescent="0.3">
      <c r="A9" s="106" t="s">
        <v>96</v>
      </c>
      <c r="B9" s="58">
        <f t="shared" ref="B9:I9" si="1">B5/B7</f>
        <v>6.9161569249194019E-2</v>
      </c>
      <c r="C9" s="58">
        <f t="shared" si="1"/>
        <v>6.9920230674469008E-2</v>
      </c>
      <c r="D9" s="58">
        <f t="shared" si="1"/>
        <v>6.7084572470707315E-2</v>
      </c>
      <c r="E9" s="58">
        <f t="shared" si="1"/>
        <v>6.7876095049257346E-2</v>
      </c>
      <c r="F9" s="58">
        <f t="shared" si="1"/>
        <v>7.5936587276222225E-2</v>
      </c>
      <c r="G9" s="58">
        <f t="shared" si="1"/>
        <v>7.1393416946227931E-2</v>
      </c>
      <c r="H9" s="60">
        <f t="shared" si="1"/>
        <v>6.65625013583801E-2</v>
      </c>
      <c r="I9" s="60">
        <f t="shared" si="1"/>
        <v>6.8046282042625125E-2</v>
      </c>
      <c r="J9" s="60">
        <f t="shared" ref="J9:K9" si="2">J5/J7</f>
        <v>6.75998079957702E-2</v>
      </c>
      <c r="K9" s="60">
        <f t="shared" si="2"/>
        <v>6.6064724046714957E-2</v>
      </c>
      <c r="L9" s="60">
        <f t="shared" ref="L9" si="3">L5/L7</f>
        <v>7.9282172081974175E-2</v>
      </c>
    </row>
    <row r="10" spans="1:12" ht="27" customHeight="1" x14ac:dyDescent="0.3">
      <c r="A10" s="110" t="s">
        <v>71</v>
      </c>
      <c r="B10" s="61">
        <f>B6/B7</f>
        <v>0.93083843075080597</v>
      </c>
      <c r="C10" s="61">
        <f t="shared" ref="C10:I10" si="4">C6/C7</f>
        <v>0.93007976932553105</v>
      </c>
      <c r="D10" s="61">
        <f t="shared" si="4"/>
        <v>0.93291542752929257</v>
      </c>
      <c r="E10" s="61">
        <f t="shared" si="4"/>
        <v>0.93212390495074271</v>
      </c>
      <c r="F10" s="61">
        <f t="shared" si="4"/>
        <v>0.92406341272377779</v>
      </c>
      <c r="G10" s="61">
        <f t="shared" si="4"/>
        <v>0.92860658305377208</v>
      </c>
      <c r="H10" s="61">
        <f t="shared" si="4"/>
        <v>0.93343749864161984</v>
      </c>
      <c r="I10" s="61">
        <f t="shared" si="4"/>
        <v>0.93195371795737492</v>
      </c>
      <c r="J10" s="61">
        <f t="shared" ref="J10:K10" si="5">J6/J7</f>
        <v>0.93240019200422986</v>
      </c>
      <c r="K10" s="61">
        <f t="shared" si="5"/>
        <v>0.93393527595328518</v>
      </c>
      <c r="L10" s="61">
        <f t="shared" ref="L10" si="6">L6/L7</f>
        <v>0.92071782791802581</v>
      </c>
    </row>
    <row r="11" spans="1:12" x14ac:dyDescent="0.3">
      <c r="A11" s="124" t="s">
        <v>72</v>
      </c>
      <c r="B11" s="124"/>
      <c r="C11" s="124"/>
      <c r="D11" s="124"/>
      <c r="E11" s="124"/>
      <c r="F11" s="124"/>
      <c r="G11" s="124"/>
      <c r="H11" s="124"/>
    </row>
    <row r="12" spans="1:12" x14ac:dyDescent="0.3">
      <c r="A12" s="84" t="s">
        <v>39</v>
      </c>
      <c r="B12" s="84"/>
      <c r="C12" s="84"/>
      <c r="D12" s="84"/>
      <c r="E12" s="85"/>
      <c r="F12" s="57"/>
      <c r="G12" s="57"/>
      <c r="H12" s="57"/>
    </row>
    <row r="13" spans="1:12" ht="31.8" customHeight="1" x14ac:dyDescent="0.3">
      <c r="A13" s="123" t="s">
        <v>40</v>
      </c>
      <c r="B13" s="123"/>
      <c r="C13" s="123"/>
      <c r="D13" s="123"/>
      <c r="E13" s="123"/>
      <c r="F13" s="123"/>
      <c r="G13" s="123"/>
      <c r="H13" s="123"/>
      <c r="I13" s="123"/>
      <c r="J13" s="123"/>
      <c r="K13" s="123"/>
      <c r="L13" s="123"/>
    </row>
    <row r="14" spans="1:12" ht="15" customHeight="1" x14ac:dyDescent="0.3">
      <c r="A14" s="111"/>
      <c r="B14" s="111"/>
      <c r="C14" s="111"/>
      <c r="D14" s="111"/>
      <c r="E14" s="111"/>
      <c r="F14" s="111"/>
      <c r="G14" s="111"/>
      <c r="H14" s="111"/>
      <c r="I14" s="111"/>
      <c r="J14" s="111"/>
      <c r="K14" s="98"/>
      <c r="L14" s="105"/>
    </row>
    <row r="15" spans="1:12" ht="15" customHeight="1" x14ac:dyDescent="0.3">
      <c r="A15" s="123"/>
      <c r="B15" s="123"/>
      <c r="C15" s="123"/>
      <c r="D15" s="123"/>
      <c r="E15" s="123"/>
      <c r="F15" s="123"/>
      <c r="G15" s="123"/>
      <c r="H15" s="123"/>
      <c r="I15" s="123"/>
      <c r="J15" s="123"/>
      <c r="K15" s="98"/>
      <c r="L15" s="105"/>
    </row>
    <row r="16" spans="1:12" x14ac:dyDescent="0.3">
      <c r="A16" s="123"/>
      <c r="B16" s="123"/>
      <c r="C16" s="123"/>
      <c r="D16" s="123"/>
      <c r="E16" s="123"/>
      <c r="F16" s="123"/>
      <c r="G16" s="123"/>
      <c r="H16" s="123"/>
      <c r="I16" s="123"/>
      <c r="J16" s="123"/>
      <c r="K16" s="98"/>
      <c r="L16" s="105"/>
    </row>
    <row r="17" spans="1:12" x14ac:dyDescent="0.3">
      <c r="A17" s="123"/>
      <c r="B17" s="123"/>
      <c r="C17" s="123"/>
      <c r="D17" s="123"/>
      <c r="E17" s="123"/>
      <c r="F17" s="123"/>
      <c r="G17" s="123"/>
      <c r="H17" s="123"/>
      <c r="I17" s="123"/>
      <c r="J17" s="123"/>
      <c r="K17" s="98"/>
      <c r="L17" s="105"/>
    </row>
    <row r="18" spans="1:12" x14ac:dyDescent="0.3">
      <c r="A18" s="123"/>
      <c r="B18" s="123"/>
      <c r="C18" s="123"/>
      <c r="D18" s="123"/>
      <c r="E18" s="123"/>
      <c r="F18" s="123"/>
      <c r="G18" s="123"/>
      <c r="H18" s="123"/>
      <c r="I18" s="123"/>
      <c r="J18" s="123"/>
      <c r="K18" s="98"/>
      <c r="L18" s="105"/>
    </row>
    <row r="19" spans="1:12" x14ac:dyDescent="0.3">
      <c r="A19" s="123"/>
      <c r="B19" s="125"/>
      <c r="C19" s="125"/>
      <c r="D19" s="125"/>
      <c r="E19" s="71"/>
      <c r="F19" s="71"/>
      <c r="G19" s="71"/>
      <c r="H19" s="71"/>
    </row>
    <row r="20" spans="1:12" x14ac:dyDescent="0.3">
      <c r="A20" s="123"/>
      <c r="B20" s="123"/>
      <c r="C20" s="123"/>
      <c r="D20" s="123"/>
      <c r="E20" s="123"/>
      <c r="F20" s="123"/>
      <c r="G20" s="123"/>
      <c r="H20" s="123"/>
    </row>
    <row r="21" spans="1:12" x14ac:dyDescent="0.3">
      <c r="A21" s="123"/>
      <c r="B21" s="123"/>
      <c r="C21" s="123"/>
      <c r="D21" s="123"/>
      <c r="E21" s="123"/>
      <c r="F21" s="123"/>
      <c r="G21" s="123"/>
      <c r="H21" s="123"/>
    </row>
    <row r="22" spans="1:12" x14ac:dyDescent="0.3">
      <c r="A22" s="123"/>
      <c r="B22" s="123"/>
      <c r="C22" s="123"/>
      <c r="D22" s="123"/>
      <c r="E22" s="123"/>
      <c r="F22" s="123"/>
      <c r="G22" s="123"/>
      <c r="H22" s="123"/>
    </row>
    <row r="23" spans="1:12" x14ac:dyDescent="0.3">
      <c r="A23" s="123"/>
      <c r="B23" s="123"/>
      <c r="C23" s="123"/>
      <c r="D23" s="123"/>
      <c r="E23" s="123"/>
      <c r="F23" s="123"/>
      <c r="G23" s="123"/>
      <c r="H23" s="123"/>
    </row>
    <row r="24" spans="1:12" x14ac:dyDescent="0.3">
      <c r="A24" s="123"/>
      <c r="B24" s="123"/>
      <c r="C24" s="123"/>
      <c r="D24" s="123"/>
      <c r="E24" s="123"/>
      <c r="F24" s="123"/>
      <c r="G24" s="123"/>
      <c r="H24" s="123"/>
    </row>
  </sheetData>
  <mergeCells count="7">
    <mergeCell ref="A3:L3"/>
    <mergeCell ref="A13:L13"/>
    <mergeCell ref="A22:H24"/>
    <mergeCell ref="A11:H11"/>
    <mergeCell ref="A15:J18"/>
    <mergeCell ref="A19:D19"/>
    <mergeCell ref="A20:H21"/>
  </mergeCells>
  <pageMargins left="0.70866141732283472" right="0.70866141732283472" top="0.74803149606299213" bottom="0.74803149606299213" header="0.31496062992125984" footer="0.31496062992125984"/>
  <pageSetup paperSize="9" orientation="landscape" r:id="rId1"/>
  <headerFooter>
    <oddHeader>&amp;R&amp;G</oddHeader>
    <oddFooter>&amp;L&amp;F&amp;C&amp;P / &amp;N&amp;R&amp;A</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3:H231"/>
  <sheetViews>
    <sheetView showGridLines="0" zoomScaleNormal="100" workbookViewId="0">
      <selection activeCell="C6" sqref="C6:G17"/>
    </sheetView>
  </sheetViews>
  <sheetFormatPr defaultRowHeight="14.4" x14ac:dyDescent="0.3"/>
  <cols>
    <col min="1" max="1" width="22.5546875" customWidth="1"/>
    <col min="2" max="2" width="8.6640625" bestFit="1" customWidth="1"/>
    <col min="3" max="8" width="7.6640625" customWidth="1"/>
    <col min="9" max="9" width="13.109375" customWidth="1"/>
    <col min="10" max="11" width="9.109375" customWidth="1"/>
    <col min="12" max="12" width="10.6640625" bestFit="1" customWidth="1"/>
    <col min="13" max="13" width="7" customWidth="1"/>
    <col min="14" max="14" width="7.109375" customWidth="1"/>
    <col min="15" max="15" width="6.88671875" customWidth="1"/>
    <col min="16" max="16" width="8.33203125" customWidth="1"/>
    <col min="17" max="17" width="6.5546875" customWidth="1"/>
    <col min="18" max="18" width="7.44140625" bestFit="1" customWidth="1"/>
    <col min="19" max="19" width="8.44140625" customWidth="1"/>
  </cols>
  <sheetData>
    <row r="3" spans="1:8" x14ac:dyDescent="0.3">
      <c r="A3" s="128" t="s">
        <v>73</v>
      </c>
      <c r="B3" s="128"/>
      <c r="C3" s="128"/>
      <c r="D3" s="128"/>
      <c r="E3" s="128"/>
      <c r="F3" s="128"/>
      <c r="G3" s="128"/>
      <c r="H3" s="128"/>
    </row>
    <row r="4" spans="1:8" x14ac:dyDescent="0.3">
      <c r="A4" s="128" t="s">
        <v>98</v>
      </c>
      <c r="B4" s="128"/>
      <c r="C4" s="128"/>
      <c r="D4" s="128"/>
      <c r="E4" s="128"/>
      <c r="F4" s="128"/>
      <c r="G4" s="128"/>
      <c r="H4" s="128"/>
    </row>
    <row r="5" spans="1:8" x14ac:dyDescent="0.3">
      <c r="A5" s="73" t="s">
        <v>20</v>
      </c>
      <c r="B5" s="23"/>
      <c r="C5" s="23" t="s">
        <v>21</v>
      </c>
      <c r="D5" s="23" t="s">
        <v>22</v>
      </c>
      <c r="E5" s="23" t="s">
        <v>23</v>
      </c>
      <c r="F5" s="23" t="s">
        <v>24</v>
      </c>
      <c r="G5" s="23" t="s">
        <v>3</v>
      </c>
      <c r="H5" s="23" t="s">
        <v>4</v>
      </c>
    </row>
    <row r="6" spans="1:8" x14ac:dyDescent="0.3">
      <c r="A6" s="129" t="s">
        <v>8</v>
      </c>
      <c r="B6" s="3" t="s">
        <v>0</v>
      </c>
      <c r="C6" s="18">
        <v>0</v>
      </c>
      <c r="D6" s="18">
        <v>0</v>
      </c>
      <c r="E6" s="18">
        <v>9</v>
      </c>
      <c r="F6" s="18">
        <v>8</v>
      </c>
      <c r="G6" s="18">
        <v>5</v>
      </c>
      <c r="H6" s="19">
        <f>SUM(C6:G6)</f>
        <v>22</v>
      </c>
    </row>
    <row r="7" spans="1:8" x14ac:dyDescent="0.3">
      <c r="A7" s="129"/>
      <c r="B7" s="3" t="s">
        <v>1</v>
      </c>
      <c r="C7" s="18">
        <v>0</v>
      </c>
      <c r="D7" s="18">
        <v>0</v>
      </c>
      <c r="E7" s="18">
        <v>204</v>
      </c>
      <c r="F7" s="18">
        <v>207</v>
      </c>
      <c r="G7" s="18">
        <v>73</v>
      </c>
      <c r="H7" s="19">
        <f t="shared" ref="H7:H17" si="0">SUM(C7:G7)</f>
        <v>484</v>
      </c>
    </row>
    <row r="8" spans="1:8" x14ac:dyDescent="0.3">
      <c r="A8" s="129"/>
      <c r="B8" s="3" t="s">
        <v>2</v>
      </c>
      <c r="C8" s="18">
        <v>0</v>
      </c>
      <c r="D8" s="18">
        <v>0</v>
      </c>
      <c r="E8" s="18">
        <v>527</v>
      </c>
      <c r="F8" s="18">
        <v>551</v>
      </c>
      <c r="G8" s="18">
        <v>272</v>
      </c>
      <c r="H8" s="19">
        <f t="shared" si="0"/>
        <v>1350</v>
      </c>
    </row>
    <row r="9" spans="1:8" x14ac:dyDescent="0.3">
      <c r="A9" s="126" t="s">
        <v>9</v>
      </c>
      <c r="B9" s="4" t="s">
        <v>0</v>
      </c>
      <c r="C9" s="20">
        <v>2</v>
      </c>
      <c r="D9" s="20">
        <v>12</v>
      </c>
      <c r="E9" s="20">
        <v>14</v>
      </c>
      <c r="F9" s="20">
        <v>6</v>
      </c>
      <c r="G9" s="20">
        <v>3</v>
      </c>
      <c r="H9" s="21">
        <f t="shared" si="0"/>
        <v>37</v>
      </c>
    </row>
    <row r="10" spans="1:8" x14ac:dyDescent="0.3">
      <c r="A10" s="126"/>
      <c r="B10" s="4" t="s">
        <v>1</v>
      </c>
      <c r="C10" s="20">
        <v>47</v>
      </c>
      <c r="D10" s="20">
        <v>286</v>
      </c>
      <c r="E10" s="20">
        <v>414</v>
      </c>
      <c r="F10" s="20">
        <v>110</v>
      </c>
      <c r="G10" s="20">
        <v>75</v>
      </c>
      <c r="H10" s="21">
        <f t="shared" si="0"/>
        <v>932</v>
      </c>
    </row>
    <row r="11" spans="1:8" x14ac:dyDescent="0.3">
      <c r="A11" s="126"/>
      <c r="B11" s="4" t="s">
        <v>2</v>
      </c>
      <c r="C11" s="20">
        <v>105</v>
      </c>
      <c r="D11" s="20">
        <v>619</v>
      </c>
      <c r="E11" s="20">
        <v>916</v>
      </c>
      <c r="F11" s="20">
        <v>207</v>
      </c>
      <c r="G11" s="20">
        <v>288</v>
      </c>
      <c r="H11" s="21">
        <f t="shared" si="0"/>
        <v>2135</v>
      </c>
    </row>
    <row r="12" spans="1:8" x14ac:dyDescent="0.3">
      <c r="A12" s="129" t="s">
        <v>10</v>
      </c>
      <c r="B12" s="3" t="s">
        <v>0</v>
      </c>
      <c r="C12" s="18">
        <v>1</v>
      </c>
      <c r="D12" s="18">
        <v>1</v>
      </c>
      <c r="E12" s="18">
        <v>18</v>
      </c>
      <c r="F12" s="18">
        <v>11</v>
      </c>
      <c r="G12" s="18">
        <v>2</v>
      </c>
      <c r="H12" s="19">
        <f t="shared" si="0"/>
        <v>33</v>
      </c>
    </row>
    <row r="13" spans="1:8" x14ac:dyDescent="0.3">
      <c r="A13" s="129"/>
      <c r="B13" s="3" t="s">
        <v>1</v>
      </c>
      <c r="C13" s="18">
        <v>14</v>
      </c>
      <c r="D13" s="18">
        <v>28</v>
      </c>
      <c r="E13" s="18">
        <v>500</v>
      </c>
      <c r="F13" s="18">
        <v>262</v>
      </c>
      <c r="G13" s="18">
        <v>50</v>
      </c>
      <c r="H13" s="19">
        <f t="shared" si="0"/>
        <v>854</v>
      </c>
    </row>
    <row r="14" spans="1:8" x14ac:dyDescent="0.3">
      <c r="A14" s="129"/>
      <c r="B14" s="3" t="s">
        <v>2</v>
      </c>
      <c r="C14" s="18">
        <v>32</v>
      </c>
      <c r="D14" s="18">
        <v>56</v>
      </c>
      <c r="E14" s="18">
        <v>1080</v>
      </c>
      <c r="F14" s="18">
        <v>523</v>
      </c>
      <c r="G14" s="18">
        <v>134</v>
      </c>
      <c r="H14" s="19">
        <f t="shared" si="0"/>
        <v>1825</v>
      </c>
    </row>
    <row r="15" spans="1:8" x14ac:dyDescent="0.3">
      <c r="A15" s="126" t="s">
        <v>11</v>
      </c>
      <c r="B15" s="4" t="s">
        <v>0</v>
      </c>
      <c r="C15" s="20">
        <v>1</v>
      </c>
      <c r="D15" s="20">
        <v>3</v>
      </c>
      <c r="E15" s="20">
        <v>17</v>
      </c>
      <c r="F15" s="20">
        <v>10</v>
      </c>
      <c r="G15" s="20">
        <v>2</v>
      </c>
      <c r="H15" s="21">
        <f t="shared" si="0"/>
        <v>33</v>
      </c>
    </row>
    <row r="16" spans="1:8" x14ac:dyDescent="0.3">
      <c r="A16" s="126"/>
      <c r="B16" s="4" t="s">
        <v>1</v>
      </c>
      <c r="C16" s="20">
        <v>38</v>
      </c>
      <c r="D16" s="20">
        <v>59</v>
      </c>
      <c r="E16" s="20">
        <v>343</v>
      </c>
      <c r="F16" s="20">
        <v>136</v>
      </c>
      <c r="G16" s="20">
        <v>43</v>
      </c>
      <c r="H16" s="21">
        <f t="shared" si="0"/>
        <v>619</v>
      </c>
    </row>
    <row r="17" spans="1:8" x14ac:dyDescent="0.3">
      <c r="A17" s="126"/>
      <c r="B17" s="4" t="s">
        <v>2</v>
      </c>
      <c r="C17" s="20">
        <v>82</v>
      </c>
      <c r="D17" s="20">
        <v>132</v>
      </c>
      <c r="E17" s="20">
        <v>715</v>
      </c>
      <c r="F17" s="20">
        <v>281</v>
      </c>
      <c r="G17" s="20">
        <v>124</v>
      </c>
      <c r="H17" s="21">
        <f t="shared" si="0"/>
        <v>1334</v>
      </c>
    </row>
    <row r="18" spans="1:8" x14ac:dyDescent="0.3">
      <c r="A18" s="127" t="s">
        <v>4</v>
      </c>
      <c r="B18" s="25" t="s">
        <v>0</v>
      </c>
      <c r="C18" s="24">
        <f>C6+C9+C12+C15</f>
        <v>4</v>
      </c>
      <c r="D18" s="24">
        <f t="shared" ref="D18:H18" si="1">D6+D9+D12+D15</f>
        <v>16</v>
      </c>
      <c r="E18" s="24">
        <f t="shared" si="1"/>
        <v>58</v>
      </c>
      <c r="F18" s="24">
        <f t="shared" si="1"/>
        <v>35</v>
      </c>
      <c r="G18" s="24">
        <f t="shared" si="1"/>
        <v>12</v>
      </c>
      <c r="H18" s="24">
        <f t="shared" si="1"/>
        <v>125</v>
      </c>
    </row>
    <row r="19" spans="1:8" x14ac:dyDescent="0.3">
      <c r="A19" s="127"/>
      <c r="B19" s="25" t="s">
        <v>1</v>
      </c>
      <c r="C19" s="24">
        <f>C7+C10+C13+C16</f>
        <v>99</v>
      </c>
      <c r="D19" s="24">
        <f t="shared" ref="D19:H19" si="2">D7+D10+D13+D16</f>
        <v>373</v>
      </c>
      <c r="E19" s="24">
        <f t="shared" si="2"/>
        <v>1461</v>
      </c>
      <c r="F19" s="24">
        <f t="shared" si="2"/>
        <v>715</v>
      </c>
      <c r="G19" s="24">
        <f t="shared" si="2"/>
        <v>241</v>
      </c>
      <c r="H19" s="24">
        <f t="shared" si="2"/>
        <v>2889</v>
      </c>
    </row>
    <row r="20" spans="1:8" x14ac:dyDescent="0.3">
      <c r="A20" s="127"/>
      <c r="B20" s="25" t="s">
        <v>2</v>
      </c>
      <c r="C20" s="24">
        <f>C8+C11+C14+C17</f>
        <v>219</v>
      </c>
      <c r="D20" s="24">
        <f t="shared" ref="D20:H20" si="3">D8+D11+D14+D17</f>
        <v>807</v>
      </c>
      <c r="E20" s="24">
        <f t="shared" si="3"/>
        <v>3238</v>
      </c>
      <c r="F20" s="24">
        <f t="shared" si="3"/>
        <v>1562</v>
      </c>
      <c r="G20" s="24">
        <f t="shared" si="3"/>
        <v>818</v>
      </c>
      <c r="H20" s="24">
        <f t="shared" si="3"/>
        <v>6644</v>
      </c>
    </row>
    <row r="21" spans="1:8" x14ac:dyDescent="0.3">
      <c r="A21" s="78" t="s">
        <v>88</v>
      </c>
      <c r="B21" s="67"/>
      <c r="C21" s="67"/>
      <c r="D21" s="67"/>
      <c r="E21" s="67"/>
      <c r="F21" s="67"/>
      <c r="G21" s="67"/>
      <c r="H21" s="67"/>
    </row>
    <row r="24" spans="1:8" x14ac:dyDescent="0.3">
      <c r="A24" s="128" t="s">
        <v>73</v>
      </c>
      <c r="B24" s="128"/>
      <c r="C24" s="128"/>
      <c r="D24" s="128"/>
      <c r="E24" s="128"/>
      <c r="F24" s="128"/>
      <c r="G24" s="128"/>
      <c r="H24" s="128"/>
    </row>
    <row r="25" spans="1:8" x14ac:dyDescent="0.3">
      <c r="A25" s="128" t="s">
        <v>94</v>
      </c>
      <c r="B25" s="128"/>
      <c r="C25" s="128"/>
      <c r="D25" s="128"/>
      <c r="E25" s="128"/>
      <c r="F25" s="128"/>
      <c r="G25" s="128"/>
      <c r="H25" s="128"/>
    </row>
    <row r="26" spans="1:8" x14ac:dyDescent="0.3">
      <c r="A26" s="73" t="s">
        <v>20</v>
      </c>
      <c r="B26" s="23"/>
      <c r="C26" s="23" t="s">
        <v>21</v>
      </c>
      <c r="D26" s="23" t="s">
        <v>22</v>
      </c>
      <c r="E26" s="23" t="s">
        <v>23</v>
      </c>
      <c r="F26" s="23" t="s">
        <v>24</v>
      </c>
      <c r="G26" s="23" t="s">
        <v>3</v>
      </c>
      <c r="H26" s="23" t="s">
        <v>4</v>
      </c>
    </row>
    <row r="27" spans="1:8" x14ac:dyDescent="0.3">
      <c r="A27" s="129" t="s">
        <v>8</v>
      </c>
      <c r="B27" s="3" t="s">
        <v>0</v>
      </c>
      <c r="C27" s="18">
        <v>0</v>
      </c>
      <c r="D27" s="18">
        <v>0</v>
      </c>
      <c r="E27" s="18">
        <v>9</v>
      </c>
      <c r="F27" s="18">
        <v>10</v>
      </c>
      <c r="G27" s="18">
        <v>4</v>
      </c>
      <c r="H27" s="19">
        <f>SUM(C27:G27)</f>
        <v>23</v>
      </c>
    </row>
    <row r="28" spans="1:8" x14ac:dyDescent="0.3">
      <c r="A28" s="129"/>
      <c r="B28" s="3" t="s">
        <v>1</v>
      </c>
      <c r="C28" s="18">
        <v>0</v>
      </c>
      <c r="D28" s="18">
        <v>0</v>
      </c>
      <c r="E28" s="18">
        <v>200</v>
      </c>
      <c r="F28" s="18">
        <v>224</v>
      </c>
      <c r="G28" s="18">
        <v>65</v>
      </c>
      <c r="H28" s="19">
        <f t="shared" ref="H28:H38" si="4">SUM(C28:G28)</f>
        <v>489</v>
      </c>
    </row>
    <row r="29" spans="1:8" x14ac:dyDescent="0.3">
      <c r="A29" s="129"/>
      <c r="B29" s="3" t="s">
        <v>2</v>
      </c>
      <c r="C29" s="18">
        <v>0</v>
      </c>
      <c r="D29" s="18">
        <v>0</v>
      </c>
      <c r="E29" s="18">
        <v>519</v>
      </c>
      <c r="F29" s="18">
        <v>585</v>
      </c>
      <c r="G29" s="18">
        <v>237</v>
      </c>
      <c r="H29" s="19">
        <f t="shared" si="4"/>
        <v>1341</v>
      </c>
    </row>
    <row r="30" spans="1:8" x14ac:dyDescent="0.3">
      <c r="A30" s="126" t="s">
        <v>9</v>
      </c>
      <c r="B30" s="4" t="s">
        <v>0</v>
      </c>
      <c r="C30" s="20">
        <v>2</v>
      </c>
      <c r="D30" s="20">
        <v>12</v>
      </c>
      <c r="E30" s="20">
        <v>14</v>
      </c>
      <c r="F30" s="20">
        <v>6</v>
      </c>
      <c r="G30" s="20">
        <v>3</v>
      </c>
      <c r="H30" s="21">
        <f t="shared" si="4"/>
        <v>37</v>
      </c>
    </row>
    <row r="31" spans="1:8" x14ac:dyDescent="0.3">
      <c r="A31" s="126"/>
      <c r="B31" s="4" t="s">
        <v>1</v>
      </c>
      <c r="C31" s="20">
        <v>47</v>
      </c>
      <c r="D31" s="20">
        <v>286</v>
      </c>
      <c r="E31" s="20">
        <v>397</v>
      </c>
      <c r="F31" s="20">
        <v>110</v>
      </c>
      <c r="G31" s="20">
        <v>75</v>
      </c>
      <c r="H31" s="21">
        <f t="shared" si="4"/>
        <v>915</v>
      </c>
    </row>
    <row r="32" spans="1:8" x14ac:dyDescent="0.3">
      <c r="A32" s="126"/>
      <c r="B32" s="4" t="s">
        <v>2</v>
      </c>
      <c r="C32" s="20">
        <v>105</v>
      </c>
      <c r="D32" s="20">
        <v>619</v>
      </c>
      <c r="E32" s="20">
        <v>916</v>
      </c>
      <c r="F32" s="20">
        <v>207</v>
      </c>
      <c r="G32" s="20">
        <v>288</v>
      </c>
      <c r="H32" s="21">
        <f t="shared" si="4"/>
        <v>2135</v>
      </c>
    </row>
    <row r="33" spans="1:8" x14ac:dyDescent="0.3">
      <c r="A33" s="129" t="s">
        <v>10</v>
      </c>
      <c r="B33" s="3" t="s">
        <v>0</v>
      </c>
      <c r="C33" s="18">
        <v>1</v>
      </c>
      <c r="D33" s="18">
        <v>1</v>
      </c>
      <c r="E33" s="18">
        <v>18</v>
      </c>
      <c r="F33" s="18">
        <v>11</v>
      </c>
      <c r="G33" s="18">
        <v>2</v>
      </c>
      <c r="H33" s="19">
        <f t="shared" si="4"/>
        <v>33</v>
      </c>
    </row>
    <row r="34" spans="1:8" x14ac:dyDescent="0.3">
      <c r="A34" s="129"/>
      <c r="B34" s="3" t="s">
        <v>1</v>
      </c>
      <c r="C34" s="18">
        <v>14</v>
      </c>
      <c r="D34" s="18">
        <v>28</v>
      </c>
      <c r="E34" s="18">
        <v>499</v>
      </c>
      <c r="F34" s="18">
        <v>262</v>
      </c>
      <c r="G34" s="18">
        <v>50</v>
      </c>
      <c r="H34" s="19">
        <f t="shared" si="4"/>
        <v>853</v>
      </c>
    </row>
    <row r="35" spans="1:8" x14ac:dyDescent="0.3">
      <c r="A35" s="129"/>
      <c r="B35" s="3" t="s">
        <v>2</v>
      </c>
      <c r="C35" s="18">
        <v>32</v>
      </c>
      <c r="D35" s="18">
        <v>56</v>
      </c>
      <c r="E35" s="18">
        <v>1007</v>
      </c>
      <c r="F35" s="18">
        <v>509</v>
      </c>
      <c r="G35" s="18">
        <v>134</v>
      </c>
      <c r="H35" s="19">
        <f t="shared" si="4"/>
        <v>1738</v>
      </c>
    </row>
    <row r="36" spans="1:8" x14ac:dyDescent="0.3">
      <c r="A36" s="126" t="s">
        <v>11</v>
      </c>
      <c r="B36" s="4" t="s">
        <v>0</v>
      </c>
      <c r="C36" s="20">
        <v>0</v>
      </c>
      <c r="D36" s="20">
        <v>3</v>
      </c>
      <c r="E36" s="20">
        <v>17</v>
      </c>
      <c r="F36" s="20">
        <v>10</v>
      </c>
      <c r="G36" s="20">
        <v>2</v>
      </c>
      <c r="H36" s="21">
        <f t="shared" si="4"/>
        <v>32</v>
      </c>
    </row>
    <row r="37" spans="1:8" x14ac:dyDescent="0.3">
      <c r="A37" s="126"/>
      <c r="B37" s="4" t="s">
        <v>1</v>
      </c>
      <c r="C37" s="20">
        <v>0</v>
      </c>
      <c r="D37" s="20">
        <v>59</v>
      </c>
      <c r="E37" s="20">
        <v>343</v>
      </c>
      <c r="F37" s="20">
        <v>136</v>
      </c>
      <c r="G37" s="20">
        <v>43</v>
      </c>
      <c r="H37" s="21">
        <f t="shared" si="4"/>
        <v>581</v>
      </c>
    </row>
    <row r="38" spans="1:8" x14ac:dyDescent="0.3">
      <c r="A38" s="126"/>
      <c r="B38" s="4" t="s">
        <v>2</v>
      </c>
      <c r="C38" s="20">
        <v>0</v>
      </c>
      <c r="D38" s="20">
        <v>132</v>
      </c>
      <c r="E38" s="20">
        <v>715</v>
      </c>
      <c r="F38" s="20">
        <v>281</v>
      </c>
      <c r="G38" s="20">
        <v>124</v>
      </c>
      <c r="H38" s="21">
        <f t="shared" si="4"/>
        <v>1252</v>
      </c>
    </row>
    <row r="39" spans="1:8" x14ac:dyDescent="0.3">
      <c r="A39" s="127" t="s">
        <v>4</v>
      </c>
      <c r="B39" s="25" t="s">
        <v>0</v>
      </c>
      <c r="C39" s="24">
        <f>C27+C30+C33+C36</f>
        <v>3</v>
      </c>
      <c r="D39" s="24">
        <f t="shared" ref="D39:H39" si="5">D27+D30+D33+D36</f>
        <v>16</v>
      </c>
      <c r="E39" s="24">
        <f t="shared" si="5"/>
        <v>58</v>
      </c>
      <c r="F39" s="24">
        <f t="shared" si="5"/>
        <v>37</v>
      </c>
      <c r="G39" s="24">
        <f t="shared" si="5"/>
        <v>11</v>
      </c>
      <c r="H39" s="24">
        <f t="shared" si="5"/>
        <v>125</v>
      </c>
    </row>
    <row r="40" spans="1:8" x14ac:dyDescent="0.3">
      <c r="A40" s="127"/>
      <c r="B40" s="25" t="s">
        <v>1</v>
      </c>
      <c r="C40" s="24">
        <f>C28+C31+C34+C37</f>
        <v>61</v>
      </c>
      <c r="D40" s="24">
        <f t="shared" ref="D40:H40" si="6">D28+D31+D34+D37</f>
        <v>373</v>
      </c>
      <c r="E40" s="24">
        <f t="shared" si="6"/>
        <v>1439</v>
      </c>
      <c r="F40" s="24">
        <f t="shared" si="6"/>
        <v>732</v>
      </c>
      <c r="G40" s="24">
        <f t="shared" si="6"/>
        <v>233</v>
      </c>
      <c r="H40" s="24">
        <f t="shared" si="6"/>
        <v>2838</v>
      </c>
    </row>
    <row r="41" spans="1:8" x14ac:dyDescent="0.3">
      <c r="A41" s="127"/>
      <c r="B41" s="25" t="s">
        <v>2</v>
      </c>
      <c r="C41" s="24">
        <f>C29+C32+C35+C38</f>
        <v>137</v>
      </c>
      <c r="D41" s="24">
        <f t="shared" ref="D41:H41" si="7">D29+D32+D35+D38</f>
        <v>807</v>
      </c>
      <c r="E41" s="24">
        <f t="shared" si="7"/>
        <v>3157</v>
      </c>
      <c r="F41" s="24">
        <f t="shared" si="7"/>
        <v>1582</v>
      </c>
      <c r="G41" s="24">
        <f t="shared" si="7"/>
        <v>783</v>
      </c>
      <c r="H41" s="24">
        <f t="shared" si="7"/>
        <v>6466</v>
      </c>
    </row>
    <row r="42" spans="1:8" x14ac:dyDescent="0.3">
      <c r="A42" s="78" t="s">
        <v>88</v>
      </c>
      <c r="B42" s="67"/>
      <c r="C42" s="67"/>
      <c r="D42" s="67"/>
      <c r="E42" s="67"/>
      <c r="F42" s="67"/>
      <c r="G42" s="67"/>
      <c r="H42" s="67"/>
    </row>
    <row r="45" spans="1:8" x14ac:dyDescent="0.3">
      <c r="A45" s="128" t="s">
        <v>73</v>
      </c>
      <c r="B45" s="128"/>
      <c r="C45" s="128"/>
      <c r="D45" s="128"/>
      <c r="E45" s="128"/>
      <c r="F45" s="128"/>
      <c r="G45" s="128"/>
      <c r="H45" s="128"/>
    </row>
    <row r="46" spans="1:8" x14ac:dyDescent="0.3">
      <c r="A46" s="128" t="s">
        <v>87</v>
      </c>
      <c r="B46" s="128"/>
      <c r="C46" s="128"/>
      <c r="D46" s="128"/>
      <c r="E46" s="128"/>
      <c r="F46" s="128"/>
      <c r="G46" s="128"/>
      <c r="H46" s="128"/>
    </row>
    <row r="47" spans="1:8" x14ac:dyDescent="0.3">
      <c r="A47" s="73" t="s">
        <v>20</v>
      </c>
      <c r="B47" s="23"/>
      <c r="C47" s="23" t="s">
        <v>21</v>
      </c>
      <c r="D47" s="23" t="s">
        <v>22</v>
      </c>
      <c r="E47" s="23" t="s">
        <v>23</v>
      </c>
      <c r="F47" s="23" t="s">
        <v>24</v>
      </c>
      <c r="G47" s="23" t="s">
        <v>3</v>
      </c>
      <c r="H47" s="23" t="s">
        <v>4</v>
      </c>
    </row>
    <row r="48" spans="1:8" x14ac:dyDescent="0.3">
      <c r="A48" s="129" t="s">
        <v>8</v>
      </c>
      <c r="B48" s="3" t="s">
        <v>0</v>
      </c>
      <c r="C48" s="18">
        <v>0</v>
      </c>
      <c r="D48" s="18">
        <v>0</v>
      </c>
      <c r="E48" s="18">
        <v>12</v>
      </c>
      <c r="F48" s="18">
        <v>9</v>
      </c>
      <c r="G48" s="18">
        <v>2</v>
      </c>
      <c r="H48" s="19">
        <f>SUM(C48:G48)</f>
        <v>23</v>
      </c>
    </row>
    <row r="49" spans="1:8" x14ac:dyDescent="0.3">
      <c r="A49" s="129"/>
      <c r="B49" s="3" t="s">
        <v>1</v>
      </c>
      <c r="C49" s="18">
        <v>0</v>
      </c>
      <c r="D49" s="18">
        <v>0</v>
      </c>
      <c r="E49" s="18">
        <v>332</v>
      </c>
      <c r="F49" s="18">
        <v>152</v>
      </c>
      <c r="G49" s="18">
        <v>30</v>
      </c>
      <c r="H49" s="19">
        <f t="shared" ref="H49:H59" si="8">SUM(C49:G49)</f>
        <v>514</v>
      </c>
    </row>
    <row r="50" spans="1:8" x14ac:dyDescent="0.3">
      <c r="A50" s="129"/>
      <c r="B50" s="3" t="s">
        <v>2</v>
      </c>
      <c r="C50" s="18">
        <v>0</v>
      </c>
      <c r="D50" s="18">
        <v>0</v>
      </c>
      <c r="E50" s="18">
        <v>729</v>
      </c>
      <c r="F50" s="18">
        <v>377</v>
      </c>
      <c r="G50" s="18">
        <v>103</v>
      </c>
      <c r="H50" s="19">
        <f t="shared" si="8"/>
        <v>1209</v>
      </c>
    </row>
    <row r="51" spans="1:8" x14ac:dyDescent="0.3">
      <c r="A51" s="126" t="s">
        <v>9</v>
      </c>
      <c r="B51" s="4" t="s">
        <v>0</v>
      </c>
      <c r="C51" s="20">
        <v>2</v>
      </c>
      <c r="D51" s="20">
        <v>12</v>
      </c>
      <c r="E51" s="20">
        <v>13</v>
      </c>
      <c r="F51" s="20">
        <v>5</v>
      </c>
      <c r="G51" s="20">
        <v>3</v>
      </c>
      <c r="H51" s="21">
        <f t="shared" si="8"/>
        <v>35</v>
      </c>
    </row>
    <row r="52" spans="1:8" x14ac:dyDescent="0.3">
      <c r="A52" s="126"/>
      <c r="B52" s="4" t="s">
        <v>1</v>
      </c>
      <c r="C52" s="20">
        <v>47</v>
      </c>
      <c r="D52" s="20">
        <v>287</v>
      </c>
      <c r="E52" s="20">
        <v>411</v>
      </c>
      <c r="F52" s="20">
        <v>91</v>
      </c>
      <c r="G52" s="20">
        <v>38</v>
      </c>
      <c r="H52" s="21">
        <f t="shared" si="8"/>
        <v>874</v>
      </c>
    </row>
    <row r="53" spans="1:8" x14ac:dyDescent="0.3">
      <c r="A53" s="126"/>
      <c r="B53" s="4" t="s">
        <v>2</v>
      </c>
      <c r="C53" s="20">
        <v>105</v>
      </c>
      <c r="D53" s="20">
        <v>619</v>
      </c>
      <c r="E53" s="20">
        <v>858</v>
      </c>
      <c r="F53" s="20">
        <v>169</v>
      </c>
      <c r="G53" s="20">
        <v>107</v>
      </c>
      <c r="H53" s="21">
        <f t="shared" si="8"/>
        <v>1858</v>
      </c>
    </row>
    <row r="54" spans="1:8" x14ac:dyDescent="0.3">
      <c r="A54" s="129" t="s">
        <v>10</v>
      </c>
      <c r="B54" s="3" t="s">
        <v>0</v>
      </c>
      <c r="C54" s="18">
        <v>1</v>
      </c>
      <c r="D54" s="18">
        <v>1</v>
      </c>
      <c r="E54" s="18">
        <v>18</v>
      </c>
      <c r="F54" s="18">
        <v>11</v>
      </c>
      <c r="G54" s="18">
        <v>2</v>
      </c>
      <c r="H54" s="19">
        <f t="shared" si="8"/>
        <v>33</v>
      </c>
    </row>
    <row r="55" spans="1:8" x14ac:dyDescent="0.3">
      <c r="A55" s="129"/>
      <c r="B55" s="3" t="s">
        <v>1</v>
      </c>
      <c r="C55" s="18">
        <v>14</v>
      </c>
      <c r="D55" s="18">
        <v>28</v>
      </c>
      <c r="E55" s="18">
        <v>502</v>
      </c>
      <c r="F55" s="18">
        <v>262</v>
      </c>
      <c r="G55" s="18">
        <v>50</v>
      </c>
      <c r="H55" s="19">
        <f t="shared" si="8"/>
        <v>856</v>
      </c>
    </row>
    <row r="56" spans="1:8" x14ac:dyDescent="0.3">
      <c r="A56" s="129"/>
      <c r="B56" s="3" t="s">
        <v>2</v>
      </c>
      <c r="C56" s="18">
        <v>32</v>
      </c>
      <c r="D56" s="18">
        <v>56</v>
      </c>
      <c r="E56" s="18">
        <v>1001</v>
      </c>
      <c r="F56" s="18">
        <v>509</v>
      </c>
      <c r="G56" s="18">
        <v>125</v>
      </c>
      <c r="H56" s="19">
        <f t="shared" si="8"/>
        <v>1723</v>
      </c>
    </row>
    <row r="57" spans="1:8" x14ac:dyDescent="0.3">
      <c r="A57" s="126" t="s">
        <v>11</v>
      </c>
      <c r="B57" s="4" t="s">
        <v>0</v>
      </c>
      <c r="C57" s="20">
        <v>0</v>
      </c>
      <c r="D57" s="20">
        <v>2</v>
      </c>
      <c r="E57" s="20">
        <v>18</v>
      </c>
      <c r="F57" s="20">
        <v>10</v>
      </c>
      <c r="G57" s="20">
        <v>1</v>
      </c>
      <c r="H57" s="21">
        <f t="shared" si="8"/>
        <v>31</v>
      </c>
    </row>
    <row r="58" spans="1:8" x14ac:dyDescent="0.3">
      <c r="A58" s="126"/>
      <c r="B58" s="4" t="s">
        <v>1</v>
      </c>
      <c r="C58" s="20">
        <v>0</v>
      </c>
      <c r="D58" s="20">
        <v>28</v>
      </c>
      <c r="E58" s="20">
        <v>374</v>
      </c>
      <c r="F58" s="20">
        <v>136</v>
      </c>
      <c r="G58" s="20">
        <v>12</v>
      </c>
      <c r="H58" s="21">
        <f t="shared" si="8"/>
        <v>550</v>
      </c>
    </row>
    <row r="59" spans="1:8" x14ac:dyDescent="0.3">
      <c r="A59" s="126"/>
      <c r="B59" s="4" t="s">
        <v>2</v>
      </c>
      <c r="C59" s="20">
        <v>0</v>
      </c>
      <c r="D59" s="20">
        <v>60</v>
      </c>
      <c r="E59" s="20">
        <v>772</v>
      </c>
      <c r="F59" s="20">
        <v>281</v>
      </c>
      <c r="G59" s="20">
        <v>24</v>
      </c>
      <c r="H59" s="21">
        <f t="shared" si="8"/>
        <v>1137</v>
      </c>
    </row>
    <row r="60" spans="1:8" x14ac:dyDescent="0.3">
      <c r="A60" s="127" t="s">
        <v>4</v>
      </c>
      <c r="B60" s="25" t="s">
        <v>0</v>
      </c>
      <c r="C60" s="24">
        <f>C48+C51+C54+C57</f>
        <v>3</v>
      </c>
      <c r="D60" s="24">
        <f t="shared" ref="D60:H60" si="9">D48+D51+D54+D57</f>
        <v>15</v>
      </c>
      <c r="E60" s="24">
        <f t="shared" si="9"/>
        <v>61</v>
      </c>
      <c r="F60" s="24">
        <f t="shared" si="9"/>
        <v>35</v>
      </c>
      <c r="G60" s="24">
        <f t="shared" si="9"/>
        <v>8</v>
      </c>
      <c r="H60" s="24">
        <f t="shared" si="9"/>
        <v>122</v>
      </c>
    </row>
    <row r="61" spans="1:8" x14ac:dyDescent="0.3">
      <c r="A61" s="127"/>
      <c r="B61" s="25" t="s">
        <v>1</v>
      </c>
      <c r="C61" s="24">
        <f>C49+C52+C55+C58</f>
        <v>61</v>
      </c>
      <c r="D61" s="24">
        <f t="shared" ref="D61:H61" si="10">D49+D52+D55+D58</f>
        <v>343</v>
      </c>
      <c r="E61" s="24">
        <f t="shared" si="10"/>
        <v>1619</v>
      </c>
      <c r="F61" s="24">
        <f t="shared" si="10"/>
        <v>641</v>
      </c>
      <c r="G61" s="24">
        <f t="shared" si="10"/>
        <v>130</v>
      </c>
      <c r="H61" s="24">
        <f t="shared" si="10"/>
        <v>2794</v>
      </c>
    </row>
    <row r="62" spans="1:8" x14ac:dyDescent="0.3">
      <c r="A62" s="127"/>
      <c r="B62" s="25" t="s">
        <v>2</v>
      </c>
      <c r="C62" s="24">
        <f>C50+C53+C56+C59</f>
        <v>137</v>
      </c>
      <c r="D62" s="24">
        <f t="shared" ref="D62:H62" si="11">D50+D53+D56+D59</f>
        <v>735</v>
      </c>
      <c r="E62" s="24">
        <f t="shared" si="11"/>
        <v>3360</v>
      </c>
      <c r="F62" s="24">
        <f t="shared" si="11"/>
        <v>1336</v>
      </c>
      <c r="G62" s="24">
        <f t="shared" si="11"/>
        <v>359</v>
      </c>
      <c r="H62" s="24">
        <f t="shared" si="11"/>
        <v>5927</v>
      </c>
    </row>
    <row r="63" spans="1:8" x14ac:dyDescent="0.3">
      <c r="A63" s="78" t="s">
        <v>88</v>
      </c>
      <c r="B63" s="67"/>
      <c r="C63" s="67"/>
      <c r="D63" s="67"/>
      <c r="E63" s="67"/>
      <c r="F63" s="67"/>
      <c r="G63" s="67"/>
      <c r="H63" s="67"/>
    </row>
    <row r="66" spans="1:8" s="70" customFormat="1" ht="17.100000000000001" customHeight="1" x14ac:dyDescent="0.3">
      <c r="A66" s="128" t="s">
        <v>73</v>
      </c>
      <c r="B66" s="128"/>
      <c r="C66" s="128"/>
      <c r="D66" s="128"/>
      <c r="E66" s="128"/>
      <c r="F66" s="128"/>
      <c r="G66" s="128"/>
      <c r="H66" s="128"/>
    </row>
    <row r="67" spans="1:8" s="70" customFormat="1" ht="17.100000000000001" customHeight="1" x14ac:dyDescent="0.3">
      <c r="A67" s="128" t="s">
        <v>74</v>
      </c>
      <c r="B67" s="128"/>
      <c r="C67" s="128"/>
      <c r="D67" s="128"/>
      <c r="E67" s="128"/>
      <c r="F67" s="128"/>
      <c r="G67" s="128"/>
      <c r="H67" s="128"/>
    </row>
    <row r="68" spans="1:8" s="70" customFormat="1" ht="17.100000000000001" customHeight="1" x14ac:dyDescent="0.3">
      <c r="A68" s="73" t="s">
        <v>20</v>
      </c>
      <c r="B68" s="23"/>
      <c r="C68" s="23" t="s">
        <v>21</v>
      </c>
      <c r="D68" s="23" t="s">
        <v>22</v>
      </c>
      <c r="E68" s="23" t="s">
        <v>23</v>
      </c>
      <c r="F68" s="23" t="s">
        <v>24</v>
      </c>
      <c r="G68" s="23" t="s">
        <v>3</v>
      </c>
      <c r="H68" s="23" t="s">
        <v>4</v>
      </c>
    </row>
    <row r="69" spans="1:8" x14ac:dyDescent="0.3">
      <c r="A69" s="129" t="s">
        <v>8</v>
      </c>
      <c r="B69" s="3" t="s">
        <v>0</v>
      </c>
      <c r="C69" s="18">
        <v>0</v>
      </c>
      <c r="D69" s="18">
        <v>0</v>
      </c>
      <c r="E69" s="18">
        <v>12</v>
      </c>
      <c r="F69" s="18">
        <v>9</v>
      </c>
      <c r="G69" s="18">
        <v>3</v>
      </c>
      <c r="H69" s="19">
        <f>SUM(C69:G69)</f>
        <v>24</v>
      </c>
    </row>
    <row r="70" spans="1:8" x14ac:dyDescent="0.3">
      <c r="A70" s="129"/>
      <c r="B70" s="3" t="s">
        <v>1</v>
      </c>
      <c r="C70" s="18">
        <v>0</v>
      </c>
      <c r="D70" s="18">
        <v>0</v>
      </c>
      <c r="E70" s="18">
        <v>356</v>
      </c>
      <c r="F70" s="18">
        <v>152</v>
      </c>
      <c r="G70" s="18">
        <v>47</v>
      </c>
      <c r="H70" s="19">
        <f t="shared" ref="H70:H80" si="12">SUM(C70:G70)</f>
        <v>555</v>
      </c>
    </row>
    <row r="71" spans="1:8" x14ac:dyDescent="0.3">
      <c r="A71" s="129"/>
      <c r="B71" s="3" t="s">
        <v>2</v>
      </c>
      <c r="C71" s="18">
        <v>0</v>
      </c>
      <c r="D71" s="18">
        <v>0</v>
      </c>
      <c r="E71" s="18">
        <v>747</v>
      </c>
      <c r="F71" s="18">
        <v>377</v>
      </c>
      <c r="G71" s="18">
        <v>146</v>
      </c>
      <c r="H71" s="19">
        <f t="shared" si="12"/>
        <v>1270</v>
      </c>
    </row>
    <row r="72" spans="1:8" x14ac:dyDescent="0.3">
      <c r="A72" s="126" t="s">
        <v>9</v>
      </c>
      <c r="B72" s="4" t="s">
        <v>0</v>
      </c>
      <c r="C72" s="20">
        <v>2</v>
      </c>
      <c r="D72" s="20">
        <v>14</v>
      </c>
      <c r="E72" s="20">
        <v>13</v>
      </c>
      <c r="F72" s="20">
        <v>6</v>
      </c>
      <c r="G72" s="20">
        <v>3</v>
      </c>
      <c r="H72" s="21">
        <f t="shared" si="12"/>
        <v>38</v>
      </c>
    </row>
    <row r="73" spans="1:8" x14ac:dyDescent="0.3">
      <c r="A73" s="126"/>
      <c r="B73" s="4" t="s">
        <v>1</v>
      </c>
      <c r="C73" s="20">
        <v>47</v>
      </c>
      <c r="D73" s="20">
        <v>392</v>
      </c>
      <c r="E73" s="20">
        <v>353</v>
      </c>
      <c r="F73" s="20">
        <v>110</v>
      </c>
      <c r="G73" s="20">
        <v>64</v>
      </c>
      <c r="H73" s="21">
        <f t="shared" si="12"/>
        <v>966</v>
      </c>
    </row>
    <row r="74" spans="1:8" x14ac:dyDescent="0.3">
      <c r="A74" s="126"/>
      <c r="B74" s="4" t="s">
        <v>2</v>
      </c>
      <c r="C74" s="20">
        <v>105</v>
      </c>
      <c r="D74" s="20">
        <v>826</v>
      </c>
      <c r="E74" s="20">
        <v>775</v>
      </c>
      <c r="F74" s="20">
        <v>207</v>
      </c>
      <c r="G74" s="20">
        <v>156</v>
      </c>
      <c r="H74" s="21">
        <f t="shared" si="12"/>
        <v>2069</v>
      </c>
    </row>
    <row r="75" spans="1:8" x14ac:dyDescent="0.3">
      <c r="A75" s="129" t="s">
        <v>10</v>
      </c>
      <c r="B75" s="3" t="s">
        <v>0</v>
      </c>
      <c r="C75" s="18">
        <v>1</v>
      </c>
      <c r="D75" s="18">
        <v>1</v>
      </c>
      <c r="E75" s="18">
        <v>19</v>
      </c>
      <c r="F75" s="18">
        <v>11</v>
      </c>
      <c r="G75" s="18">
        <v>2</v>
      </c>
      <c r="H75" s="19">
        <f t="shared" si="12"/>
        <v>34</v>
      </c>
    </row>
    <row r="76" spans="1:8" x14ac:dyDescent="0.3">
      <c r="A76" s="129"/>
      <c r="B76" s="3" t="s">
        <v>1</v>
      </c>
      <c r="C76" s="18">
        <v>14</v>
      </c>
      <c r="D76" s="18">
        <v>28</v>
      </c>
      <c r="E76" s="18">
        <v>521</v>
      </c>
      <c r="F76" s="18">
        <v>269</v>
      </c>
      <c r="G76" s="18">
        <v>50</v>
      </c>
      <c r="H76" s="19">
        <f t="shared" si="12"/>
        <v>882</v>
      </c>
    </row>
    <row r="77" spans="1:8" x14ac:dyDescent="0.3">
      <c r="A77" s="129"/>
      <c r="B77" s="3" t="s">
        <v>2</v>
      </c>
      <c r="C77" s="18">
        <v>32</v>
      </c>
      <c r="D77" s="18">
        <v>56</v>
      </c>
      <c r="E77" s="18">
        <v>1042</v>
      </c>
      <c r="F77" s="18">
        <v>521</v>
      </c>
      <c r="G77" s="18">
        <v>125</v>
      </c>
      <c r="H77" s="19">
        <f t="shared" si="12"/>
        <v>1776</v>
      </c>
    </row>
    <row r="78" spans="1:8" x14ac:dyDescent="0.3">
      <c r="A78" s="126" t="s">
        <v>11</v>
      </c>
      <c r="B78" s="4" t="s">
        <v>0</v>
      </c>
      <c r="C78" s="20">
        <v>0</v>
      </c>
      <c r="D78" s="20">
        <v>2</v>
      </c>
      <c r="E78" s="20">
        <v>18</v>
      </c>
      <c r="F78" s="20">
        <v>10</v>
      </c>
      <c r="G78" s="20">
        <v>1</v>
      </c>
      <c r="H78" s="21">
        <f t="shared" si="12"/>
        <v>31</v>
      </c>
    </row>
    <row r="79" spans="1:8" x14ac:dyDescent="0.3">
      <c r="A79" s="126"/>
      <c r="B79" s="4" t="s">
        <v>1</v>
      </c>
      <c r="C79" s="20">
        <v>0</v>
      </c>
      <c r="D79" s="20">
        <v>28</v>
      </c>
      <c r="E79" s="20">
        <v>374</v>
      </c>
      <c r="F79" s="20">
        <v>136</v>
      </c>
      <c r="G79" s="20">
        <v>12</v>
      </c>
      <c r="H79" s="21">
        <f t="shared" si="12"/>
        <v>550</v>
      </c>
    </row>
    <row r="80" spans="1:8" x14ac:dyDescent="0.3">
      <c r="A80" s="126"/>
      <c r="B80" s="4" t="s">
        <v>2</v>
      </c>
      <c r="C80" s="20">
        <v>0</v>
      </c>
      <c r="D80" s="20">
        <v>60</v>
      </c>
      <c r="E80" s="20">
        <v>772</v>
      </c>
      <c r="F80" s="20">
        <v>281</v>
      </c>
      <c r="G80" s="20">
        <v>24</v>
      </c>
      <c r="H80" s="21">
        <f t="shared" si="12"/>
        <v>1137</v>
      </c>
    </row>
    <row r="81" spans="1:8" x14ac:dyDescent="0.3">
      <c r="A81" s="127" t="s">
        <v>4</v>
      </c>
      <c r="B81" s="25" t="s">
        <v>0</v>
      </c>
      <c r="C81" s="24">
        <f>C69+C72+C75+C78</f>
        <v>3</v>
      </c>
      <c r="D81" s="24">
        <f t="shared" ref="D81:H81" si="13">D69+D72+D75+D78</f>
        <v>17</v>
      </c>
      <c r="E81" s="24">
        <f t="shared" si="13"/>
        <v>62</v>
      </c>
      <c r="F81" s="24">
        <f t="shared" si="13"/>
        <v>36</v>
      </c>
      <c r="G81" s="24">
        <f t="shared" si="13"/>
        <v>9</v>
      </c>
      <c r="H81" s="24">
        <f t="shared" si="13"/>
        <v>127</v>
      </c>
    </row>
    <row r="82" spans="1:8" x14ac:dyDescent="0.3">
      <c r="A82" s="127"/>
      <c r="B82" s="25" t="s">
        <v>1</v>
      </c>
      <c r="C82" s="24">
        <f>C70+C73+C76+C79</f>
        <v>61</v>
      </c>
      <c r="D82" s="24">
        <f t="shared" ref="D82:H82" si="14">D70+D73+D76+D79</f>
        <v>448</v>
      </c>
      <c r="E82" s="24">
        <f t="shared" si="14"/>
        <v>1604</v>
      </c>
      <c r="F82" s="24">
        <f t="shared" si="14"/>
        <v>667</v>
      </c>
      <c r="G82" s="24">
        <f t="shared" si="14"/>
        <v>173</v>
      </c>
      <c r="H82" s="24">
        <f t="shared" si="14"/>
        <v>2953</v>
      </c>
    </row>
    <row r="83" spans="1:8" x14ac:dyDescent="0.3">
      <c r="A83" s="127"/>
      <c r="B83" s="25" t="s">
        <v>2</v>
      </c>
      <c r="C83" s="24">
        <f>C71+C74+C77+C80</f>
        <v>137</v>
      </c>
      <c r="D83" s="24">
        <f t="shared" ref="D83:H83" si="15">D71+D74+D77+D80</f>
        <v>942</v>
      </c>
      <c r="E83" s="24">
        <f t="shared" si="15"/>
        <v>3336</v>
      </c>
      <c r="F83" s="24">
        <f t="shared" si="15"/>
        <v>1386</v>
      </c>
      <c r="G83" s="24">
        <f t="shared" si="15"/>
        <v>451</v>
      </c>
      <c r="H83" s="24">
        <f t="shared" si="15"/>
        <v>6252</v>
      </c>
    </row>
    <row r="84" spans="1:8" x14ac:dyDescent="0.3">
      <c r="A84" s="78" t="s">
        <v>88</v>
      </c>
      <c r="B84" s="67"/>
      <c r="C84" s="67"/>
      <c r="D84" s="67"/>
      <c r="E84" s="67"/>
      <c r="F84" s="67"/>
      <c r="G84" s="67"/>
      <c r="H84" s="67"/>
    </row>
    <row r="87" spans="1:8" s="70" customFormat="1" ht="17.100000000000001" customHeight="1" x14ac:dyDescent="0.3">
      <c r="A87" s="128" t="s">
        <v>73</v>
      </c>
      <c r="B87" s="128"/>
      <c r="C87" s="128"/>
      <c r="D87" s="128"/>
      <c r="E87" s="128"/>
      <c r="F87" s="128"/>
      <c r="G87" s="128"/>
      <c r="H87" s="128"/>
    </row>
    <row r="88" spans="1:8" s="70" customFormat="1" ht="17.100000000000001" customHeight="1" x14ac:dyDescent="0.3">
      <c r="A88" s="128" t="s">
        <v>76</v>
      </c>
      <c r="B88" s="128"/>
      <c r="C88" s="128"/>
      <c r="D88" s="128"/>
      <c r="E88" s="128"/>
      <c r="F88" s="128"/>
      <c r="G88" s="128"/>
      <c r="H88" s="128"/>
    </row>
    <row r="89" spans="1:8" s="70" customFormat="1" ht="17.100000000000001" customHeight="1" x14ac:dyDescent="0.3">
      <c r="A89" s="73" t="s">
        <v>20</v>
      </c>
      <c r="B89" s="23"/>
      <c r="C89" s="23" t="s">
        <v>21</v>
      </c>
      <c r="D89" s="23" t="s">
        <v>22</v>
      </c>
      <c r="E89" s="23" t="s">
        <v>23</v>
      </c>
      <c r="F89" s="23" t="s">
        <v>24</v>
      </c>
      <c r="G89" s="23" t="s">
        <v>3</v>
      </c>
      <c r="H89" s="23" t="s">
        <v>4</v>
      </c>
    </row>
    <row r="90" spans="1:8" x14ac:dyDescent="0.3">
      <c r="A90" s="129" t="s">
        <v>8</v>
      </c>
      <c r="B90" s="3" t="s">
        <v>0</v>
      </c>
      <c r="C90" s="18">
        <v>0</v>
      </c>
      <c r="D90" s="18">
        <v>2</v>
      </c>
      <c r="E90" s="18">
        <v>12</v>
      </c>
      <c r="F90" s="18">
        <v>8</v>
      </c>
      <c r="G90" s="18">
        <v>2</v>
      </c>
      <c r="H90" s="19">
        <f>SUM(C90:G90)</f>
        <v>24</v>
      </c>
    </row>
    <row r="91" spans="1:8" x14ac:dyDescent="0.3">
      <c r="A91" s="129"/>
      <c r="B91" s="3" t="s">
        <v>1</v>
      </c>
      <c r="C91" s="18">
        <v>0</v>
      </c>
      <c r="D91" s="18">
        <v>55</v>
      </c>
      <c r="E91" s="18">
        <v>344</v>
      </c>
      <c r="F91" s="18">
        <v>125</v>
      </c>
      <c r="G91" s="18">
        <v>30</v>
      </c>
      <c r="H91" s="19">
        <f t="shared" ref="H91:H101" si="16">SUM(C91:G91)</f>
        <v>554</v>
      </c>
    </row>
    <row r="92" spans="1:8" x14ac:dyDescent="0.3">
      <c r="A92" s="129"/>
      <c r="B92" s="3" t="s">
        <v>2</v>
      </c>
      <c r="C92" s="18">
        <v>0</v>
      </c>
      <c r="D92" s="18">
        <v>104</v>
      </c>
      <c r="E92" s="18">
        <v>780</v>
      </c>
      <c r="F92" s="18">
        <v>257</v>
      </c>
      <c r="G92" s="18">
        <v>87</v>
      </c>
      <c r="H92" s="19">
        <f t="shared" si="16"/>
        <v>1228</v>
      </c>
    </row>
    <row r="93" spans="1:8" x14ac:dyDescent="0.3">
      <c r="A93" s="126" t="s">
        <v>9</v>
      </c>
      <c r="B93" s="4" t="s">
        <v>0</v>
      </c>
      <c r="C93" s="20">
        <v>2</v>
      </c>
      <c r="D93" s="20">
        <v>13</v>
      </c>
      <c r="E93" s="20">
        <v>16</v>
      </c>
      <c r="F93" s="20">
        <v>7</v>
      </c>
      <c r="G93" s="20">
        <v>0</v>
      </c>
      <c r="H93" s="21">
        <f t="shared" si="16"/>
        <v>38</v>
      </c>
    </row>
    <row r="94" spans="1:8" x14ac:dyDescent="0.3">
      <c r="A94" s="126"/>
      <c r="B94" s="4" t="s">
        <v>1</v>
      </c>
      <c r="C94" s="20">
        <v>47</v>
      </c>
      <c r="D94" s="20">
        <v>305</v>
      </c>
      <c r="E94" s="20">
        <v>497</v>
      </c>
      <c r="F94" s="20">
        <v>114</v>
      </c>
      <c r="G94" s="20">
        <v>0</v>
      </c>
      <c r="H94" s="21">
        <f t="shared" si="16"/>
        <v>963</v>
      </c>
    </row>
    <row r="95" spans="1:8" x14ac:dyDescent="0.3">
      <c r="A95" s="126"/>
      <c r="B95" s="4" t="s">
        <v>2</v>
      </c>
      <c r="C95" s="20">
        <v>105</v>
      </c>
      <c r="D95" s="20">
        <v>659</v>
      </c>
      <c r="E95" s="20">
        <v>1065</v>
      </c>
      <c r="F95" s="20">
        <v>215</v>
      </c>
      <c r="G95" s="20">
        <v>0</v>
      </c>
      <c r="H95" s="21">
        <f t="shared" si="16"/>
        <v>2044</v>
      </c>
    </row>
    <row r="96" spans="1:8" x14ac:dyDescent="0.3">
      <c r="A96" s="129" t="s">
        <v>10</v>
      </c>
      <c r="B96" s="3" t="s">
        <v>0</v>
      </c>
      <c r="C96" s="18">
        <v>1</v>
      </c>
      <c r="D96" s="18">
        <v>1</v>
      </c>
      <c r="E96" s="18">
        <v>19</v>
      </c>
      <c r="F96" s="18">
        <v>11</v>
      </c>
      <c r="G96" s="18">
        <v>1</v>
      </c>
      <c r="H96" s="19">
        <f t="shared" si="16"/>
        <v>33</v>
      </c>
    </row>
    <row r="97" spans="1:8" x14ac:dyDescent="0.3">
      <c r="A97" s="129"/>
      <c r="B97" s="3" t="s">
        <v>1</v>
      </c>
      <c r="C97" s="18">
        <v>14</v>
      </c>
      <c r="D97" s="18">
        <v>28</v>
      </c>
      <c r="E97" s="18">
        <v>521</v>
      </c>
      <c r="F97" s="18">
        <v>269</v>
      </c>
      <c r="G97" s="18">
        <v>15</v>
      </c>
      <c r="H97" s="19">
        <f t="shared" si="16"/>
        <v>847</v>
      </c>
    </row>
    <row r="98" spans="1:8" x14ac:dyDescent="0.3">
      <c r="A98" s="129"/>
      <c r="B98" s="3" t="s">
        <v>2</v>
      </c>
      <c r="C98" s="18">
        <v>32</v>
      </c>
      <c r="D98" s="18">
        <v>56</v>
      </c>
      <c r="E98" s="18">
        <v>1042</v>
      </c>
      <c r="F98" s="18">
        <v>521</v>
      </c>
      <c r="G98" s="18">
        <v>30</v>
      </c>
      <c r="H98" s="19">
        <f t="shared" si="16"/>
        <v>1681</v>
      </c>
    </row>
    <row r="99" spans="1:8" x14ac:dyDescent="0.3">
      <c r="A99" s="126" t="s">
        <v>11</v>
      </c>
      <c r="B99" s="4" t="s">
        <v>0</v>
      </c>
      <c r="C99" s="20">
        <v>0</v>
      </c>
      <c r="D99" s="20">
        <v>2</v>
      </c>
      <c r="E99" s="20">
        <v>18</v>
      </c>
      <c r="F99" s="20">
        <v>10</v>
      </c>
      <c r="G99" s="20">
        <v>1</v>
      </c>
      <c r="H99" s="21">
        <f t="shared" si="16"/>
        <v>31</v>
      </c>
    </row>
    <row r="100" spans="1:8" x14ac:dyDescent="0.3">
      <c r="A100" s="126"/>
      <c r="B100" s="4" t="s">
        <v>1</v>
      </c>
      <c r="C100" s="20">
        <v>0</v>
      </c>
      <c r="D100" s="20">
        <v>28</v>
      </c>
      <c r="E100" s="20">
        <v>374</v>
      </c>
      <c r="F100" s="20">
        <v>136</v>
      </c>
      <c r="G100" s="20">
        <v>12</v>
      </c>
      <c r="H100" s="21">
        <f t="shared" si="16"/>
        <v>550</v>
      </c>
    </row>
    <row r="101" spans="1:8" x14ac:dyDescent="0.3">
      <c r="A101" s="126"/>
      <c r="B101" s="4" t="s">
        <v>2</v>
      </c>
      <c r="C101" s="20">
        <v>0</v>
      </c>
      <c r="D101" s="20">
        <v>60</v>
      </c>
      <c r="E101" s="20">
        <v>772</v>
      </c>
      <c r="F101" s="20">
        <v>281</v>
      </c>
      <c r="G101" s="20">
        <v>24</v>
      </c>
      <c r="H101" s="21">
        <f t="shared" si="16"/>
        <v>1137</v>
      </c>
    </row>
    <row r="102" spans="1:8" x14ac:dyDescent="0.3">
      <c r="A102" s="127" t="s">
        <v>4</v>
      </c>
      <c r="B102" s="25" t="s">
        <v>0</v>
      </c>
      <c r="C102" s="24">
        <f>C90+C93+C96+C99</f>
        <v>3</v>
      </c>
      <c r="D102" s="24">
        <f t="shared" ref="D102:H102" si="17">D90+D93+D96+D99</f>
        <v>18</v>
      </c>
      <c r="E102" s="24">
        <f t="shared" si="17"/>
        <v>65</v>
      </c>
      <c r="F102" s="24">
        <f t="shared" si="17"/>
        <v>36</v>
      </c>
      <c r="G102" s="24">
        <f t="shared" si="17"/>
        <v>4</v>
      </c>
      <c r="H102" s="24">
        <f t="shared" si="17"/>
        <v>126</v>
      </c>
    </row>
    <row r="103" spans="1:8" x14ac:dyDescent="0.3">
      <c r="A103" s="127"/>
      <c r="B103" s="25" t="s">
        <v>1</v>
      </c>
      <c r="C103" s="24">
        <f>C91+C94+C97+C100</f>
        <v>61</v>
      </c>
      <c r="D103" s="24">
        <f t="shared" ref="D103:H103" si="18">D91+D94+D97+D100</f>
        <v>416</v>
      </c>
      <c r="E103" s="24">
        <f t="shared" si="18"/>
        <v>1736</v>
      </c>
      <c r="F103" s="24">
        <f t="shared" si="18"/>
        <v>644</v>
      </c>
      <c r="G103" s="24">
        <f t="shared" si="18"/>
        <v>57</v>
      </c>
      <c r="H103" s="24">
        <f t="shared" si="18"/>
        <v>2914</v>
      </c>
    </row>
    <row r="104" spans="1:8" x14ac:dyDescent="0.3">
      <c r="A104" s="127"/>
      <c r="B104" s="25" t="s">
        <v>2</v>
      </c>
      <c r="C104" s="24">
        <f>C92+C95+C98+C101</f>
        <v>137</v>
      </c>
      <c r="D104" s="24">
        <f t="shared" ref="D104:H104" si="19">D92+D95+D98+D101</f>
        <v>879</v>
      </c>
      <c r="E104" s="24">
        <f t="shared" si="19"/>
        <v>3659</v>
      </c>
      <c r="F104" s="24">
        <f t="shared" si="19"/>
        <v>1274</v>
      </c>
      <c r="G104" s="24">
        <f t="shared" si="19"/>
        <v>141</v>
      </c>
      <c r="H104" s="24">
        <f t="shared" si="19"/>
        <v>6090</v>
      </c>
    </row>
    <row r="105" spans="1:8" x14ac:dyDescent="0.3">
      <c r="A105" s="78" t="s">
        <v>88</v>
      </c>
      <c r="B105" s="78"/>
      <c r="C105" s="78"/>
      <c r="D105" s="78"/>
      <c r="E105" s="78"/>
      <c r="F105" s="78"/>
      <c r="G105" s="4"/>
      <c r="H105" s="4"/>
    </row>
    <row r="106" spans="1:8" x14ac:dyDescent="0.3">
      <c r="A106" s="15"/>
      <c r="B106" s="15"/>
      <c r="C106" s="15"/>
      <c r="D106" s="15"/>
      <c r="E106" s="4"/>
      <c r="F106" s="4"/>
      <c r="G106" s="4"/>
      <c r="H106" s="4"/>
    </row>
    <row r="107" spans="1:8" x14ac:dyDescent="0.3">
      <c r="A107" s="15"/>
      <c r="B107" s="15"/>
      <c r="C107" s="15"/>
      <c r="D107" s="15"/>
      <c r="E107" s="4"/>
      <c r="F107" s="4"/>
      <c r="G107" s="4"/>
      <c r="H107" s="4"/>
    </row>
    <row r="108" spans="1:8" s="70" customFormat="1" ht="17.100000000000001" customHeight="1" x14ac:dyDescent="0.3">
      <c r="A108" s="128" t="s">
        <v>73</v>
      </c>
      <c r="B108" s="128"/>
      <c r="C108" s="128"/>
      <c r="D108" s="128"/>
      <c r="E108" s="128"/>
      <c r="F108" s="128"/>
      <c r="G108" s="128"/>
      <c r="H108" s="128"/>
    </row>
    <row r="109" spans="1:8" s="70" customFormat="1" ht="17.100000000000001" customHeight="1" x14ac:dyDescent="0.3">
      <c r="A109" s="128" t="s">
        <v>77</v>
      </c>
      <c r="B109" s="128"/>
      <c r="C109" s="128"/>
      <c r="D109" s="128"/>
      <c r="E109" s="128"/>
      <c r="F109" s="128"/>
      <c r="G109" s="128"/>
      <c r="H109" s="128"/>
    </row>
    <row r="110" spans="1:8" s="70" customFormat="1" ht="17.100000000000001" customHeight="1" x14ac:dyDescent="0.3">
      <c r="A110" s="73" t="s">
        <v>20</v>
      </c>
      <c r="B110" s="23"/>
      <c r="C110" s="23" t="s">
        <v>21</v>
      </c>
      <c r="D110" s="23" t="s">
        <v>22</v>
      </c>
      <c r="E110" s="23" t="s">
        <v>23</v>
      </c>
      <c r="F110" s="23" t="s">
        <v>24</v>
      </c>
      <c r="G110" s="23" t="s">
        <v>3</v>
      </c>
      <c r="H110" s="23" t="s">
        <v>4</v>
      </c>
    </row>
    <row r="111" spans="1:8" x14ac:dyDescent="0.3">
      <c r="A111" s="129" t="s">
        <v>8</v>
      </c>
      <c r="B111" s="3" t="s">
        <v>0</v>
      </c>
      <c r="C111" s="18">
        <v>0</v>
      </c>
      <c r="D111" s="18">
        <v>2</v>
      </c>
      <c r="E111" s="18">
        <v>13</v>
      </c>
      <c r="F111" s="18">
        <v>8</v>
      </c>
      <c r="G111" s="18">
        <v>2</v>
      </c>
      <c r="H111" s="19">
        <f>SUM(C111:G111)</f>
        <v>25</v>
      </c>
    </row>
    <row r="112" spans="1:8" x14ac:dyDescent="0.3">
      <c r="A112" s="129"/>
      <c r="B112" s="3" t="s">
        <v>1</v>
      </c>
      <c r="C112" s="18">
        <v>0</v>
      </c>
      <c r="D112" s="18">
        <v>55</v>
      </c>
      <c r="E112" s="18">
        <v>342</v>
      </c>
      <c r="F112" s="18">
        <v>123</v>
      </c>
      <c r="G112" s="18">
        <v>30</v>
      </c>
      <c r="H112" s="19">
        <f t="shared" ref="H112:H122" si="20">SUM(C112:G112)</f>
        <v>550</v>
      </c>
    </row>
    <row r="113" spans="1:8" x14ac:dyDescent="0.3">
      <c r="A113" s="129"/>
      <c r="B113" s="3" t="s">
        <v>2</v>
      </c>
      <c r="C113" s="18">
        <v>0</v>
      </c>
      <c r="D113" s="18">
        <v>104</v>
      </c>
      <c r="E113" s="18">
        <v>687</v>
      </c>
      <c r="F113" s="18">
        <v>241</v>
      </c>
      <c r="G113" s="18">
        <v>58</v>
      </c>
      <c r="H113" s="19">
        <f t="shared" si="20"/>
        <v>1090</v>
      </c>
    </row>
    <row r="114" spans="1:8" x14ac:dyDescent="0.3">
      <c r="A114" s="126" t="s">
        <v>9</v>
      </c>
      <c r="B114" s="4" t="s">
        <v>0</v>
      </c>
      <c r="C114" s="20">
        <v>2</v>
      </c>
      <c r="D114" s="20">
        <v>13</v>
      </c>
      <c r="E114" s="20">
        <v>16</v>
      </c>
      <c r="F114" s="20">
        <v>7</v>
      </c>
      <c r="G114" s="20">
        <v>0</v>
      </c>
      <c r="H114" s="21">
        <f t="shared" si="20"/>
        <v>38</v>
      </c>
    </row>
    <row r="115" spans="1:8" x14ac:dyDescent="0.3">
      <c r="A115" s="126"/>
      <c r="B115" s="4" t="s">
        <v>1</v>
      </c>
      <c r="C115" s="20">
        <v>47</v>
      </c>
      <c r="D115" s="20">
        <v>305</v>
      </c>
      <c r="E115" s="20">
        <v>455</v>
      </c>
      <c r="F115" s="20">
        <v>114</v>
      </c>
      <c r="G115" s="20">
        <v>0</v>
      </c>
      <c r="H115" s="21">
        <f t="shared" si="20"/>
        <v>921</v>
      </c>
    </row>
    <row r="116" spans="1:8" x14ac:dyDescent="0.3">
      <c r="A116" s="126"/>
      <c r="B116" s="4" t="s">
        <v>2</v>
      </c>
      <c r="C116" s="20">
        <v>105</v>
      </c>
      <c r="D116" s="20">
        <v>659</v>
      </c>
      <c r="E116" s="20">
        <v>938</v>
      </c>
      <c r="F116" s="20">
        <v>215</v>
      </c>
      <c r="G116" s="20">
        <v>0</v>
      </c>
      <c r="H116" s="21">
        <f t="shared" si="20"/>
        <v>1917</v>
      </c>
    </row>
    <row r="117" spans="1:8" x14ac:dyDescent="0.3">
      <c r="A117" s="129" t="s">
        <v>10</v>
      </c>
      <c r="B117" s="3" t="s">
        <v>0</v>
      </c>
      <c r="C117" s="18">
        <v>1</v>
      </c>
      <c r="D117" s="18">
        <v>1</v>
      </c>
      <c r="E117" s="18">
        <v>19</v>
      </c>
      <c r="F117" s="18">
        <v>11</v>
      </c>
      <c r="G117" s="18">
        <v>1</v>
      </c>
      <c r="H117" s="19">
        <f t="shared" si="20"/>
        <v>33</v>
      </c>
    </row>
    <row r="118" spans="1:8" x14ac:dyDescent="0.3">
      <c r="A118" s="129"/>
      <c r="B118" s="3" t="s">
        <v>1</v>
      </c>
      <c r="C118" s="18">
        <v>14</v>
      </c>
      <c r="D118" s="18">
        <v>28</v>
      </c>
      <c r="E118" s="18">
        <v>521</v>
      </c>
      <c r="F118" s="18">
        <v>275</v>
      </c>
      <c r="G118" s="18">
        <v>15</v>
      </c>
      <c r="H118" s="19">
        <f t="shared" si="20"/>
        <v>853</v>
      </c>
    </row>
    <row r="119" spans="1:8" x14ac:dyDescent="0.3">
      <c r="A119" s="129"/>
      <c r="B119" s="3" t="s">
        <v>2</v>
      </c>
      <c r="C119" s="18">
        <v>32</v>
      </c>
      <c r="D119" s="18">
        <v>56</v>
      </c>
      <c r="E119" s="18">
        <v>1042</v>
      </c>
      <c r="F119" s="18">
        <v>521</v>
      </c>
      <c r="G119" s="18">
        <v>30</v>
      </c>
      <c r="H119" s="19">
        <f t="shared" si="20"/>
        <v>1681</v>
      </c>
    </row>
    <row r="120" spans="1:8" x14ac:dyDescent="0.3">
      <c r="A120" s="126" t="s">
        <v>11</v>
      </c>
      <c r="B120" s="4" t="s">
        <v>0</v>
      </c>
      <c r="C120" s="20">
        <v>0</v>
      </c>
      <c r="D120" s="20">
        <v>2</v>
      </c>
      <c r="E120" s="20">
        <v>17</v>
      </c>
      <c r="F120" s="20">
        <v>10</v>
      </c>
      <c r="G120" s="20">
        <v>1</v>
      </c>
      <c r="H120" s="21">
        <f t="shared" si="20"/>
        <v>30</v>
      </c>
    </row>
    <row r="121" spans="1:8" x14ac:dyDescent="0.3">
      <c r="A121" s="126"/>
      <c r="B121" s="4" t="s">
        <v>1</v>
      </c>
      <c r="C121" s="20">
        <v>0</v>
      </c>
      <c r="D121" s="20">
        <v>28</v>
      </c>
      <c r="E121" s="20">
        <v>364</v>
      </c>
      <c r="F121" s="20">
        <v>136</v>
      </c>
      <c r="G121" s="20">
        <v>12</v>
      </c>
      <c r="H121" s="21">
        <f t="shared" si="20"/>
        <v>540</v>
      </c>
    </row>
    <row r="122" spans="1:8" x14ac:dyDescent="0.3">
      <c r="A122" s="126"/>
      <c r="B122" s="4" t="s">
        <v>2</v>
      </c>
      <c r="C122" s="20">
        <v>0</v>
      </c>
      <c r="D122" s="20">
        <v>60</v>
      </c>
      <c r="E122" s="20">
        <v>752</v>
      </c>
      <c r="F122" s="20">
        <v>281</v>
      </c>
      <c r="G122" s="20">
        <v>24</v>
      </c>
      <c r="H122" s="21">
        <f t="shared" si="20"/>
        <v>1117</v>
      </c>
    </row>
    <row r="123" spans="1:8" x14ac:dyDescent="0.3">
      <c r="A123" s="127" t="s">
        <v>4</v>
      </c>
      <c r="B123" s="25" t="s">
        <v>0</v>
      </c>
      <c r="C123" s="24">
        <f>C111+C114+C117+C120</f>
        <v>3</v>
      </c>
      <c r="D123" s="24">
        <f t="shared" ref="D123:H123" si="21">D111+D114+D117+D120</f>
        <v>18</v>
      </c>
      <c r="E123" s="24">
        <f t="shared" si="21"/>
        <v>65</v>
      </c>
      <c r="F123" s="24">
        <f t="shared" si="21"/>
        <v>36</v>
      </c>
      <c r="G123" s="24">
        <f t="shared" si="21"/>
        <v>4</v>
      </c>
      <c r="H123" s="24">
        <f t="shared" si="21"/>
        <v>126</v>
      </c>
    </row>
    <row r="124" spans="1:8" x14ac:dyDescent="0.3">
      <c r="A124" s="127"/>
      <c r="B124" s="25" t="s">
        <v>1</v>
      </c>
      <c r="C124" s="24">
        <f>C112+C115+C118+C121</f>
        <v>61</v>
      </c>
      <c r="D124" s="24">
        <f t="shared" ref="D124:H124" si="22">D112+D115+D118+D121</f>
        <v>416</v>
      </c>
      <c r="E124" s="24">
        <f t="shared" si="22"/>
        <v>1682</v>
      </c>
      <c r="F124" s="24">
        <f t="shared" si="22"/>
        <v>648</v>
      </c>
      <c r="G124" s="24">
        <f t="shared" si="22"/>
        <v>57</v>
      </c>
      <c r="H124" s="24">
        <f t="shared" si="22"/>
        <v>2864</v>
      </c>
    </row>
    <row r="125" spans="1:8" x14ac:dyDescent="0.3">
      <c r="A125" s="127"/>
      <c r="B125" s="25" t="s">
        <v>2</v>
      </c>
      <c r="C125" s="24">
        <f>C113+C116+C119+C122</f>
        <v>137</v>
      </c>
      <c r="D125" s="24">
        <f t="shared" ref="D125:H125" si="23">D113+D116+D119+D122</f>
        <v>879</v>
      </c>
      <c r="E125" s="24">
        <f t="shared" si="23"/>
        <v>3419</v>
      </c>
      <c r="F125" s="24">
        <f t="shared" si="23"/>
        <v>1258</v>
      </c>
      <c r="G125" s="24">
        <f t="shared" si="23"/>
        <v>112</v>
      </c>
      <c r="H125" s="24">
        <f t="shared" si="23"/>
        <v>5805</v>
      </c>
    </row>
    <row r="126" spans="1:8" x14ac:dyDescent="0.3">
      <c r="A126" s="78" t="s">
        <v>88</v>
      </c>
      <c r="B126" s="78"/>
      <c r="C126" s="78"/>
      <c r="D126" s="78"/>
      <c r="E126" s="78"/>
      <c r="F126" s="78"/>
      <c r="G126" s="4"/>
      <c r="H126" s="4"/>
    </row>
    <row r="127" spans="1:8" x14ac:dyDescent="0.3">
      <c r="A127" s="15"/>
      <c r="B127" s="15"/>
      <c r="C127" s="15"/>
      <c r="D127" s="15"/>
      <c r="E127" s="4"/>
      <c r="F127" s="4"/>
      <c r="G127" s="4"/>
      <c r="H127" s="4"/>
    </row>
    <row r="128" spans="1:8" x14ac:dyDescent="0.3">
      <c r="A128" s="15"/>
      <c r="B128" s="15"/>
      <c r="C128" s="15"/>
      <c r="D128" s="15"/>
      <c r="E128" s="4"/>
      <c r="F128" s="4"/>
      <c r="G128" s="4"/>
      <c r="H128" s="4"/>
    </row>
    <row r="129" spans="1:8" s="70" customFormat="1" ht="17.100000000000001" customHeight="1" x14ac:dyDescent="0.3">
      <c r="A129" s="128" t="s">
        <v>73</v>
      </c>
      <c r="B129" s="128"/>
      <c r="C129" s="128"/>
      <c r="D129" s="128"/>
      <c r="E129" s="128"/>
      <c r="F129" s="128"/>
      <c r="G129" s="128"/>
      <c r="H129" s="128"/>
    </row>
    <row r="130" spans="1:8" s="70" customFormat="1" ht="17.100000000000001" customHeight="1" x14ac:dyDescent="0.3">
      <c r="A130" s="128" t="s">
        <v>78</v>
      </c>
      <c r="B130" s="128"/>
      <c r="C130" s="128"/>
      <c r="D130" s="128"/>
      <c r="E130" s="128"/>
      <c r="F130" s="128"/>
      <c r="G130" s="128"/>
      <c r="H130" s="128"/>
    </row>
    <row r="131" spans="1:8" s="70" customFormat="1" ht="17.100000000000001" customHeight="1" x14ac:dyDescent="0.3">
      <c r="A131" s="73" t="s">
        <v>20</v>
      </c>
      <c r="B131" s="23"/>
      <c r="C131" s="23" t="s">
        <v>21</v>
      </c>
      <c r="D131" s="23" t="s">
        <v>22</v>
      </c>
      <c r="E131" s="23" t="s">
        <v>23</v>
      </c>
      <c r="F131" s="23" t="s">
        <v>24</v>
      </c>
      <c r="G131" s="23" t="s">
        <v>3</v>
      </c>
      <c r="H131" s="23" t="s">
        <v>4</v>
      </c>
    </row>
    <row r="132" spans="1:8" x14ac:dyDescent="0.3">
      <c r="A132" s="129" t="s">
        <v>8</v>
      </c>
      <c r="B132" s="3" t="s">
        <v>0</v>
      </c>
      <c r="C132" s="18">
        <v>0</v>
      </c>
      <c r="D132" s="18">
        <v>2</v>
      </c>
      <c r="E132" s="18">
        <v>12</v>
      </c>
      <c r="F132" s="18">
        <v>8</v>
      </c>
      <c r="G132" s="18">
        <v>2</v>
      </c>
      <c r="H132" s="19">
        <f>SUM(C132:G132)</f>
        <v>24</v>
      </c>
    </row>
    <row r="133" spans="1:8" x14ac:dyDescent="0.3">
      <c r="A133" s="129"/>
      <c r="B133" s="3" t="s">
        <v>1</v>
      </c>
      <c r="C133" s="18">
        <v>0</v>
      </c>
      <c r="D133" s="18">
        <v>55</v>
      </c>
      <c r="E133" s="18">
        <v>319</v>
      </c>
      <c r="F133" s="18">
        <v>123</v>
      </c>
      <c r="G133" s="18">
        <v>30</v>
      </c>
      <c r="H133" s="19">
        <f t="shared" ref="H133:H140" si="24">SUM(C133:G133)</f>
        <v>527</v>
      </c>
    </row>
    <row r="134" spans="1:8" x14ac:dyDescent="0.3">
      <c r="A134" s="129"/>
      <c r="B134" s="3" t="s">
        <v>2</v>
      </c>
      <c r="C134" s="18">
        <v>0</v>
      </c>
      <c r="D134" s="18">
        <v>104</v>
      </c>
      <c r="E134" s="18">
        <v>637</v>
      </c>
      <c r="F134" s="18">
        <v>241</v>
      </c>
      <c r="G134" s="18">
        <v>58</v>
      </c>
      <c r="H134" s="19">
        <f t="shared" si="24"/>
        <v>1040</v>
      </c>
    </row>
    <row r="135" spans="1:8" x14ac:dyDescent="0.3">
      <c r="A135" s="126" t="s">
        <v>9</v>
      </c>
      <c r="B135" s="4" t="s">
        <v>0</v>
      </c>
      <c r="C135" s="20">
        <v>2</v>
      </c>
      <c r="D135" s="20">
        <v>13</v>
      </c>
      <c r="E135" s="20">
        <v>17</v>
      </c>
      <c r="F135" s="20">
        <v>7</v>
      </c>
      <c r="G135" s="20">
        <v>0</v>
      </c>
      <c r="H135" s="21">
        <f t="shared" si="24"/>
        <v>39</v>
      </c>
    </row>
    <row r="136" spans="1:8" x14ac:dyDescent="0.3">
      <c r="A136" s="126"/>
      <c r="B136" s="4" t="s">
        <v>1</v>
      </c>
      <c r="C136" s="20">
        <v>47</v>
      </c>
      <c r="D136" s="20">
        <v>305</v>
      </c>
      <c r="E136" s="20">
        <v>512</v>
      </c>
      <c r="F136" s="20">
        <v>114</v>
      </c>
      <c r="G136" s="20">
        <v>0</v>
      </c>
      <c r="H136" s="21">
        <f t="shared" si="24"/>
        <v>978</v>
      </c>
    </row>
    <row r="137" spans="1:8" x14ac:dyDescent="0.3">
      <c r="A137" s="126"/>
      <c r="B137" s="4" t="s">
        <v>2</v>
      </c>
      <c r="C137" s="20">
        <v>105</v>
      </c>
      <c r="D137" s="20">
        <v>659</v>
      </c>
      <c r="E137" s="20">
        <v>1051</v>
      </c>
      <c r="F137" s="20">
        <v>215</v>
      </c>
      <c r="G137" s="20">
        <v>0</v>
      </c>
      <c r="H137" s="21">
        <f t="shared" si="24"/>
        <v>2030</v>
      </c>
    </row>
    <row r="138" spans="1:8" x14ac:dyDescent="0.3">
      <c r="A138" s="129" t="s">
        <v>10</v>
      </c>
      <c r="B138" s="3" t="s">
        <v>0</v>
      </c>
      <c r="C138" s="18">
        <v>1</v>
      </c>
      <c r="D138" s="18">
        <v>1</v>
      </c>
      <c r="E138" s="18">
        <v>19</v>
      </c>
      <c r="F138" s="18">
        <v>11</v>
      </c>
      <c r="G138" s="18">
        <v>1</v>
      </c>
      <c r="H138" s="19">
        <f t="shared" si="24"/>
        <v>33</v>
      </c>
    </row>
    <row r="139" spans="1:8" x14ac:dyDescent="0.3">
      <c r="A139" s="129"/>
      <c r="B139" s="3" t="s">
        <v>1</v>
      </c>
      <c r="C139" s="18">
        <v>14</v>
      </c>
      <c r="D139" s="18">
        <v>28</v>
      </c>
      <c r="E139" s="18">
        <v>521</v>
      </c>
      <c r="F139" s="18">
        <v>275</v>
      </c>
      <c r="G139" s="18">
        <v>15</v>
      </c>
      <c r="H139" s="19">
        <f t="shared" si="24"/>
        <v>853</v>
      </c>
    </row>
    <row r="140" spans="1:8" x14ac:dyDescent="0.3">
      <c r="A140" s="129"/>
      <c r="B140" s="3" t="s">
        <v>2</v>
      </c>
      <c r="C140" s="18">
        <v>32</v>
      </c>
      <c r="D140" s="18">
        <v>56</v>
      </c>
      <c r="E140" s="18">
        <v>1042</v>
      </c>
      <c r="F140" s="18">
        <v>521</v>
      </c>
      <c r="G140" s="18">
        <v>30</v>
      </c>
      <c r="H140" s="19">
        <f t="shared" si="24"/>
        <v>1681</v>
      </c>
    </row>
    <row r="141" spans="1:8" x14ac:dyDescent="0.3">
      <c r="A141" s="126" t="s">
        <v>11</v>
      </c>
      <c r="B141" s="4" t="s">
        <v>0</v>
      </c>
      <c r="C141" s="20">
        <v>0</v>
      </c>
      <c r="D141" s="20">
        <v>1</v>
      </c>
      <c r="E141" s="20">
        <v>17</v>
      </c>
      <c r="F141" s="20">
        <v>10</v>
      </c>
      <c r="G141" s="20">
        <v>1</v>
      </c>
      <c r="H141" s="21">
        <f>SUM(C141:G141)</f>
        <v>29</v>
      </c>
    </row>
    <row r="142" spans="1:8" x14ac:dyDescent="0.3">
      <c r="A142" s="126"/>
      <c r="B142" s="4" t="s">
        <v>1</v>
      </c>
      <c r="C142" s="20">
        <v>0</v>
      </c>
      <c r="D142" s="20">
        <v>10</v>
      </c>
      <c r="E142" s="20">
        <v>352</v>
      </c>
      <c r="F142" s="20">
        <v>149</v>
      </c>
      <c r="G142" s="20">
        <v>12</v>
      </c>
      <c r="H142" s="21">
        <f t="shared" ref="H142:H143" si="25">SUM(C142:G142)</f>
        <v>523</v>
      </c>
    </row>
    <row r="143" spans="1:8" x14ac:dyDescent="0.3">
      <c r="A143" s="126"/>
      <c r="B143" s="4" t="s">
        <v>2</v>
      </c>
      <c r="C143" s="20">
        <v>0</v>
      </c>
      <c r="D143" s="20">
        <v>21</v>
      </c>
      <c r="E143" s="20">
        <v>724</v>
      </c>
      <c r="F143" s="20">
        <v>307</v>
      </c>
      <c r="G143" s="20">
        <v>24</v>
      </c>
      <c r="H143" s="21">
        <f t="shared" si="25"/>
        <v>1076</v>
      </c>
    </row>
    <row r="144" spans="1:8" x14ac:dyDescent="0.3">
      <c r="A144" s="127" t="s">
        <v>4</v>
      </c>
      <c r="B144" s="25" t="s">
        <v>0</v>
      </c>
      <c r="C144" s="24">
        <f>C132+C135+C138+C141</f>
        <v>3</v>
      </c>
      <c r="D144" s="24">
        <f t="shared" ref="D144:H144" si="26">D132+D135+D138+D141</f>
        <v>17</v>
      </c>
      <c r="E144" s="24">
        <f t="shared" si="26"/>
        <v>65</v>
      </c>
      <c r="F144" s="24">
        <f t="shared" si="26"/>
        <v>36</v>
      </c>
      <c r="G144" s="24">
        <f t="shared" si="26"/>
        <v>4</v>
      </c>
      <c r="H144" s="24">
        <f t="shared" si="26"/>
        <v>125</v>
      </c>
    </row>
    <row r="145" spans="1:8" x14ac:dyDescent="0.3">
      <c r="A145" s="127"/>
      <c r="B145" s="25" t="s">
        <v>1</v>
      </c>
      <c r="C145" s="24">
        <f>C133+C136+C139+C142</f>
        <v>61</v>
      </c>
      <c r="D145" s="24">
        <f t="shared" ref="D145:H145" si="27">D133+D136+D139+D142</f>
        <v>398</v>
      </c>
      <c r="E145" s="24">
        <f t="shared" si="27"/>
        <v>1704</v>
      </c>
      <c r="F145" s="24">
        <f t="shared" si="27"/>
        <v>661</v>
      </c>
      <c r="G145" s="24">
        <f t="shared" si="27"/>
        <v>57</v>
      </c>
      <c r="H145" s="24">
        <f t="shared" si="27"/>
        <v>2881</v>
      </c>
    </row>
    <row r="146" spans="1:8" x14ac:dyDescent="0.3">
      <c r="A146" s="127"/>
      <c r="B146" s="25" t="s">
        <v>2</v>
      </c>
      <c r="C146" s="24">
        <f>C134+C137+C140+C143</f>
        <v>137</v>
      </c>
      <c r="D146" s="24">
        <f t="shared" ref="D146:H146" si="28">D134+D137+D140+D143</f>
        <v>840</v>
      </c>
      <c r="E146" s="24">
        <f t="shared" si="28"/>
        <v>3454</v>
      </c>
      <c r="F146" s="24">
        <f t="shared" si="28"/>
        <v>1284</v>
      </c>
      <c r="G146" s="24">
        <f t="shared" si="28"/>
        <v>112</v>
      </c>
      <c r="H146" s="24">
        <f t="shared" si="28"/>
        <v>5827</v>
      </c>
    </row>
    <row r="147" spans="1:8" x14ac:dyDescent="0.3">
      <c r="A147" s="130" t="s">
        <v>88</v>
      </c>
      <c r="B147" s="130"/>
      <c r="C147" s="130"/>
      <c r="D147" s="130"/>
      <c r="E147" s="130"/>
      <c r="F147" s="130"/>
      <c r="G147" s="4"/>
      <c r="H147" s="4"/>
    </row>
    <row r="148" spans="1:8" x14ac:dyDescent="0.3">
      <c r="A148" s="15"/>
      <c r="B148" s="15"/>
      <c r="C148" s="15"/>
      <c r="D148" s="15"/>
      <c r="E148" s="4"/>
      <c r="F148" s="4"/>
      <c r="G148" s="4"/>
      <c r="H148" s="4"/>
    </row>
    <row r="149" spans="1:8" x14ac:dyDescent="0.3">
      <c r="A149" s="15"/>
      <c r="B149" s="15"/>
      <c r="C149" s="15"/>
      <c r="D149" s="15"/>
      <c r="E149" s="4"/>
      <c r="F149" s="4"/>
      <c r="G149" s="4"/>
      <c r="H149" s="4"/>
    </row>
    <row r="150" spans="1:8" s="70" customFormat="1" ht="17.100000000000001" customHeight="1" x14ac:dyDescent="0.3">
      <c r="A150" s="128" t="s">
        <v>73</v>
      </c>
      <c r="B150" s="128"/>
      <c r="C150" s="128"/>
      <c r="D150" s="128"/>
      <c r="E150" s="128"/>
      <c r="F150" s="128"/>
      <c r="G150" s="128"/>
      <c r="H150" s="128"/>
    </row>
    <row r="151" spans="1:8" s="70" customFormat="1" ht="17.100000000000001" customHeight="1" x14ac:dyDescent="0.3">
      <c r="A151" s="128" t="s">
        <v>79</v>
      </c>
      <c r="B151" s="128"/>
      <c r="C151" s="128"/>
      <c r="D151" s="128"/>
      <c r="E151" s="128"/>
      <c r="F151" s="128"/>
      <c r="G151" s="128"/>
      <c r="H151" s="128"/>
    </row>
    <row r="152" spans="1:8" s="70" customFormat="1" ht="17.100000000000001" customHeight="1" x14ac:dyDescent="0.3">
      <c r="A152" s="73" t="s">
        <v>20</v>
      </c>
      <c r="B152" s="23"/>
      <c r="C152" s="23" t="s">
        <v>21</v>
      </c>
      <c r="D152" s="23" t="s">
        <v>22</v>
      </c>
      <c r="E152" s="23" t="s">
        <v>23</v>
      </c>
      <c r="F152" s="23" t="s">
        <v>24</v>
      </c>
      <c r="G152" s="23" t="s">
        <v>3</v>
      </c>
      <c r="H152" s="23" t="s">
        <v>4</v>
      </c>
    </row>
    <row r="153" spans="1:8" x14ac:dyDescent="0.3">
      <c r="A153" s="129" t="s">
        <v>8</v>
      </c>
      <c r="B153" s="3" t="s">
        <v>0</v>
      </c>
      <c r="C153" s="18">
        <v>0</v>
      </c>
      <c r="D153" s="18">
        <v>2</v>
      </c>
      <c r="E153" s="18">
        <v>12</v>
      </c>
      <c r="F153" s="18">
        <v>7</v>
      </c>
      <c r="G153" s="18">
        <v>2</v>
      </c>
      <c r="H153" s="19">
        <f>SUM(C153:G153)</f>
        <v>23</v>
      </c>
    </row>
    <row r="154" spans="1:8" x14ac:dyDescent="0.3">
      <c r="A154" s="129"/>
      <c r="B154" s="3" t="s">
        <v>1</v>
      </c>
      <c r="C154" s="18">
        <v>0</v>
      </c>
      <c r="D154" s="18">
        <v>55</v>
      </c>
      <c r="E154" s="18">
        <v>319</v>
      </c>
      <c r="F154" s="18">
        <v>122</v>
      </c>
      <c r="G154" s="18">
        <v>30</v>
      </c>
      <c r="H154" s="19">
        <f t="shared" ref="H154:H164" si="29">SUM(C154:G154)</f>
        <v>526</v>
      </c>
    </row>
    <row r="155" spans="1:8" x14ac:dyDescent="0.3">
      <c r="A155" s="129"/>
      <c r="B155" s="3" t="s">
        <v>2</v>
      </c>
      <c r="C155" s="18">
        <v>0</v>
      </c>
      <c r="D155" s="18">
        <v>104</v>
      </c>
      <c r="E155" s="18">
        <v>637</v>
      </c>
      <c r="F155" s="18">
        <v>232</v>
      </c>
      <c r="G155" s="18">
        <v>58</v>
      </c>
      <c r="H155" s="19">
        <f t="shared" si="29"/>
        <v>1031</v>
      </c>
    </row>
    <row r="156" spans="1:8" x14ac:dyDescent="0.3">
      <c r="A156" s="126" t="s">
        <v>9</v>
      </c>
      <c r="B156" s="4" t="s">
        <v>0</v>
      </c>
      <c r="C156" s="20">
        <v>2</v>
      </c>
      <c r="D156" s="20">
        <v>13</v>
      </c>
      <c r="E156" s="20">
        <v>18</v>
      </c>
      <c r="F156" s="20">
        <v>6</v>
      </c>
      <c r="G156" s="20">
        <v>0</v>
      </c>
      <c r="H156" s="21">
        <f t="shared" si="29"/>
        <v>39</v>
      </c>
    </row>
    <row r="157" spans="1:8" x14ac:dyDescent="0.3">
      <c r="A157" s="126"/>
      <c r="B157" s="4" t="s">
        <v>1</v>
      </c>
      <c r="C157" s="20">
        <v>48</v>
      </c>
      <c r="D157" s="20">
        <v>305</v>
      </c>
      <c r="E157" s="20">
        <v>548</v>
      </c>
      <c r="F157" s="20">
        <v>103</v>
      </c>
      <c r="G157" s="20">
        <v>0</v>
      </c>
      <c r="H157" s="21">
        <f t="shared" si="29"/>
        <v>1004</v>
      </c>
    </row>
    <row r="158" spans="1:8" x14ac:dyDescent="0.3">
      <c r="A158" s="126"/>
      <c r="B158" s="4" t="s">
        <v>2</v>
      </c>
      <c r="C158" s="20">
        <v>105</v>
      </c>
      <c r="D158" s="20">
        <v>659</v>
      </c>
      <c r="E158" s="20">
        <v>1117</v>
      </c>
      <c r="F158" s="20">
        <v>196</v>
      </c>
      <c r="G158" s="20">
        <v>0</v>
      </c>
      <c r="H158" s="21">
        <f t="shared" si="29"/>
        <v>2077</v>
      </c>
    </row>
    <row r="159" spans="1:8" x14ac:dyDescent="0.3">
      <c r="A159" s="129" t="s">
        <v>10</v>
      </c>
      <c r="B159" s="3" t="s">
        <v>0</v>
      </c>
      <c r="C159" s="18">
        <v>1</v>
      </c>
      <c r="D159" s="18">
        <v>1</v>
      </c>
      <c r="E159" s="18">
        <v>20</v>
      </c>
      <c r="F159" s="18">
        <v>11</v>
      </c>
      <c r="G159" s="18">
        <v>1</v>
      </c>
      <c r="H159" s="19">
        <f t="shared" si="29"/>
        <v>34</v>
      </c>
    </row>
    <row r="160" spans="1:8" x14ac:dyDescent="0.3">
      <c r="A160" s="129"/>
      <c r="B160" s="3" t="s">
        <v>1</v>
      </c>
      <c r="C160" s="18">
        <v>14</v>
      </c>
      <c r="D160" s="18">
        <v>28</v>
      </c>
      <c r="E160" s="18">
        <v>532</v>
      </c>
      <c r="F160" s="18">
        <v>275</v>
      </c>
      <c r="G160" s="18">
        <v>15</v>
      </c>
      <c r="H160" s="19">
        <f t="shared" si="29"/>
        <v>864</v>
      </c>
    </row>
    <row r="161" spans="1:8" x14ac:dyDescent="0.3">
      <c r="A161" s="129"/>
      <c r="B161" s="3" t="s">
        <v>2</v>
      </c>
      <c r="C161" s="18">
        <v>32</v>
      </c>
      <c r="D161" s="18">
        <v>56</v>
      </c>
      <c r="E161" s="18">
        <v>1067</v>
      </c>
      <c r="F161" s="18">
        <v>521</v>
      </c>
      <c r="G161" s="18">
        <v>30</v>
      </c>
      <c r="H161" s="19">
        <f t="shared" si="29"/>
        <v>1706</v>
      </c>
    </row>
    <row r="162" spans="1:8" x14ac:dyDescent="0.3">
      <c r="A162" s="126" t="s">
        <v>11</v>
      </c>
      <c r="B162" s="4" t="s">
        <v>0</v>
      </c>
      <c r="C162" s="20">
        <v>0</v>
      </c>
      <c r="D162" s="20">
        <v>1</v>
      </c>
      <c r="E162" s="20">
        <v>17</v>
      </c>
      <c r="F162" s="20">
        <v>10</v>
      </c>
      <c r="G162" s="20">
        <v>1</v>
      </c>
      <c r="H162" s="21">
        <f t="shared" si="29"/>
        <v>29</v>
      </c>
    </row>
    <row r="163" spans="1:8" x14ac:dyDescent="0.3">
      <c r="A163" s="126"/>
      <c r="B163" s="4" t="s">
        <v>1</v>
      </c>
      <c r="C163" s="20">
        <v>0</v>
      </c>
      <c r="D163" s="20">
        <v>10</v>
      </c>
      <c r="E163" s="20">
        <v>352</v>
      </c>
      <c r="F163" s="20">
        <v>149</v>
      </c>
      <c r="G163" s="20">
        <v>12</v>
      </c>
      <c r="H163" s="21">
        <f t="shared" si="29"/>
        <v>523</v>
      </c>
    </row>
    <row r="164" spans="1:8" x14ac:dyDescent="0.3">
      <c r="A164" s="126"/>
      <c r="B164" s="4" t="s">
        <v>2</v>
      </c>
      <c r="C164" s="20">
        <v>0</v>
      </c>
      <c r="D164" s="20">
        <v>21</v>
      </c>
      <c r="E164" s="20">
        <v>723</v>
      </c>
      <c r="F164" s="20">
        <v>307</v>
      </c>
      <c r="G164" s="20">
        <v>24</v>
      </c>
      <c r="H164" s="21">
        <f t="shared" si="29"/>
        <v>1075</v>
      </c>
    </row>
    <row r="165" spans="1:8" x14ac:dyDescent="0.3">
      <c r="A165" s="127" t="s">
        <v>4</v>
      </c>
      <c r="B165" s="25" t="s">
        <v>0</v>
      </c>
      <c r="C165" s="24">
        <f>C153+C156+C159+C162</f>
        <v>3</v>
      </c>
      <c r="D165" s="24">
        <f t="shared" ref="D165:H165" si="30">D153+D156+D159+D162</f>
        <v>17</v>
      </c>
      <c r="E165" s="24">
        <f t="shared" si="30"/>
        <v>67</v>
      </c>
      <c r="F165" s="24">
        <f t="shared" si="30"/>
        <v>34</v>
      </c>
      <c r="G165" s="24">
        <f t="shared" si="30"/>
        <v>4</v>
      </c>
      <c r="H165" s="24">
        <f t="shared" si="30"/>
        <v>125</v>
      </c>
    </row>
    <row r="166" spans="1:8" x14ac:dyDescent="0.3">
      <c r="A166" s="127"/>
      <c r="B166" s="25" t="s">
        <v>1</v>
      </c>
      <c r="C166" s="24">
        <f>C154+C157+C160+C163</f>
        <v>62</v>
      </c>
      <c r="D166" s="24">
        <f t="shared" ref="D166:H166" si="31">D154+D157+D160+D163</f>
        <v>398</v>
      </c>
      <c r="E166" s="24">
        <f t="shared" si="31"/>
        <v>1751</v>
      </c>
      <c r="F166" s="24">
        <f t="shared" si="31"/>
        <v>649</v>
      </c>
      <c r="G166" s="24">
        <f t="shared" si="31"/>
        <v>57</v>
      </c>
      <c r="H166" s="24">
        <f t="shared" si="31"/>
        <v>2917</v>
      </c>
    </row>
    <row r="167" spans="1:8" x14ac:dyDescent="0.3">
      <c r="A167" s="127"/>
      <c r="B167" s="25" t="s">
        <v>2</v>
      </c>
      <c r="C167" s="24">
        <f>C155+C158+C161+C164</f>
        <v>137</v>
      </c>
      <c r="D167" s="24">
        <f t="shared" ref="D167:H167" si="32">D155+D158+D161+D164</f>
        <v>840</v>
      </c>
      <c r="E167" s="24">
        <f t="shared" si="32"/>
        <v>3544</v>
      </c>
      <c r="F167" s="24">
        <f t="shared" si="32"/>
        <v>1256</v>
      </c>
      <c r="G167" s="24">
        <f t="shared" si="32"/>
        <v>112</v>
      </c>
      <c r="H167" s="24">
        <f t="shared" si="32"/>
        <v>5889</v>
      </c>
    </row>
    <row r="168" spans="1:8" x14ac:dyDescent="0.3">
      <c r="A168" s="130" t="s">
        <v>88</v>
      </c>
      <c r="B168" s="130"/>
      <c r="C168" s="130"/>
      <c r="D168" s="130"/>
      <c r="E168" s="130"/>
      <c r="F168" s="130"/>
      <c r="G168" s="4"/>
      <c r="H168" s="4"/>
    </row>
    <row r="171" spans="1:8" s="70" customFormat="1" ht="17.100000000000001" customHeight="1" x14ac:dyDescent="0.3">
      <c r="A171" s="128" t="s">
        <v>73</v>
      </c>
      <c r="B171" s="128"/>
      <c r="C171" s="128"/>
      <c r="D171" s="128"/>
      <c r="E171" s="128"/>
      <c r="F171" s="128"/>
      <c r="G171" s="128"/>
      <c r="H171" s="128"/>
    </row>
    <row r="172" spans="1:8" s="70" customFormat="1" ht="17.100000000000001" customHeight="1" x14ac:dyDescent="0.3">
      <c r="A172" s="128" t="s">
        <v>80</v>
      </c>
      <c r="B172" s="128"/>
      <c r="C172" s="128"/>
      <c r="D172" s="128"/>
      <c r="E172" s="128"/>
      <c r="F172" s="128"/>
      <c r="G172" s="128"/>
      <c r="H172" s="128"/>
    </row>
    <row r="173" spans="1:8" s="70" customFormat="1" ht="17.100000000000001" customHeight="1" x14ac:dyDescent="0.3">
      <c r="A173" s="73" t="s">
        <v>20</v>
      </c>
      <c r="B173" s="23"/>
      <c r="C173" s="23" t="s">
        <v>21</v>
      </c>
      <c r="D173" s="23" t="s">
        <v>22</v>
      </c>
      <c r="E173" s="23" t="s">
        <v>23</v>
      </c>
      <c r="F173" s="23" t="s">
        <v>24</v>
      </c>
      <c r="G173" s="23" t="s">
        <v>3</v>
      </c>
      <c r="H173" s="23" t="s">
        <v>4</v>
      </c>
    </row>
    <row r="174" spans="1:8" x14ac:dyDescent="0.3">
      <c r="A174" s="129" t="s">
        <v>8</v>
      </c>
      <c r="B174" s="3" t="s">
        <v>0</v>
      </c>
      <c r="C174" s="18">
        <v>0</v>
      </c>
      <c r="D174" s="18">
        <v>2</v>
      </c>
      <c r="E174" s="18">
        <v>11</v>
      </c>
      <c r="F174" s="18">
        <v>9</v>
      </c>
      <c r="G174" s="18">
        <v>3</v>
      </c>
      <c r="H174" s="19">
        <f>SUM(C174:G174)</f>
        <v>25</v>
      </c>
    </row>
    <row r="175" spans="1:8" x14ac:dyDescent="0.3">
      <c r="A175" s="129"/>
      <c r="B175" s="3" t="s">
        <v>1</v>
      </c>
      <c r="C175" s="18">
        <v>0</v>
      </c>
      <c r="D175" s="18">
        <v>55</v>
      </c>
      <c r="E175" s="18">
        <v>287</v>
      </c>
      <c r="F175" s="18">
        <v>146</v>
      </c>
      <c r="G175" s="18">
        <v>40</v>
      </c>
      <c r="H175" s="19">
        <f t="shared" ref="H175:H185" si="33">SUM(C175:G175)</f>
        <v>528</v>
      </c>
    </row>
    <row r="176" spans="1:8" x14ac:dyDescent="0.3">
      <c r="A176" s="129"/>
      <c r="B176" s="3" t="s">
        <v>2</v>
      </c>
      <c r="C176" s="18">
        <v>0</v>
      </c>
      <c r="D176" s="18">
        <v>104</v>
      </c>
      <c r="E176" s="18">
        <v>599</v>
      </c>
      <c r="F176" s="18">
        <v>278</v>
      </c>
      <c r="G176" s="18">
        <v>78</v>
      </c>
      <c r="H176" s="19">
        <f t="shared" si="33"/>
        <v>1059</v>
      </c>
    </row>
    <row r="177" spans="1:8" x14ac:dyDescent="0.3">
      <c r="A177" s="126" t="s">
        <v>9</v>
      </c>
      <c r="B177" s="4" t="s">
        <v>0</v>
      </c>
      <c r="C177" s="20">
        <v>1</v>
      </c>
      <c r="D177" s="20">
        <v>9</v>
      </c>
      <c r="E177" s="20">
        <v>16</v>
      </c>
      <c r="F177" s="20">
        <v>7</v>
      </c>
      <c r="G177" s="20">
        <v>0</v>
      </c>
      <c r="H177" s="21">
        <f t="shared" si="33"/>
        <v>33</v>
      </c>
    </row>
    <row r="178" spans="1:8" x14ac:dyDescent="0.3">
      <c r="A178" s="126"/>
      <c r="B178" s="4" t="s">
        <v>1</v>
      </c>
      <c r="C178" s="20">
        <v>38</v>
      </c>
      <c r="D178" s="20">
        <v>225</v>
      </c>
      <c r="E178" s="20">
        <v>509</v>
      </c>
      <c r="F178" s="20">
        <v>139</v>
      </c>
      <c r="G178" s="20">
        <v>0</v>
      </c>
      <c r="H178" s="21">
        <f t="shared" si="33"/>
        <v>911</v>
      </c>
    </row>
    <row r="179" spans="1:8" x14ac:dyDescent="0.3">
      <c r="A179" s="126"/>
      <c r="B179" s="4" t="s">
        <v>2</v>
      </c>
      <c r="C179" s="20">
        <v>86</v>
      </c>
      <c r="D179" s="20">
        <v>495</v>
      </c>
      <c r="E179" s="20">
        <v>1020</v>
      </c>
      <c r="F179" s="20">
        <v>264</v>
      </c>
      <c r="G179" s="20">
        <v>0</v>
      </c>
      <c r="H179" s="21">
        <f t="shared" si="33"/>
        <v>1865</v>
      </c>
    </row>
    <row r="180" spans="1:8" x14ac:dyDescent="0.3">
      <c r="A180" s="129" t="s">
        <v>10</v>
      </c>
      <c r="B180" s="3" t="s">
        <v>0</v>
      </c>
      <c r="C180" s="18">
        <v>1</v>
      </c>
      <c r="D180" s="18">
        <v>1</v>
      </c>
      <c r="E180" s="18">
        <v>20</v>
      </c>
      <c r="F180" s="18">
        <v>11</v>
      </c>
      <c r="G180" s="18">
        <v>1</v>
      </c>
      <c r="H180" s="19">
        <f t="shared" si="33"/>
        <v>34</v>
      </c>
    </row>
    <row r="181" spans="1:8" x14ac:dyDescent="0.3">
      <c r="A181" s="129"/>
      <c r="B181" s="3" t="s">
        <v>1</v>
      </c>
      <c r="C181" s="18">
        <v>14</v>
      </c>
      <c r="D181" s="18">
        <v>28</v>
      </c>
      <c r="E181" s="18">
        <v>507</v>
      </c>
      <c r="F181" s="18">
        <v>276</v>
      </c>
      <c r="G181" s="18">
        <v>15</v>
      </c>
      <c r="H181" s="19">
        <f t="shared" si="33"/>
        <v>840</v>
      </c>
    </row>
    <row r="182" spans="1:8" x14ac:dyDescent="0.3">
      <c r="A182" s="129"/>
      <c r="B182" s="3" t="s">
        <v>2</v>
      </c>
      <c r="C182" s="18">
        <v>32</v>
      </c>
      <c r="D182" s="18">
        <v>56</v>
      </c>
      <c r="E182" s="18">
        <v>1025</v>
      </c>
      <c r="F182" s="18">
        <v>521</v>
      </c>
      <c r="G182" s="18">
        <v>30</v>
      </c>
      <c r="H182" s="19">
        <f t="shared" si="33"/>
        <v>1664</v>
      </c>
    </row>
    <row r="183" spans="1:8" x14ac:dyDescent="0.3">
      <c r="A183" s="126" t="s">
        <v>11</v>
      </c>
      <c r="B183" s="4" t="s">
        <v>0</v>
      </c>
      <c r="C183" s="20">
        <v>0</v>
      </c>
      <c r="D183" s="20">
        <v>1</v>
      </c>
      <c r="E183" s="20">
        <v>17</v>
      </c>
      <c r="F183" s="20">
        <v>12</v>
      </c>
      <c r="G183" s="20">
        <v>1</v>
      </c>
      <c r="H183" s="21">
        <f t="shared" si="33"/>
        <v>31</v>
      </c>
    </row>
    <row r="184" spans="1:8" x14ac:dyDescent="0.3">
      <c r="A184" s="126"/>
      <c r="B184" s="4" t="s">
        <v>1</v>
      </c>
      <c r="C184" s="20">
        <v>0</v>
      </c>
      <c r="D184" s="20">
        <v>10</v>
      </c>
      <c r="E184" s="20">
        <v>326</v>
      </c>
      <c r="F184" s="20">
        <v>185</v>
      </c>
      <c r="G184" s="20">
        <v>12</v>
      </c>
      <c r="H184" s="21">
        <f t="shared" si="33"/>
        <v>533</v>
      </c>
    </row>
    <row r="185" spans="1:8" x14ac:dyDescent="0.3">
      <c r="A185" s="126"/>
      <c r="B185" s="4" t="s">
        <v>2</v>
      </c>
      <c r="C185" s="20">
        <v>0</v>
      </c>
      <c r="D185" s="20">
        <v>21</v>
      </c>
      <c r="E185" s="20">
        <v>676</v>
      </c>
      <c r="F185" s="20">
        <v>387</v>
      </c>
      <c r="G185" s="20">
        <v>24</v>
      </c>
      <c r="H185" s="21">
        <f t="shared" si="33"/>
        <v>1108</v>
      </c>
    </row>
    <row r="186" spans="1:8" x14ac:dyDescent="0.3">
      <c r="A186" s="127" t="s">
        <v>4</v>
      </c>
      <c r="B186" s="25" t="s">
        <v>0</v>
      </c>
      <c r="C186" s="24">
        <f>C174+C177+C180+C183</f>
        <v>2</v>
      </c>
      <c r="D186" s="24">
        <f t="shared" ref="D186:H186" si="34">D174+D177+D180+D183</f>
        <v>13</v>
      </c>
      <c r="E186" s="24">
        <f t="shared" si="34"/>
        <v>64</v>
      </c>
      <c r="F186" s="24">
        <f t="shared" si="34"/>
        <v>39</v>
      </c>
      <c r="G186" s="24">
        <f t="shared" si="34"/>
        <v>5</v>
      </c>
      <c r="H186" s="24">
        <f t="shared" si="34"/>
        <v>123</v>
      </c>
    </row>
    <row r="187" spans="1:8" x14ac:dyDescent="0.3">
      <c r="A187" s="127"/>
      <c r="B187" s="25" t="s">
        <v>1</v>
      </c>
      <c r="C187" s="24">
        <f>C175+C178+C181+C184</f>
        <v>52</v>
      </c>
      <c r="D187" s="24">
        <f t="shared" ref="D187:H187" si="35">D175+D178+D181+D184</f>
        <v>318</v>
      </c>
      <c r="E187" s="24">
        <f t="shared" si="35"/>
        <v>1629</v>
      </c>
      <c r="F187" s="24">
        <f t="shared" si="35"/>
        <v>746</v>
      </c>
      <c r="G187" s="24">
        <f t="shared" si="35"/>
        <v>67</v>
      </c>
      <c r="H187" s="24">
        <f t="shared" si="35"/>
        <v>2812</v>
      </c>
    </row>
    <row r="188" spans="1:8" x14ac:dyDescent="0.3">
      <c r="A188" s="127"/>
      <c r="B188" s="25" t="s">
        <v>2</v>
      </c>
      <c r="C188" s="24">
        <f>C176+C179+C182+C185</f>
        <v>118</v>
      </c>
      <c r="D188" s="24">
        <f t="shared" ref="D188:H188" si="36">D176+D179+D182+D185</f>
        <v>676</v>
      </c>
      <c r="E188" s="24">
        <f t="shared" si="36"/>
        <v>3320</v>
      </c>
      <c r="F188" s="24">
        <f t="shared" si="36"/>
        <v>1450</v>
      </c>
      <c r="G188" s="24">
        <f t="shared" si="36"/>
        <v>132</v>
      </c>
      <c r="H188" s="24">
        <f t="shared" si="36"/>
        <v>5696</v>
      </c>
    </row>
    <row r="189" spans="1:8" x14ac:dyDescent="0.3">
      <c r="A189" s="130" t="s">
        <v>88</v>
      </c>
      <c r="B189" s="130"/>
      <c r="C189" s="130"/>
      <c r="D189" s="130"/>
      <c r="E189" s="130"/>
      <c r="F189" s="130"/>
      <c r="G189" s="4"/>
      <c r="H189" s="4"/>
    </row>
    <row r="192" spans="1:8" s="70" customFormat="1" ht="17.100000000000001" customHeight="1" x14ac:dyDescent="0.3">
      <c r="A192" s="128" t="s">
        <v>73</v>
      </c>
      <c r="B192" s="128"/>
      <c r="C192" s="128"/>
      <c r="D192" s="128"/>
      <c r="E192" s="128"/>
      <c r="F192" s="128"/>
      <c r="G192" s="128"/>
      <c r="H192" s="128"/>
    </row>
    <row r="193" spans="1:8" s="70" customFormat="1" ht="17.100000000000001" customHeight="1" x14ac:dyDescent="0.3">
      <c r="A193" s="128" t="s">
        <v>81</v>
      </c>
      <c r="B193" s="128"/>
      <c r="C193" s="128"/>
      <c r="D193" s="128"/>
      <c r="E193" s="128"/>
      <c r="F193" s="128"/>
      <c r="G193" s="128"/>
      <c r="H193" s="128"/>
    </row>
    <row r="194" spans="1:8" s="70" customFormat="1" ht="17.100000000000001" customHeight="1" x14ac:dyDescent="0.3">
      <c r="A194" s="73" t="s">
        <v>20</v>
      </c>
      <c r="B194" s="23"/>
      <c r="C194" s="23" t="s">
        <v>21</v>
      </c>
      <c r="D194" s="23" t="s">
        <v>22</v>
      </c>
      <c r="E194" s="23" t="s">
        <v>23</v>
      </c>
      <c r="F194" s="23" t="s">
        <v>24</v>
      </c>
      <c r="G194" s="23" t="s">
        <v>3</v>
      </c>
      <c r="H194" s="23" t="s">
        <v>4</v>
      </c>
    </row>
    <row r="195" spans="1:8" x14ac:dyDescent="0.3">
      <c r="A195" s="129" t="s">
        <v>8</v>
      </c>
      <c r="B195" s="3" t="s">
        <v>0</v>
      </c>
      <c r="C195" s="18">
        <v>0</v>
      </c>
      <c r="D195" s="18">
        <v>2</v>
      </c>
      <c r="E195" s="18">
        <v>11</v>
      </c>
      <c r="F195" s="18">
        <v>9</v>
      </c>
      <c r="G195" s="18">
        <v>3</v>
      </c>
      <c r="H195" s="19">
        <f>SUM(C195:G195)</f>
        <v>25</v>
      </c>
    </row>
    <row r="196" spans="1:8" x14ac:dyDescent="0.3">
      <c r="A196" s="129"/>
      <c r="B196" s="3" t="s">
        <v>1</v>
      </c>
      <c r="C196" s="18">
        <v>0</v>
      </c>
      <c r="D196" s="18">
        <v>55</v>
      </c>
      <c r="E196" s="18">
        <v>287</v>
      </c>
      <c r="F196" s="18">
        <v>146</v>
      </c>
      <c r="G196" s="18">
        <v>40</v>
      </c>
      <c r="H196" s="19">
        <f t="shared" ref="H196:H206" si="37">SUM(C196:G196)</f>
        <v>528</v>
      </c>
    </row>
    <row r="197" spans="1:8" x14ac:dyDescent="0.3">
      <c r="A197" s="129"/>
      <c r="B197" s="3" t="s">
        <v>2</v>
      </c>
      <c r="C197" s="18">
        <v>0</v>
      </c>
      <c r="D197" s="18">
        <v>104</v>
      </c>
      <c r="E197" s="18">
        <v>599</v>
      </c>
      <c r="F197" s="18">
        <v>278</v>
      </c>
      <c r="G197" s="18">
        <v>78</v>
      </c>
      <c r="H197" s="19">
        <f t="shared" si="37"/>
        <v>1059</v>
      </c>
    </row>
    <row r="198" spans="1:8" x14ac:dyDescent="0.3">
      <c r="A198" s="126" t="s">
        <v>9</v>
      </c>
      <c r="B198" s="4" t="s">
        <v>0</v>
      </c>
      <c r="C198" s="20">
        <v>1</v>
      </c>
      <c r="D198" s="20">
        <v>9</v>
      </c>
      <c r="E198" s="20">
        <v>16</v>
      </c>
      <c r="F198" s="20">
        <v>7</v>
      </c>
      <c r="G198" s="20">
        <v>0</v>
      </c>
      <c r="H198" s="21">
        <f t="shared" si="37"/>
        <v>33</v>
      </c>
    </row>
    <row r="199" spans="1:8" x14ac:dyDescent="0.3">
      <c r="A199" s="126"/>
      <c r="B199" s="4" t="s">
        <v>1</v>
      </c>
      <c r="C199" s="20">
        <v>38</v>
      </c>
      <c r="D199" s="20">
        <v>225</v>
      </c>
      <c r="E199" s="20">
        <v>509</v>
      </c>
      <c r="F199" s="20">
        <v>139</v>
      </c>
      <c r="G199" s="20">
        <v>0</v>
      </c>
      <c r="H199" s="21">
        <f t="shared" si="37"/>
        <v>911</v>
      </c>
    </row>
    <row r="200" spans="1:8" x14ac:dyDescent="0.3">
      <c r="A200" s="126"/>
      <c r="B200" s="4" t="s">
        <v>2</v>
      </c>
      <c r="C200" s="20">
        <v>86</v>
      </c>
      <c r="D200" s="20">
        <v>495</v>
      </c>
      <c r="E200" s="20">
        <v>1020</v>
      </c>
      <c r="F200" s="20">
        <v>264</v>
      </c>
      <c r="G200" s="20">
        <v>0</v>
      </c>
      <c r="H200" s="21">
        <f t="shared" si="37"/>
        <v>1865</v>
      </c>
    </row>
    <row r="201" spans="1:8" x14ac:dyDescent="0.3">
      <c r="A201" s="129" t="s">
        <v>10</v>
      </c>
      <c r="B201" s="3" t="s">
        <v>0</v>
      </c>
      <c r="C201" s="18">
        <v>1</v>
      </c>
      <c r="D201" s="18">
        <v>1</v>
      </c>
      <c r="E201" s="18">
        <v>20</v>
      </c>
      <c r="F201" s="18">
        <v>11</v>
      </c>
      <c r="G201" s="18">
        <v>1</v>
      </c>
      <c r="H201" s="19">
        <f t="shared" si="37"/>
        <v>34</v>
      </c>
    </row>
    <row r="202" spans="1:8" x14ac:dyDescent="0.3">
      <c r="A202" s="129"/>
      <c r="B202" s="3" t="s">
        <v>1</v>
      </c>
      <c r="C202" s="18">
        <v>14</v>
      </c>
      <c r="D202" s="18">
        <v>28</v>
      </c>
      <c r="E202" s="18">
        <v>507</v>
      </c>
      <c r="F202" s="18">
        <v>275</v>
      </c>
      <c r="G202" s="18">
        <v>15</v>
      </c>
      <c r="H202" s="19">
        <f t="shared" si="37"/>
        <v>839</v>
      </c>
    </row>
    <row r="203" spans="1:8" x14ac:dyDescent="0.3">
      <c r="A203" s="129"/>
      <c r="B203" s="3" t="s">
        <v>2</v>
      </c>
      <c r="C203" s="18">
        <v>32</v>
      </c>
      <c r="D203" s="18">
        <v>56</v>
      </c>
      <c r="E203" s="18">
        <v>1025</v>
      </c>
      <c r="F203" s="18">
        <v>515</v>
      </c>
      <c r="G203" s="18">
        <v>30</v>
      </c>
      <c r="H203" s="19">
        <f t="shared" si="37"/>
        <v>1658</v>
      </c>
    </row>
    <row r="204" spans="1:8" x14ac:dyDescent="0.3">
      <c r="A204" s="126" t="s">
        <v>11</v>
      </c>
      <c r="B204" s="4" t="s">
        <v>0</v>
      </c>
      <c r="C204" s="20">
        <v>0</v>
      </c>
      <c r="D204" s="20">
        <v>1</v>
      </c>
      <c r="E204" s="20">
        <v>17</v>
      </c>
      <c r="F204" s="20">
        <v>12</v>
      </c>
      <c r="G204" s="20">
        <v>1</v>
      </c>
      <c r="H204" s="21">
        <f t="shared" si="37"/>
        <v>31</v>
      </c>
    </row>
    <row r="205" spans="1:8" x14ac:dyDescent="0.3">
      <c r="A205" s="126"/>
      <c r="B205" s="4" t="s">
        <v>1</v>
      </c>
      <c r="C205" s="20">
        <v>0</v>
      </c>
      <c r="D205" s="20">
        <v>10</v>
      </c>
      <c r="E205" s="20">
        <v>326</v>
      </c>
      <c r="F205" s="20">
        <v>185</v>
      </c>
      <c r="G205" s="20">
        <v>12</v>
      </c>
      <c r="H205" s="21">
        <f t="shared" si="37"/>
        <v>533</v>
      </c>
    </row>
    <row r="206" spans="1:8" x14ac:dyDescent="0.3">
      <c r="A206" s="126"/>
      <c r="B206" s="4" t="s">
        <v>2</v>
      </c>
      <c r="C206" s="20">
        <v>0</v>
      </c>
      <c r="D206" s="20">
        <v>21</v>
      </c>
      <c r="E206" s="20">
        <v>676</v>
      </c>
      <c r="F206" s="20">
        <v>387</v>
      </c>
      <c r="G206" s="20">
        <v>24</v>
      </c>
      <c r="H206" s="21">
        <f t="shared" si="37"/>
        <v>1108</v>
      </c>
    </row>
    <row r="207" spans="1:8" x14ac:dyDescent="0.3">
      <c r="A207" s="127" t="s">
        <v>4</v>
      </c>
      <c r="B207" s="25" t="s">
        <v>0</v>
      </c>
      <c r="C207" s="24">
        <f>C195+C198+C201+C204</f>
        <v>2</v>
      </c>
      <c r="D207" s="24">
        <f t="shared" ref="D207:H207" si="38">D195+D198+D201+D204</f>
        <v>13</v>
      </c>
      <c r="E207" s="24">
        <f t="shared" si="38"/>
        <v>64</v>
      </c>
      <c r="F207" s="24">
        <f t="shared" si="38"/>
        <v>39</v>
      </c>
      <c r="G207" s="24">
        <f t="shared" si="38"/>
        <v>5</v>
      </c>
      <c r="H207" s="24">
        <f t="shared" si="38"/>
        <v>123</v>
      </c>
    </row>
    <row r="208" spans="1:8" x14ac:dyDescent="0.3">
      <c r="A208" s="127"/>
      <c r="B208" s="25" t="s">
        <v>1</v>
      </c>
      <c r="C208" s="24">
        <f>C196+C199+C202+C205</f>
        <v>52</v>
      </c>
      <c r="D208" s="24">
        <f t="shared" ref="D208:H208" si="39">D196+D199+D202+D205</f>
        <v>318</v>
      </c>
      <c r="E208" s="24">
        <f t="shared" si="39"/>
        <v>1629</v>
      </c>
      <c r="F208" s="24">
        <f t="shared" si="39"/>
        <v>745</v>
      </c>
      <c r="G208" s="24">
        <f t="shared" si="39"/>
        <v>67</v>
      </c>
      <c r="H208" s="24">
        <f t="shared" si="39"/>
        <v>2811</v>
      </c>
    </row>
    <row r="209" spans="1:8" x14ac:dyDescent="0.3">
      <c r="A209" s="127"/>
      <c r="B209" s="25" t="s">
        <v>2</v>
      </c>
      <c r="C209" s="24">
        <f>C197+C200+C203+C206</f>
        <v>118</v>
      </c>
      <c r="D209" s="24">
        <f t="shared" ref="D209:H209" si="40">D197+D200+D203+D206</f>
        <v>676</v>
      </c>
      <c r="E209" s="24">
        <f t="shared" si="40"/>
        <v>3320</v>
      </c>
      <c r="F209" s="24">
        <f t="shared" si="40"/>
        <v>1444</v>
      </c>
      <c r="G209" s="24">
        <f t="shared" si="40"/>
        <v>132</v>
      </c>
      <c r="H209" s="24">
        <f t="shared" si="40"/>
        <v>5690</v>
      </c>
    </row>
    <row r="210" spans="1:8" x14ac:dyDescent="0.3">
      <c r="A210" s="130" t="s">
        <v>88</v>
      </c>
      <c r="B210" s="130"/>
      <c r="C210" s="130"/>
      <c r="D210" s="130"/>
      <c r="E210" s="130"/>
      <c r="F210" s="130"/>
      <c r="G210" s="4"/>
      <c r="H210" s="4"/>
    </row>
    <row r="213" spans="1:8" s="70" customFormat="1" ht="17.100000000000001" customHeight="1" x14ac:dyDescent="0.3">
      <c r="A213" s="128" t="s">
        <v>73</v>
      </c>
      <c r="B213" s="128"/>
      <c r="C213" s="128"/>
      <c r="D213" s="128"/>
      <c r="E213" s="128"/>
      <c r="F213" s="128"/>
      <c r="G213" s="128"/>
      <c r="H213" s="128"/>
    </row>
    <row r="214" spans="1:8" s="70" customFormat="1" ht="17.100000000000001" customHeight="1" x14ac:dyDescent="0.3">
      <c r="A214" s="128" t="s">
        <v>82</v>
      </c>
      <c r="B214" s="128"/>
      <c r="C214" s="128"/>
      <c r="D214" s="128"/>
      <c r="E214" s="128"/>
      <c r="F214" s="128"/>
      <c r="G214" s="128"/>
      <c r="H214" s="128"/>
    </row>
    <row r="215" spans="1:8" s="70" customFormat="1" ht="17.100000000000001" customHeight="1" x14ac:dyDescent="0.3">
      <c r="A215" s="73" t="s">
        <v>20</v>
      </c>
      <c r="B215" s="23"/>
      <c r="C215" s="23" t="s">
        <v>21</v>
      </c>
      <c r="D215" s="23" t="s">
        <v>22</v>
      </c>
      <c r="E215" s="23" t="s">
        <v>23</v>
      </c>
      <c r="F215" s="23" t="s">
        <v>24</v>
      </c>
      <c r="G215" s="23" t="s">
        <v>3</v>
      </c>
      <c r="H215" s="23" t="s">
        <v>4</v>
      </c>
    </row>
    <row r="216" spans="1:8" x14ac:dyDescent="0.3">
      <c r="A216" s="129" t="s">
        <v>8</v>
      </c>
      <c r="B216" s="3" t="s">
        <v>0</v>
      </c>
      <c r="C216" s="18">
        <v>0</v>
      </c>
      <c r="D216" s="18">
        <v>1</v>
      </c>
      <c r="E216" s="18">
        <v>11</v>
      </c>
      <c r="F216" s="18">
        <v>9</v>
      </c>
      <c r="G216" s="18">
        <v>3</v>
      </c>
      <c r="H216" s="19">
        <f>SUM(C216:G216)</f>
        <v>24</v>
      </c>
    </row>
    <row r="217" spans="1:8" x14ac:dyDescent="0.3">
      <c r="A217" s="129"/>
      <c r="B217" s="3" t="s">
        <v>1</v>
      </c>
      <c r="C217" s="18">
        <v>0</v>
      </c>
      <c r="D217" s="18">
        <v>28</v>
      </c>
      <c r="E217" s="18">
        <v>298</v>
      </c>
      <c r="F217" s="18">
        <v>133</v>
      </c>
      <c r="G217" s="18">
        <v>40</v>
      </c>
      <c r="H217" s="19">
        <f t="shared" ref="H217:H227" si="41">SUM(C217:G217)</f>
        <v>499</v>
      </c>
    </row>
    <row r="218" spans="1:8" x14ac:dyDescent="0.3">
      <c r="A218" s="129"/>
      <c r="B218" s="3" t="s">
        <v>2</v>
      </c>
      <c r="C218" s="18">
        <v>0</v>
      </c>
      <c r="D218" s="18">
        <v>56</v>
      </c>
      <c r="E218" s="18">
        <v>628</v>
      </c>
      <c r="F218" s="18">
        <v>250</v>
      </c>
      <c r="G218" s="18">
        <v>78</v>
      </c>
      <c r="H218" s="19">
        <f t="shared" si="41"/>
        <v>1012</v>
      </c>
    </row>
    <row r="219" spans="1:8" x14ac:dyDescent="0.3">
      <c r="A219" s="126" t="s">
        <v>9</v>
      </c>
      <c r="B219" s="4" t="s">
        <v>0</v>
      </c>
      <c r="C219" s="20">
        <v>1</v>
      </c>
      <c r="D219" s="20">
        <v>9</v>
      </c>
      <c r="E219" s="20">
        <v>15</v>
      </c>
      <c r="F219" s="20">
        <v>9</v>
      </c>
      <c r="G219" s="20">
        <v>0</v>
      </c>
      <c r="H219" s="21">
        <f t="shared" si="41"/>
        <v>34</v>
      </c>
    </row>
    <row r="220" spans="1:8" x14ac:dyDescent="0.3">
      <c r="A220" s="126"/>
      <c r="B220" s="4" t="s">
        <v>1</v>
      </c>
      <c r="C220" s="20">
        <v>38</v>
      </c>
      <c r="D220" s="20">
        <v>225</v>
      </c>
      <c r="E220" s="20">
        <v>490</v>
      </c>
      <c r="F220" s="20">
        <v>168</v>
      </c>
      <c r="G220" s="20">
        <v>0</v>
      </c>
      <c r="H220" s="21">
        <f t="shared" si="41"/>
        <v>921</v>
      </c>
    </row>
    <row r="221" spans="1:8" x14ac:dyDescent="0.3">
      <c r="A221" s="126"/>
      <c r="B221" s="4" t="s">
        <v>2</v>
      </c>
      <c r="C221" s="20">
        <v>86</v>
      </c>
      <c r="D221" s="20">
        <v>495</v>
      </c>
      <c r="E221" s="20">
        <v>977</v>
      </c>
      <c r="F221" s="20">
        <v>307</v>
      </c>
      <c r="G221" s="20">
        <v>0</v>
      </c>
      <c r="H221" s="21">
        <f t="shared" si="41"/>
        <v>1865</v>
      </c>
    </row>
    <row r="222" spans="1:8" x14ac:dyDescent="0.3">
      <c r="A222" s="129" t="s">
        <v>10</v>
      </c>
      <c r="B222" s="3" t="s">
        <v>0</v>
      </c>
      <c r="C222" s="18">
        <v>1</v>
      </c>
      <c r="D222" s="18">
        <v>1</v>
      </c>
      <c r="E222" s="18">
        <v>20</v>
      </c>
      <c r="F222" s="18">
        <v>12</v>
      </c>
      <c r="G222" s="18">
        <v>1</v>
      </c>
      <c r="H222" s="19">
        <f t="shared" si="41"/>
        <v>35</v>
      </c>
    </row>
    <row r="223" spans="1:8" x14ac:dyDescent="0.3">
      <c r="A223" s="129"/>
      <c r="B223" s="3" t="s">
        <v>1</v>
      </c>
      <c r="C223" s="18">
        <v>14</v>
      </c>
      <c r="D223" s="18">
        <v>24</v>
      </c>
      <c r="E223" s="18">
        <v>464</v>
      </c>
      <c r="F223" s="18">
        <v>346</v>
      </c>
      <c r="G223" s="18">
        <v>15</v>
      </c>
      <c r="H223" s="19">
        <f t="shared" si="41"/>
        <v>863</v>
      </c>
    </row>
    <row r="224" spans="1:8" x14ac:dyDescent="0.3">
      <c r="A224" s="129"/>
      <c r="B224" s="3" t="s">
        <v>2</v>
      </c>
      <c r="C224" s="18">
        <v>32</v>
      </c>
      <c r="D224" s="18">
        <v>48</v>
      </c>
      <c r="E224" s="18">
        <v>939</v>
      </c>
      <c r="F224" s="18">
        <v>631</v>
      </c>
      <c r="G224" s="18">
        <v>30</v>
      </c>
      <c r="H224" s="19">
        <f t="shared" si="41"/>
        <v>1680</v>
      </c>
    </row>
    <row r="225" spans="1:8" x14ac:dyDescent="0.3">
      <c r="A225" s="126" t="s">
        <v>11</v>
      </c>
      <c r="B225" s="4" t="s">
        <v>0</v>
      </c>
      <c r="C225" s="20">
        <v>0</v>
      </c>
      <c r="D225" s="20">
        <v>1</v>
      </c>
      <c r="E225" s="20">
        <v>17</v>
      </c>
      <c r="F225" s="20">
        <v>16</v>
      </c>
      <c r="G225" s="20">
        <v>1</v>
      </c>
      <c r="H225" s="21">
        <f t="shared" si="41"/>
        <v>35</v>
      </c>
    </row>
    <row r="226" spans="1:8" x14ac:dyDescent="0.3">
      <c r="A226" s="126"/>
      <c r="B226" s="4" t="s">
        <v>1</v>
      </c>
      <c r="C226" s="20">
        <v>0</v>
      </c>
      <c r="D226" s="20">
        <v>10</v>
      </c>
      <c r="E226" s="20">
        <v>298</v>
      </c>
      <c r="F226" s="20">
        <v>283</v>
      </c>
      <c r="G226" s="20">
        <v>12</v>
      </c>
      <c r="H226" s="21">
        <f t="shared" si="41"/>
        <v>603</v>
      </c>
    </row>
    <row r="227" spans="1:8" x14ac:dyDescent="0.3">
      <c r="A227" s="126"/>
      <c r="B227" s="4" t="s">
        <v>2</v>
      </c>
      <c r="C227" s="20">
        <v>0</v>
      </c>
      <c r="D227" s="20">
        <v>21</v>
      </c>
      <c r="E227" s="20">
        <v>612</v>
      </c>
      <c r="F227" s="20">
        <v>575</v>
      </c>
      <c r="G227" s="20">
        <v>24</v>
      </c>
      <c r="H227" s="21">
        <f t="shared" si="41"/>
        <v>1232</v>
      </c>
    </row>
    <row r="228" spans="1:8" x14ac:dyDescent="0.3">
      <c r="A228" s="127" t="s">
        <v>4</v>
      </c>
      <c r="B228" s="25" t="s">
        <v>0</v>
      </c>
      <c r="C228" s="24">
        <f>C216+C219+C222+C225</f>
        <v>2</v>
      </c>
      <c r="D228" s="24">
        <f t="shared" ref="D228:H228" si="42">D216+D219+D222+D225</f>
        <v>12</v>
      </c>
      <c r="E228" s="24">
        <f t="shared" si="42"/>
        <v>63</v>
      </c>
      <c r="F228" s="24">
        <f t="shared" si="42"/>
        <v>46</v>
      </c>
      <c r="G228" s="24">
        <f t="shared" si="42"/>
        <v>5</v>
      </c>
      <c r="H228" s="24">
        <f t="shared" si="42"/>
        <v>128</v>
      </c>
    </row>
    <row r="229" spans="1:8" x14ac:dyDescent="0.3">
      <c r="A229" s="127"/>
      <c r="B229" s="25" t="s">
        <v>1</v>
      </c>
      <c r="C229" s="24">
        <f>C217+C220+C223+C226</f>
        <v>52</v>
      </c>
      <c r="D229" s="24">
        <f t="shared" ref="D229:H229" si="43">D217+D220+D223+D226</f>
        <v>287</v>
      </c>
      <c r="E229" s="24">
        <f t="shared" si="43"/>
        <v>1550</v>
      </c>
      <c r="F229" s="24">
        <f t="shared" si="43"/>
        <v>930</v>
      </c>
      <c r="G229" s="24">
        <f t="shared" si="43"/>
        <v>67</v>
      </c>
      <c r="H229" s="24">
        <f t="shared" si="43"/>
        <v>2886</v>
      </c>
    </row>
    <row r="230" spans="1:8" x14ac:dyDescent="0.3">
      <c r="A230" s="127"/>
      <c r="B230" s="25" t="s">
        <v>2</v>
      </c>
      <c r="C230" s="24">
        <f>C218+C221+C224+C227</f>
        <v>118</v>
      </c>
      <c r="D230" s="24">
        <f t="shared" ref="D230:H230" si="44">D218+D221+D224+D227</f>
        <v>620</v>
      </c>
      <c r="E230" s="24">
        <f t="shared" si="44"/>
        <v>3156</v>
      </c>
      <c r="F230" s="24">
        <f t="shared" si="44"/>
        <v>1763</v>
      </c>
      <c r="G230" s="24">
        <f t="shared" si="44"/>
        <v>132</v>
      </c>
      <c r="H230" s="24">
        <f t="shared" si="44"/>
        <v>5789</v>
      </c>
    </row>
    <row r="231" spans="1:8" x14ac:dyDescent="0.3">
      <c r="A231" s="130" t="s">
        <v>88</v>
      </c>
      <c r="B231" s="130"/>
      <c r="C231" s="130"/>
      <c r="D231" s="130"/>
      <c r="E231" s="130"/>
      <c r="F231" s="130"/>
      <c r="G231" s="4"/>
      <c r="H231" s="4"/>
    </row>
  </sheetData>
  <mergeCells count="82">
    <mergeCell ref="A15:A17"/>
    <mergeCell ref="A18:A20"/>
    <mergeCell ref="A3:H3"/>
    <mergeCell ref="A4:H4"/>
    <mergeCell ref="A6:A8"/>
    <mergeCell ref="A9:A11"/>
    <mergeCell ref="A12:A14"/>
    <mergeCell ref="A78:A80"/>
    <mergeCell ref="A81:A83"/>
    <mergeCell ref="A66:H66"/>
    <mergeCell ref="A67:H67"/>
    <mergeCell ref="A69:A71"/>
    <mergeCell ref="A72:A74"/>
    <mergeCell ref="A75:A77"/>
    <mergeCell ref="A186:A188"/>
    <mergeCell ref="A214:H214"/>
    <mergeCell ref="A198:A200"/>
    <mergeCell ref="A204:A206"/>
    <mergeCell ref="A195:A197"/>
    <mergeCell ref="A201:A203"/>
    <mergeCell ref="A192:H192"/>
    <mergeCell ref="A193:H193"/>
    <mergeCell ref="A213:H213"/>
    <mergeCell ref="A207:A209"/>
    <mergeCell ref="A189:F189"/>
    <mergeCell ref="A216:A218"/>
    <mergeCell ref="A210:F210"/>
    <mergeCell ref="A231:F231"/>
    <mergeCell ref="A222:A224"/>
    <mergeCell ref="A225:A227"/>
    <mergeCell ref="A228:A230"/>
    <mergeCell ref="A219:A221"/>
    <mergeCell ref="A87:H87"/>
    <mergeCell ref="A88:H88"/>
    <mergeCell ref="A102:A104"/>
    <mergeCell ref="A90:A92"/>
    <mergeCell ref="A93:A95"/>
    <mergeCell ref="A96:A98"/>
    <mergeCell ref="A99:A101"/>
    <mergeCell ref="A108:H108"/>
    <mergeCell ref="A111:A113"/>
    <mergeCell ref="A151:H151"/>
    <mergeCell ref="A123:A125"/>
    <mergeCell ref="A162:A164"/>
    <mergeCell ref="A109:H109"/>
    <mergeCell ref="A114:A116"/>
    <mergeCell ref="A129:H129"/>
    <mergeCell ref="A132:A134"/>
    <mergeCell ref="A144:A146"/>
    <mergeCell ref="A141:A143"/>
    <mergeCell ref="A120:A122"/>
    <mergeCell ref="A117:A119"/>
    <mergeCell ref="A130:H130"/>
    <mergeCell ref="A156:A158"/>
    <mergeCell ref="A159:A161"/>
    <mergeCell ref="A135:A137"/>
    <mergeCell ref="A138:A140"/>
    <mergeCell ref="A153:A155"/>
    <mergeCell ref="A147:F147"/>
    <mergeCell ref="A183:A185"/>
    <mergeCell ref="A172:H172"/>
    <mergeCell ref="A171:H171"/>
    <mergeCell ref="A150:H150"/>
    <mergeCell ref="A174:A176"/>
    <mergeCell ref="A177:A179"/>
    <mergeCell ref="A180:A182"/>
    <mergeCell ref="A168:F168"/>
    <mergeCell ref="A165:A167"/>
    <mergeCell ref="A57:A59"/>
    <mergeCell ref="A60:A62"/>
    <mergeCell ref="A45:H45"/>
    <mergeCell ref="A46:H46"/>
    <mergeCell ref="A48:A50"/>
    <mergeCell ref="A51:A53"/>
    <mergeCell ref="A54:A56"/>
    <mergeCell ref="A36:A38"/>
    <mergeCell ref="A39:A41"/>
    <mergeCell ref="A24:H24"/>
    <mergeCell ref="A25:H25"/>
    <mergeCell ref="A27:A29"/>
    <mergeCell ref="A30:A32"/>
    <mergeCell ref="A33:A35"/>
  </mergeCells>
  <pageMargins left="0.70866141732283472" right="0.70866141732283472" top="0.74803149606299213" bottom="0.74803149606299213" header="0.31496062992125984" footer="0.31496062992125984"/>
  <pageSetup paperSize="9" orientation="landscape" r:id="rId1"/>
  <headerFooter>
    <oddHeader>&amp;R&amp;G</oddHeader>
    <oddFooter>&amp;L&amp;F&amp;C&amp;P / &amp;N&amp;R&amp;A</oddFooter>
  </headerFooter>
  <rowBreaks count="9" manualBreakCount="9">
    <brk id="42" max="7" man="1"/>
    <brk id="63" max="7" man="1"/>
    <brk id="84" max="7" man="1"/>
    <brk id="105" max="7" man="1"/>
    <brk id="126" max="16383" man="1"/>
    <brk id="147" max="7" man="1"/>
    <brk id="168" max="7" man="1"/>
    <brk id="189" max="7" man="1"/>
    <brk id="210" max="7" man="1"/>
  </rowBreaks>
  <colBreaks count="1" manualBreakCount="1">
    <brk id="8" min="84" max="181" man="1"/>
  </col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CD5DB-7B25-49BD-9D5C-74888ED82D10}">
  <sheetPr>
    <tabColor theme="5" tint="-0.249977111117893"/>
  </sheetPr>
  <dimension ref="A3:H63"/>
  <sheetViews>
    <sheetView showGridLines="0" zoomScaleNormal="100" workbookViewId="0">
      <selection activeCell="I21" sqref="I21"/>
    </sheetView>
  </sheetViews>
  <sheetFormatPr defaultRowHeight="14.4" x14ac:dyDescent="0.3"/>
  <cols>
    <col min="1" max="1" width="12" customWidth="1"/>
    <col min="2" max="2" width="10.6640625" customWidth="1"/>
  </cols>
  <sheetData>
    <row r="3" spans="1:7" x14ac:dyDescent="0.3">
      <c r="A3" s="132" t="s">
        <v>73</v>
      </c>
      <c r="B3" s="132"/>
      <c r="C3" s="132"/>
      <c r="D3" s="132"/>
      <c r="E3" s="132"/>
      <c r="F3" s="132"/>
      <c r="G3" s="132"/>
    </row>
    <row r="4" spans="1:7" x14ac:dyDescent="0.3">
      <c r="A4" s="132" t="s">
        <v>93</v>
      </c>
      <c r="B4" s="132"/>
      <c r="C4" s="132"/>
      <c r="D4" s="132"/>
      <c r="E4" s="132"/>
      <c r="F4" s="132"/>
      <c r="G4" s="132"/>
    </row>
    <row r="5" spans="1:7" x14ac:dyDescent="0.3">
      <c r="A5" s="77" t="s">
        <v>86</v>
      </c>
      <c r="B5" s="22"/>
      <c r="C5" s="22" t="s">
        <v>53</v>
      </c>
      <c r="D5" s="22" t="s">
        <v>54</v>
      </c>
      <c r="E5" s="22" t="s">
        <v>55</v>
      </c>
      <c r="F5" s="22" t="s">
        <v>56</v>
      </c>
      <c r="G5" s="22" t="s">
        <v>4</v>
      </c>
    </row>
    <row r="6" spans="1:7" x14ac:dyDescent="0.3">
      <c r="A6" s="126" t="s">
        <v>8</v>
      </c>
      <c r="B6" s="7" t="s">
        <v>0</v>
      </c>
      <c r="C6" s="20">
        <v>6</v>
      </c>
      <c r="D6" s="20">
        <v>6</v>
      </c>
      <c r="E6" s="20">
        <v>14</v>
      </c>
      <c r="F6" s="20">
        <v>0</v>
      </c>
      <c r="G6" s="21">
        <f t="shared" ref="G6:G11" si="0">SUM(C6:F6)</f>
        <v>26</v>
      </c>
    </row>
    <row r="7" spans="1:7" x14ac:dyDescent="0.3">
      <c r="A7" s="126"/>
      <c r="B7" s="7" t="s">
        <v>1</v>
      </c>
      <c r="C7" s="20">
        <v>41</v>
      </c>
      <c r="D7" s="20">
        <v>49</v>
      </c>
      <c r="E7" s="20">
        <v>112</v>
      </c>
      <c r="F7" s="20">
        <v>0</v>
      </c>
      <c r="G7" s="21">
        <f t="shared" si="0"/>
        <v>202</v>
      </c>
    </row>
    <row r="8" spans="1:7" x14ac:dyDescent="0.3">
      <c r="A8" s="126"/>
      <c r="B8" s="7" t="s">
        <v>2</v>
      </c>
      <c r="C8" s="20">
        <v>82</v>
      </c>
      <c r="D8" s="20">
        <v>104</v>
      </c>
      <c r="E8" s="20">
        <v>272</v>
      </c>
      <c r="F8" s="20">
        <v>0</v>
      </c>
      <c r="G8" s="21">
        <f t="shared" si="0"/>
        <v>458</v>
      </c>
    </row>
    <row r="9" spans="1:7" x14ac:dyDescent="0.3">
      <c r="A9" s="129" t="s">
        <v>9</v>
      </c>
      <c r="B9" s="5" t="s">
        <v>0</v>
      </c>
      <c r="C9" s="18">
        <v>8</v>
      </c>
      <c r="D9" s="18">
        <v>19</v>
      </c>
      <c r="E9" s="18">
        <v>6</v>
      </c>
      <c r="F9" s="18">
        <v>0</v>
      </c>
      <c r="G9" s="19">
        <f t="shared" si="0"/>
        <v>33</v>
      </c>
    </row>
    <row r="10" spans="1:7" x14ac:dyDescent="0.3">
      <c r="A10" s="129"/>
      <c r="B10" s="5" t="s">
        <v>1</v>
      </c>
      <c r="C10" s="18">
        <v>46</v>
      </c>
      <c r="D10" s="18">
        <v>133</v>
      </c>
      <c r="E10" s="18">
        <v>35</v>
      </c>
      <c r="F10" s="18">
        <v>0</v>
      </c>
      <c r="G10" s="19">
        <f t="shared" si="0"/>
        <v>214</v>
      </c>
    </row>
    <row r="11" spans="1:7" x14ac:dyDescent="0.3">
      <c r="A11" s="129"/>
      <c r="B11" s="5" t="s">
        <v>2</v>
      </c>
      <c r="C11" s="18">
        <v>102</v>
      </c>
      <c r="D11" s="18">
        <v>304</v>
      </c>
      <c r="E11" s="18">
        <v>78</v>
      </c>
      <c r="F11" s="18">
        <v>0</v>
      </c>
      <c r="G11" s="19">
        <f t="shared" si="0"/>
        <v>484</v>
      </c>
    </row>
    <row r="12" spans="1:7" x14ac:dyDescent="0.3">
      <c r="A12" s="126" t="s">
        <v>11</v>
      </c>
      <c r="B12" s="7" t="s">
        <v>0</v>
      </c>
      <c r="C12" s="20">
        <v>4</v>
      </c>
      <c r="D12" s="20">
        <v>8</v>
      </c>
      <c r="E12" s="20">
        <v>11</v>
      </c>
      <c r="F12" s="20">
        <v>3</v>
      </c>
      <c r="G12" s="21">
        <f>SUM(C12:F12)</f>
        <v>26</v>
      </c>
    </row>
    <row r="13" spans="1:7" x14ac:dyDescent="0.3">
      <c r="A13" s="126"/>
      <c r="B13" s="7" t="s">
        <v>1</v>
      </c>
      <c r="C13" s="20">
        <v>26</v>
      </c>
      <c r="D13" s="20">
        <v>57</v>
      </c>
      <c r="E13" s="20">
        <v>67</v>
      </c>
      <c r="F13" s="20">
        <v>14</v>
      </c>
      <c r="G13" s="21">
        <f t="shared" ref="G13:G14" si="1">SUM(C13:F13)</f>
        <v>164</v>
      </c>
    </row>
    <row r="14" spans="1:7" x14ac:dyDescent="0.3">
      <c r="A14" s="126"/>
      <c r="B14" s="7" t="s">
        <v>2</v>
      </c>
      <c r="C14" s="20">
        <v>60</v>
      </c>
      <c r="D14" s="20">
        <v>131</v>
      </c>
      <c r="E14" s="20">
        <v>159</v>
      </c>
      <c r="F14" s="20">
        <v>33</v>
      </c>
      <c r="G14" s="21">
        <f t="shared" si="1"/>
        <v>383</v>
      </c>
    </row>
    <row r="15" spans="1:7" x14ac:dyDescent="0.3">
      <c r="A15" s="129" t="s">
        <v>10</v>
      </c>
      <c r="B15" s="5" t="s">
        <v>0</v>
      </c>
      <c r="C15" s="18">
        <v>0</v>
      </c>
      <c r="D15" s="18">
        <v>5</v>
      </c>
      <c r="E15" s="18">
        <v>1</v>
      </c>
      <c r="F15" s="18">
        <v>0</v>
      </c>
      <c r="G15" s="19">
        <f t="shared" ref="G15:G17" si="2">SUM(C15:F15)</f>
        <v>6</v>
      </c>
    </row>
    <row r="16" spans="1:7" x14ac:dyDescent="0.3">
      <c r="A16" s="129"/>
      <c r="B16" s="5" t="s">
        <v>1</v>
      </c>
      <c r="C16" s="18">
        <v>0</v>
      </c>
      <c r="D16" s="18">
        <v>35</v>
      </c>
      <c r="E16" s="18">
        <v>10</v>
      </c>
      <c r="F16" s="18">
        <v>0</v>
      </c>
      <c r="G16" s="19">
        <f t="shared" si="2"/>
        <v>45</v>
      </c>
    </row>
    <row r="17" spans="1:7" x14ac:dyDescent="0.3">
      <c r="A17" s="129"/>
      <c r="B17" s="5" t="s">
        <v>2</v>
      </c>
      <c r="C17" s="18">
        <v>0</v>
      </c>
      <c r="D17" s="18">
        <v>73</v>
      </c>
      <c r="E17" s="18">
        <v>15</v>
      </c>
      <c r="F17" s="18">
        <v>0</v>
      </c>
      <c r="G17" s="19">
        <f t="shared" si="2"/>
        <v>88</v>
      </c>
    </row>
    <row r="18" spans="1:7" x14ac:dyDescent="0.3">
      <c r="A18" s="131" t="s">
        <v>4</v>
      </c>
      <c r="B18" s="28" t="s">
        <v>0</v>
      </c>
      <c r="C18" s="24">
        <f t="shared" ref="C18:G18" si="3">C6+C9+C15+C12</f>
        <v>18</v>
      </c>
      <c r="D18" s="24">
        <f t="shared" si="3"/>
        <v>38</v>
      </c>
      <c r="E18" s="24">
        <f t="shared" si="3"/>
        <v>32</v>
      </c>
      <c r="F18" s="24">
        <f t="shared" si="3"/>
        <v>3</v>
      </c>
      <c r="G18" s="24">
        <f t="shared" si="3"/>
        <v>91</v>
      </c>
    </row>
    <row r="19" spans="1:7" x14ac:dyDescent="0.3">
      <c r="A19" s="131"/>
      <c r="B19" s="28" t="s">
        <v>1</v>
      </c>
      <c r="C19" s="24">
        <f t="shared" ref="C19:G19" si="4">C7+C10+C16+C13</f>
        <v>113</v>
      </c>
      <c r="D19" s="24">
        <f t="shared" si="4"/>
        <v>274</v>
      </c>
      <c r="E19" s="24">
        <f t="shared" si="4"/>
        <v>224</v>
      </c>
      <c r="F19" s="24">
        <f t="shared" si="4"/>
        <v>14</v>
      </c>
      <c r="G19" s="24">
        <f t="shared" si="4"/>
        <v>625</v>
      </c>
    </row>
    <row r="20" spans="1:7" x14ac:dyDescent="0.3">
      <c r="A20" s="131"/>
      <c r="B20" s="28" t="s">
        <v>2</v>
      </c>
      <c r="C20" s="24">
        <f t="shared" ref="C20:G20" si="5">C8+C11+C17+C14</f>
        <v>244</v>
      </c>
      <c r="D20" s="24">
        <f t="shared" si="5"/>
        <v>612</v>
      </c>
      <c r="E20" s="24">
        <f t="shared" si="5"/>
        <v>524</v>
      </c>
      <c r="F20" s="24">
        <f t="shared" si="5"/>
        <v>33</v>
      </c>
      <c r="G20" s="24">
        <f t="shared" si="5"/>
        <v>1413</v>
      </c>
    </row>
    <row r="21" spans="1:7" x14ac:dyDescent="0.3">
      <c r="A21" s="86" t="s">
        <v>90</v>
      </c>
      <c r="B21" s="80"/>
      <c r="C21" s="80"/>
      <c r="D21" s="80"/>
      <c r="E21" s="79"/>
      <c r="F21" s="79"/>
      <c r="G21" s="79"/>
    </row>
    <row r="24" spans="1:7" x14ac:dyDescent="0.3">
      <c r="A24" s="132" t="s">
        <v>73</v>
      </c>
      <c r="B24" s="132"/>
      <c r="C24" s="132"/>
      <c r="D24" s="132"/>
      <c r="E24" s="132"/>
      <c r="F24" s="132"/>
      <c r="G24" s="132"/>
    </row>
    <row r="25" spans="1:7" x14ac:dyDescent="0.3">
      <c r="A25" s="132" t="s">
        <v>85</v>
      </c>
      <c r="B25" s="132"/>
      <c r="C25" s="132"/>
      <c r="D25" s="132"/>
      <c r="E25" s="132"/>
      <c r="F25" s="132"/>
      <c r="G25" s="132"/>
    </row>
    <row r="26" spans="1:7" x14ac:dyDescent="0.3">
      <c r="A26" s="77" t="s">
        <v>86</v>
      </c>
      <c r="B26" s="22"/>
      <c r="C26" s="22" t="s">
        <v>53</v>
      </c>
      <c r="D26" s="22" t="s">
        <v>54</v>
      </c>
      <c r="E26" s="22" t="s">
        <v>55</v>
      </c>
      <c r="F26" s="22" t="s">
        <v>56</v>
      </c>
      <c r="G26" s="22" t="s">
        <v>4</v>
      </c>
    </row>
    <row r="27" spans="1:7" x14ac:dyDescent="0.3">
      <c r="A27" s="126" t="s">
        <v>8</v>
      </c>
      <c r="B27" s="7" t="s">
        <v>0</v>
      </c>
      <c r="C27" s="20">
        <v>8</v>
      </c>
      <c r="D27" s="20">
        <v>8</v>
      </c>
      <c r="E27" s="20">
        <v>19</v>
      </c>
      <c r="F27" s="20">
        <v>0</v>
      </c>
      <c r="G27" s="21">
        <f t="shared" ref="G27:G38" si="6">SUM(C27:F27)</f>
        <v>35</v>
      </c>
    </row>
    <row r="28" spans="1:7" x14ac:dyDescent="0.3">
      <c r="A28" s="126"/>
      <c r="B28" s="7" t="s">
        <v>1</v>
      </c>
      <c r="C28" s="20">
        <v>57</v>
      </c>
      <c r="D28" s="20">
        <v>62</v>
      </c>
      <c r="E28" s="20">
        <v>141</v>
      </c>
      <c r="F28" s="20">
        <v>0</v>
      </c>
      <c r="G28" s="21">
        <f t="shared" si="6"/>
        <v>260</v>
      </c>
    </row>
    <row r="29" spans="1:7" x14ac:dyDescent="0.3">
      <c r="A29" s="126"/>
      <c r="B29" s="7" t="s">
        <v>2</v>
      </c>
      <c r="C29" s="20">
        <v>113</v>
      </c>
      <c r="D29" s="20">
        <v>126</v>
      </c>
      <c r="E29" s="20">
        <v>331</v>
      </c>
      <c r="F29" s="20">
        <v>0</v>
      </c>
      <c r="G29" s="21">
        <f t="shared" si="6"/>
        <v>570</v>
      </c>
    </row>
    <row r="30" spans="1:7" x14ac:dyDescent="0.3">
      <c r="A30" s="129" t="s">
        <v>9</v>
      </c>
      <c r="B30" s="5" t="s">
        <v>0</v>
      </c>
      <c r="C30" s="18">
        <v>8</v>
      </c>
      <c r="D30" s="18">
        <v>19</v>
      </c>
      <c r="E30" s="18">
        <v>8</v>
      </c>
      <c r="F30" s="18">
        <v>0</v>
      </c>
      <c r="G30" s="19">
        <f t="shared" si="6"/>
        <v>35</v>
      </c>
    </row>
    <row r="31" spans="1:7" x14ac:dyDescent="0.3">
      <c r="A31" s="129"/>
      <c r="B31" s="5" t="s">
        <v>1</v>
      </c>
      <c r="C31" s="18">
        <v>46</v>
      </c>
      <c r="D31" s="18">
        <v>133</v>
      </c>
      <c r="E31" s="18">
        <v>48</v>
      </c>
      <c r="F31" s="18">
        <v>0</v>
      </c>
      <c r="G31" s="19">
        <f t="shared" si="6"/>
        <v>227</v>
      </c>
    </row>
    <row r="32" spans="1:7" x14ac:dyDescent="0.3">
      <c r="A32" s="129"/>
      <c r="B32" s="5" t="s">
        <v>2</v>
      </c>
      <c r="C32" s="18">
        <v>102</v>
      </c>
      <c r="D32" s="18">
        <v>304</v>
      </c>
      <c r="E32" s="18">
        <v>107</v>
      </c>
      <c r="F32" s="18">
        <v>0</v>
      </c>
      <c r="G32" s="19">
        <f t="shared" si="6"/>
        <v>513</v>
      </c>
    </row>
    <row r="33" spans="1:7" x14ac:dyDescent="0.3">
      <c r="A33" s="126" t="s">
        <v>11</v>
      </c>
      <c r="B33" s="7" t="s">
        <v>0</v>
      </c>
      <c r="C33" s="20">
        <v>4</v>
      </c>
      <c r="D33" s="20">
        <v>9</v>
      </c>
      <c r="E33" s="20">
        <v>13</v>
      </c>
      <c r="F33" s="20">
        <v>3</v>
      </c>
      <c r="G33" s="21">
        <f>SUM(C33:F33)</f>
        <v>29</v>
      </c>
    </row>
    <row r="34" spans="1:7" x14ac:dyDescent="0.3">
      <c r="A34" s="126"/>
      <c r="B34" s="7" t="s">
        <v>1</v>
      </c>
      <c r="C34" s="20">
        <v>26</v>
      </c>
      <c r="D34" s="20">
        <v>65</v>
      </c>
      <c r="E34" s="20">
        <v>79</v>
      </c>
      <c r="F34" s="20">
        <v>14</v>
      </c>
      <c r="G34" s="21">
        <f t="shared" ref="G34:G35" si="7">SUM(C34:F34)</f>
        <v>184</v>
      </c>
    </row>
    <row r="35" spans="1:7" x14ac:dyDescent="0.3">
      <c r="A35" s="126"/>
      <c r="B35" s="7" t="s">
        <v>2</v>
      </c>
      <c r="C35" s="20">
        <v>60</v>
      </c>
      <c r="D35" s="20">
        <v>144</v>
      </c>
      <c r="E35" s="20">
        <v>188</v>
      </c>
      <c r="F35" s="20">
        <v>33</v>
      </c>
      <c r="G35" s="21">
        <f t="shared" si="7"/>
        <v>425</v>
      </c>
    </row>
    <row r="36" spans="1:7" x14ac:dyDescent="0.3">
      <c r="A36" s="129" t="s">
        <v>10</v>
      </c>
      <c r="B36" s="5" t="s">
        <v>0</v>
      </c>
      <c r="C36" s="18">
        <v>1</v>
      </c>
      <c r="D36" s="18">
        <v>5</v>
      </c>
      <c r="E36" s="18">
        <v>1</v>
      </c>
      <c r="F36" s="18">
        <v>0</v>
      </c>
      <c r="G36" s="19">
        <f t="shared" si="6"/>
        <v>7</v>
      </c>
    </row>
    <row r="37" spans="1:7" x14ac:dyDescent="0.3">
      <c r="A37" s="129"/>
      <c r="B37" s="5" t="s">
        <v>1</v>
      </c>
      <c r="C37" s="18">
        <v>9</v>
      </c>
      <c r="D37" s="18">
        <v>35</v>
      </c>
      <c r="E37" s="18">
        <v>10</v>
      </c>
      <c r="F37" s="18">
        <v>0</v>
      </c>
      <c r="G37" s="19">
        <f t="shared" si="6"/>
        <v>54</v>
      </c>
    </row>
    <row r="38" spans="1:7" x14ac:dyDescent="0.3">
      <c r="A38" s="129"/>
      <c r="B38" s="5" t="s">
        <v>2</v>
      </c>
      <c r="C38" s="18">
        <v>17</v>
      </c>
      <c r="D38" s="18">
        <v>73</v>
      </c>
      <c r="E38" s="18">
        <v>15</v>
      </c>
      <c r="F38" s="18">
        <v>0</v>
      </c>
      <c r="G38" s="19">
        <f t="shared" si="6"/>
        <v>105</v>
      </c>
    </row>
    <row r="39" spans="1:7" x14ac:dyDescent="0.3">
      <c r="A39" s="131" t="s">
        <v>4</v>
      </c>
      <c r="B39" s="28" t="s">
        <v>0</v>
      </c>
      <c r="C39" s="24">
        <f t="shared" ref="C39:G41" si="8">C27+C30+C36+C33</f>
        <v>21</v>
      </c>
      <c r="D39" s="24">
        <f t="shared" si="8"/>
        <v>41</v>
      </c>
      <c r="E39" s="24">
        <f t="shared" si="8"/>
        <v>41</v>
      </c>
      <c r="F39" s="24">
        <f t="shared" si="8"/>
        <v>3</v>
      </c>
      <c r="G39" s="24">
        <f t="shared" si="8"/>
        <v>106</v>
      </c>
    </row>
    <row r="40" spans="1:7" x14ac:dyDescent="0.3">
      <c r="A40" s="131"/>
      <c r="B40" s="28" t="s">
        <v>1</v>
      </c>
      <c r="C40" s="24">
        <f t="shared" si="8"/>
        <v>138</v>
      </c>
      <c r="D40" s="24">
        <f t="shared" si="8"/>
        <v>295</v>
      </c>
      <c r="E40" s="24">
        <f t="shared" si="8"/>
        <v>278</v>
      </c>
      <c r="F40" s="24">
        <f t="shared" si="8"/>
        <v>14</v>
      </c>
      <c r="G40" s="24">
        <f t="shared" si="8"/>
        <v>725</v>
      </c>
    </row>
    <row r="41" spans="1:7" x14ac:dyDescent="0.3">
      <c r="A41" s="131"/>
      <c r="B41" s="28" t="s">
        <v>2</v>
      </c>
      <c r="C41" s="24">
        <f t="shared" si="8"/>
        <v>292</v>
      </c>
      <c r="D41" s="24">
        <f t="shared" si="8"/>
        <v>647</v>
      </c>
      <c r="E41" s="24">
        <f t="shared" si="8"/>
        <v>641</v>
      </c>
      <c r="F41" s="24">
        <f t="shared" si="8"/>
        <v>33</v>
      </c>
      <c r="G41" s="24">
        <f t="shared" si="8"/>
        <v>1613</v>
      </c>
    </row>
    <row r="42" spans="1:7" x14ac:dyDescent="0.3">
      <c r="A42" s="86" t="s">
        <v>90</v>
      </c>
      <c r="B42" s="80"/>
      <c r="C42" s="80"/>
      <c r="D42" s="80"/>
      <c r="E42" s="79"/>
      <c r="F42" s="79"/>
      <c r="G42" s="79"/>
    </row>
    <row r="45" spans="1:7" x14ac:dyDescent="0.3">
      <c r="A45" s="132" t="s">
        <v>73</v>
      </c>
      <c r="B45" s="132"/>
      <c r="C45" s="132"/>
      <c r="D45" s="132"/>
      <c r="E45" s="132"/>
      <c r="F45" s="132"/>
      <c r="G45" s="132"/>
    </row>
    <row r="46" spans="1:7" x14ac:dyDescent="0.3">
      <c r="A46" s="132" t="s">
        <v>75</v>
      </c>
      <c r="B46" s="132"/>
      <c r="C46" s="132"/>
      <c r="D46" s="132"/>
      <c r="E46" s="132"/>
      <c r="F46" s="132"/>
      <c r="G46" s="132"/>
    </row>
    <row r="47" spans="1:7" x14ac:dyDescent="0.3">
      <c r="A47" s="77" t="s">
        <v>84</v>
      </c>
      <c r="B47" s="22"/>
      <c r="C47" s="22" t="s">
        <v>53</v>
      </c>
      <c r="D47" s="22" t="s">
        <v>54</v>
      </c>
      <c r="E47" s="22" t="s">
        <v>55</v>
      </c>
      <c r="F47" s="22" t="s">
        <v>56</v>
      </c>
      <c r="G47" s="22" t="s">
        <v>4</v>
      </c>
    </row>
    <row r="48" spans="1:7" x14ac:dyDescent="0.3">
      <c r="A48" s="126" t="s">
        <v>8</v>
      </c>
      <c r="B48" s="4" t="s">
        <v>0</v>
      </c>
      <c r="C48" s="62">
        <v>8</v>
      </c>
      <c r="D48" s="62">
        <v>8</v>
      </c>
      <c r="E48" s="62">
        <v>20</v>
      </c>
      <c r="F48" s="62">
        <v>2</v>
      </c>
      <c r="G48" s="63">
        <f t="shared" ref="G48:G59" si="9">SUM(C48:F48)</f>
        <v>38</v>
      </c>
    </row>
    <row r="49" spans="1:8" x14ac:dyDescent="0.3">
      <c r="A49" s="126"/>
      <c r="B49" s="4" t="s">
        <v>1</v>
      </c>
      <c r="C49" s="62">
        <v>57</v>
      </c>
      <c r="D49" s="62">
        <v>62</v>
      </c>
      <c r="E49" s="62">
        <v>146</v>
      </c>
      <c r="F49" s="62">
        <v>10</v>
      </c>
      <c r="G49" s="63">
        <f t="shared" si="9"/>
        <v>275</v>
      </c>
    </row>
    <row r="50" spans="1:8" x14ac:dyDescent="0.3">
      <c r="A50" s="126"/>
      <c r="B50" s="4" t="s">
        <v>2</v>
      </c>
      <c r="C50" s="62">
        <v>113</v>
      </c>
      <c r="D50" s="62">
        <v>126</v>
      </c>
      <c r="E50" s="62">
        <v>342</v>
      </c>
      <c r="F50" s="62">
        <v>19</v>
      </c>
      <c r="G50" s="63">
        <f t="shared" si="9"/>
        <v>600</v>
      </c>
    </row>
    <row r="51" spans="1:8" x14ac:dyDescent="0.3">
      <c r="A51" s="129" t="s">
        <v>9</v>
      </c>
      <c r="B51" s="3" t="s">
        <v>0</v>
      </c>
      <c r="C51" s="64">
        <v>8</v>
      </c>
      <c r="D51" s="64">
        <v>19</v>
      </c>
      <c r="E51" s="64">
        <v>8</v>
      </c>
      <c r="F51" s="64">
        <v>0</v>
      </c>
      <c r="G51" s="65">
        <f t="shared" si="9"/>
        <v>35</v>
      </c>
    </row>
    <row r="52" spans="1:8" x14ac:dyDescent="0.3">
      <c r="A52" s="129"/>
      <c r="B52" s="3" t="s">
        <v>1</v>
      </c>
      <c r="C52" s="64">
        <v>46</v>
      </c>
      <c r="D52" s="64">
        <v>133</v>
      </c>
      <c r="E52" s="64">
        <v>48</v>
      </c>
      <c r="F52" s="64">
        <v>0</v>
      </c>
      <c r="G52" s="65">
        <f t="shared" si="9"/>
        <v>227</v>
      </c>
    </row>
    <row r="53" spans="1:8" x14ac:dyDescent="0.3">
      <c r="A53" s="129"/>
      <c r="B53" s="3" t="s">
        <v>2</v>
      </c>
      <c r="C53" s="64">
        <v>102</v>
      </c>
      <c r="D53" s="64">
        <v>304</v>
      </c>
      <c r="E53" s="64">
        <v>107</v>
      </c>
      <c r="F53" s="64">
        <v>0</v>
      </c>
      <c r="G53" s="65">
        <f t="shared" si="9"/>
        <v>513</v>
      </c>
    </row>
    <row r="54" spans="1:8" x14ac:dyDescent="0.3">
      <c r="A54" s="126" t="s">
        <v>11</v>
      </c>
      <c r="B54" s="4" t="s">
        <v>0</v>
      </c>
      <c r="C54" s="62">
        <v>4</v>
      </c>
      <c r="D54" s="62">
        <v>9</v>
      </c>
      <c r="E54" s="62">
        <v>13</v>
      </c>
      <c r="F54" s="62">
        <v>3</v>
      </c>
      <c r="G54" s="63">
        <f>SUM(C54:F54)</f>
        <v>29</v>
      </c>
    </row>
    <row r="55" spans="1:8" x14ac:dyDescent="0.3">
      <c r="A55" s="126"/>
      <c r="B55" s="4" t="s">
        <v>1</v>
      </c>
      <c r="C55" s="62">
        <v>26</v>
      </c>
      <c r="D55" s="62">
        <v>65</v>
      </c>
      <c r="E55" s="62">
        <v>79</v>
      </c>
      <c r="F55" s="62">
        <v>14</v>
      </c>
      <c r="G55" s="63">
        <f t="shared" ref="G55:G56" si="10">SUM(C55:F55)</f>
        <v>184</v>
      </c>
    </row>
    <row r="56" spans="1:8" x14ac:dyDescent="0.3">
      <c r="A56" s="126"/>
      <c r="B56" s="4" t="s">
        <v>2</v>
      </c>
      <c r="C56" s="62">
        <v>60</v>
      </c>
      <c r="D56" s="62">
        <v>144</v>
      </c>
      <c r="E56" s="62">
        <v>188</v>
      </c>
      <c r="F56" s="62">
        <v>33</v>
      </c>
      <c r="G56" s="63">
        <f t="shared" si="10"/>
        <v>425</v>
      </c>
    </row>
    <row r="57" spans="1:8" x14ac:dyDescent="0.3">
      <c r="A57" s="129" t="s">
        <v>10</v>
      </c>
      <c r="B57" s="3" t="s">
        <v>0</v>
      </c>
      <c r="C57" s="64">
        <v>1</v>
      </c>
      <c r="D57" s="64">
        <v>5</v>
      </c>
      <c r="E57" s="64">
        <v>1</v>
      </c>
      <c r="F57" s="64">
        <v>0</v>
      </c>
      <c r="G57" s="65">
        <f t="shared" si="9"/>
        <v>7</v>
      </c>
    </row>
    <row r="58" spans="1:8" x14ac:dyDescent="0.3">
      <c r="A58" s="129"/>
      <c r="B58" s="3" t="s">
        <v>1</v>
      </c>
      <c r="C58" s="64">
        <v>9</v>
      </c>
      <c r="D58" s="64">
        <v>35</v>
      </c>
      <c r="E58" s="64">
        <v>10</v>
      </c>
      <c r="F58" s="64">
        <v>0</v>
      </c>
      <c r="G58" s="65">
        <f t="shared" si="9"/>
        <v>54</v>
      </c>
    </row>
    <row r="59" spans="1:8" x14ac:dyDescent="0.3">
      <c r="A59" s="129"/>
      <c r="B59" s="3" t="s">
        <v>2</v>
      </c>
      <c r="C59" s="64">
        <v>17</v>
      </c>
      <c r="D59" s="64">
        <v>73</v>
      </c>
      <c r="E59" s="64">
        <v>15</v>
      </c>
      <c r="F59" s="64">
        <v>0</v>
      </c>
      <c r="G59" s="65">
        <f t="shared" si="9"/>
        <v>105</v>
      </c>
    </row>
    <row r="60" spans="1:8" x14ac:dyDescent="0.3">
      <c r="A60" s="131" t="s">
        <v>4</v>
      </c>
      <c r="B60" s="25" t="s">
        <v>0</v>
      </c>
      <c r="C60" s="66">
        <f t="shared" ref="C60:G62" si="11">C48+C51+C57+C54</f>
        <v>21</v>
      </c>
      <c r="D60" s="66">
        <f t="shared" si="11"/>
        <v>41</v>
      </c>
      <c r="E60" s="66">
        <f t="shared" si="11"/>
        <v>42</v>
      </c>
      <c r="F60" s="66">
        <f t="shared" si="11"/>
        <v>5</v>
      </c>
      <c r="G60" s="66">
        <f t="shared" si="11"/>
        <v>109</v>
      </c>
    </row>
    <row r="61" spans="1:8" x14ac:dyDescent="0.3">
      <c r="A61" s="131"/>
      <c r="B61" s="25" t="s">
        <v>1</v>
      </c>
      <c r="C61" s="66">
        <f t="shared" si="11"/>
        <v>138</v>
      </c>
      <c r="D61" s="66">
        <f t="shared" si="11"/>
        <v>295</v>
      </c>
      <c r="E61" s="66">
        <f t="shared" si="11"/>
        <v>283</v>
      </c>
      <c r="F61" s="66">
        <f t="shared" si="11"/>
        <v>24</v>
      </c>
      <c r="G61" s="66">
        <f t="shared" si="11"/>
        <v>740</v>
      </c>
    </row>
    <row r="62" spans="1:8" x14ac:dyDescent="0.3">
      <c r="A62" s="131"/>
      <c r="B62" s="25" t="s">
        <v>2</v>
      </c>
      <c r="C62" s="66">
        <f t="shared" si="11"/>
        <v>292</v>
      </c>
      <c r="D62" s="66">
        <f t="shared" si="11"/>
        <v>647</v>
      </c>
      <c r="E62" s="66">
        <f t="shared" si="11"/>
        <v>652</v>
      </c>
      <c r="F62" s="66">
        <f t="shared" si="11"/>
        <v>52</v>
      </c>
      <c r="G62" s="66">
        <f t="shared" si="11"/>
        <v>1643</v>
      </c>
    </row>
    <row r="63" spans="1:8" x14ac:dyDescent="0.3">
      <c r="A63" s="86" t="s">
        <v>90</v>
      </c>
      <c r="B63" s="78"/>
      <c r="C63" s="78"/>
      <c r="D63" s="78"/>
      <c r="E63" s="67"/>
      <c r="F63" s="67"/>
      <c r="G63" s="67"/>
      <c r="H63" s="67"/>
    </row>
  </sheetData>
  <mergeCells count="21">
    <mergeCell ref="A15:A17"/>
    <mergeCell ref="A18:A20"/>
    <mergeCell ref="A3:G3"/>
    <mergeCell ref="A4:G4"/>
    <mergeCell ref="A6:A8"/>
    <mergeCell ref="A9:A11"/>
    <mergeCell ref="A12:A14"/>
    <mergeCell ref="A45:G45"/>
    <mergeCell ref="A46:G46"/>
    <mergeCell ref="A48:A50"/>
    <mergeCell ref="A51:A53"/>
    <mergeCell ref="A60:A62"/>
    <mergeCell ref="A57:A59"/>
    <mergeCell ref="A54:A56"/>
    <mergeCell ref="A36:A38"/>
    <mergeCell ref="A39:A41"/>
    <mergeCell ref="A24:G24"/>
    <mergeCell ref="A25:G25"/>
    <mergeCell ref="A27:A29"/>
    <mergeCell ref="A30:A32"/>
    <mergeCell ref="A33:A35"/>
  </mergeCells>
  <pageMargins left="0.70866141732283472" right="0.70866141732283472" top="0.74803149606299213" bottom="0.74803149606299213" header="0.31496062992125984" footer="0.31496062992125984"/>
  <pageSetup paperSize="9" orientation="landscape" verticalDpi="597" r:id="rId1"/>
  <headerFooter>
    <oddHeader>&amp;R&amp;G</oddHeader>
    <oddFooter>&amp;L&amp;F&amp;C&amp;P&amp;R&amp;A</oddFooter>
  </headerFooter>
  <rowBreaks count="2" manualBreakCount="2">
    <brk id="21" max="16383" man="1"/>
    <brk id="42" max="16383" man="1"/>
  </rowBreak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pageSetUpPr fitToPage="1"/>
  </sheetPr>
  <dimension ref="A3:Q33"/>
  <sheetViews>
    <sheetView showGridLines="0" zoomScaleNormal="100" workbookViewId="0">
      <pane xSplit="1" topLeftCell="B1" activePane="topRight" state="frozen"/>
      <selection pane="topRight" activeCell="Q23" sqref="Q23"/>
    </sheetView>
  </sheetViews>
  <sheetFormatPr defaultRowHeight="14.4" x14ac:dyDescent="0.3"/>
  <cols>
    <col min="1" max="1" width="17.109375" customWidth="1"/>
    <col min="2" max="2" width="27.109375" bestFit="1" customWidth="1"/>
    <col min="3" max="13" width="9.6640625" customWidth="1"/>
  </cols>
  <sheetData>
    <row r="3" spans="1:13" s="70" customFormat="1" ht="17.100000000000001" customHeight="1" x14ac:dyDescent="0.3">
      <c r="A3" s="128" t="s">
        <v>102</v>
      </c>
      <c r="B3" s="128"/>
      <c r="C3" s="128"/>
      <c r="D3" s="128"/>
      <c r="E3" s="128"/>
      <c r="F3" s="128"/>
      <c r="G3" s="128"/>
      <c r="H3" s="128"/>
      <c r="I3" s="128"/>
      <c r="J3" s="128"/>
      <c r="K3" s="128"/>
      <c r="L3" s="128"/>
      <c r="M3" s="128"/>
    </row>
    <row r="4" spans="1:13" ht="28.5" customHeight="1" x14ac:dyDescent="0.3">
      <c r="A4" s="26" t="s">
        <v>25</v>
      </c>
      <c r="B4" s="22"/>
      <c r="C4" s="27">
        <v>2010</v>
      </c>
      <c r="D4" s="27">
        <v>2011</v>
      </c>
      <c r="E4" s="27">
        <v>2012</v>
      </c>
      <c r="F4" s="27">
        <v>2013</v>
      </c>
      <c r="G4" s="27">
        <v>2014</v>
      </c>
      <c r="H4" s="27">
        <v>2015</v>
      </c>
      <c r="I4" s="27">
        <v>2016</v>
      </c>
      <c r="J4" s="27">
        <v>2017</v>
      </c>
      <c r="K4" s="89">
        <v>2018</v>
      </c>
      <c r="L4" s="100">
        <v>2019</v>
      </c>
      <c r="M4" s="113">
        <v>2020</v>
      </c>
    </row>
    <row r="5" spans="1:13" x14ac:dyDescent="0.3">
      <c r="A5" s="136" t="s">
        <v>12</v>
      </c>
      <c r="B5" s="9" t="s">
        <v>59</v>
      </c>
      <c r="C5" s="10">
        <v>545</v>
      </c>
      <c r="D5" s="10">
        <v>406</v>
      </c>
      <c r="E5" s="10">
        <v>0</v>
      </c>
      <c r="F5" s="10">
        <v>4</v>
      </c>
      <c r="G5" s="10">
        <v>42</v>
      </c>
      <c r="H5" s="10">
        <v>177</v>
      </c>
      <c r="I5" s="10">
        <v>99</v>
      </c>
      <c r="J5" s="10">
        <v>937</v>
      </c>
      <c r="K5" s="10">
        <v>635</v>
      </c>
      <c r="L5" s="10">
        <v>946</v>
      </c>
      <c r="M5" s="10">
        <v>524</v>
      </c>
    </row>
    <row r="6" spans="1:13" x14ac:dyDescent="0.3">
      <c r="A6" s="136"/>
      <c r="B6" s="9" t="s">
        <v>60</v>
      </c>
      <c r="C6" s="10">
        <v>22192</v>
      </c>
      <c r="D6" s="10">
        <v>11407</v>
      </c>
      <c r="E6" s="10">
        <v>1577</v>
      </c>
      <c r="F6" s="10">
        <v>971</v>
      </c>
      <c r="G6" s="10">
        <v>1111</v>
      </c>
      <c r="H6" s="10">
        <v>3531</v>
      </c>
      <c r="I6" s="10">
        <v>2363</v>
      </c>
      <c r="J6" s="10">
        <v>6418</v>
      </c>
      <c r="K6" s="10">
        <v>5106</v>
      </c>
      <c r="L6" s="10">
        <v>6785</v>
      </c>
      <c r="M6" s="10">
        <v>3931</v>
      </c>
    </row>
    <row r="7" spans="1:13" x14ac:dyDescent="0.3">
      <c r="A7" s="136"/>
      <c r="B7" s="9" t="s">
        <v>7</v>
      </c>
      <c r="C7" s="10">
        <v>999</v>
      </c>
      <c r="D7" s="10">
        <v>761</v>
      </c>
      <c r="E7" s="10">
        <v>0</v>
      </c>
      <c r="F7" s="10">
        <v>4</v>
      </c>
      <c r="G7" s="10">
        <v>70</v>
      </c>
      <c r="H7" s="10">
        <v>296</v>
      </c>
      <c r="I7" s="10">
        <v>160</v>
      </c>
      <c r="J7" s="10">
        <v>9981</v>
      </c>
      <c r="K7" s="10">
        <v>876</v>
      </c>
      <c r="L7" s="10">
        <v>1530</v>
      </c>
      <c r="M7" s="10">
        <v>986</v>
      </c>
    </row>
    <row r="8" spans="1:13" x14ac:dyDescent="0.3">
      <c r="A8" s="136"/>
      <c r="B8" s="9" t="s">
        <v>16</v>
      </c>
      <c r="C8" s="10">
        <v>41715</v>
      </c>
      <c r="D8" s="10">
        <v>21476</v>
      </c>
      <c r="E8" s="10">
        <v>3437</v>
      </c>
      <c r="F8" s="10">
        <v>2150</v>
      </c>
      <c r="G8" s="10">
        <v>2163</v>
      </c>
      <c r="H8" s="10">
        <v>7057</v>
      </c>
      <c r="I8" s="10">
        <v>4243</v>
      </c>
      <c r="J8" s="10">
        <v>11592</v>
      </c>
      <c r="K8" s="10">
        <v>8420</v>
      </c>
      <c r="L8" s="10">
        <v>12120</v>
      </c>
      <c r="M8" s="10">
        <v>7732</v>
      </c>
    </row>
    <row r="9" spans="1:13" x14ac:dyDescent="0.3">
      <c r="A9" s="136"/>
      <c r="B9" s="9" t="s">
        <v>18</v>
      </c>
      <c r="C9" s="11">
        <v>0.14099999999999999</v>
      </c>
      <c r="D9" s="11">
        <v>7.1999999999999995E-2</v>
      </c>
      <c r="E9" s="11">
        <v>1.0999999999999999E-2</v>
      </c>
      <c r="F9" s="11">
        <v>7.0000000000000001E-3</v>
      </c>
      <c r="G9" s="11">
        <v>7.0000000000000001E-3</v>
      </c>
      <c r="H9" s="11">
        <v>2.1999999999999999E-2</v>
      </c>
      <c r="I9" s="11">
        <v>1.2999999999999999E-2</v>
      </c>
      <c r="J9" s="11">
        <v>6.0999999999999999E-2</v>
      </c>
      <c r="K9" s="11">
        <v>0.03</v>
      </c>
      <c r="L9" s="11">
        <v>4.2999999999999997E-2</v>
      </c>
      <c r="M9" s="11">
        <v>7.6999999999999999E-2</v>
      </c>
    </row>
    <row r="10" spans="1:13" x14ac:dyDescent="0.3">
      <c r="A10" s="135" t="s">
        <v>13</v>
      </c>
      <c r="B10" s="12" t="s">
        <v>61</v>
      </c>
      <c r="C10" s="13">
        <v>13286</v>
      </c>
      <c r="D10" s="13">
        <v>17227</v>
      </c>
      <c r="E10" s="13">
        <v>17232</v>
      </c>
      <c r="F10" s="13">
        <v>16777</v>
      </c>
      <c r="G10" s="13">
        <v>12501</v>
      </c>
      <c r="H10" s="13">
        <v>10555</v>
      </c>
      <c r="I10" s="13">
        <v>10579</v>
      </c>
      <c r="J10" s="13">
        <v>13021</v>
      </c>
      <c r="K10" s="13">
        <v>15868</v>
      </c>
      <c r="L10" s="13">
        <v>16248</v>
      </c>
      <c r="M10" s="13">
        <v>1672</v>
      </c>
    </row>
    <row r="11" spans="1:13" x14ac:dyDescent="0.3">
      <c r="A11" s="135"/>
      <c r="B11" s="12" t="s">
        <v>62</v>
      </c>
      <c r="C11" s="13">
        <v>58286</v>
      </c>
      <c r="D11" s="13">
        <v>55358</v>
      </c>
      <c r="E11" s="13">
        <v>46741</v>
      </c>
      <c r="F11" s="13">
        <v>45654</v>
      </c>
      <c r="G11" s="13">
        <v>51379</v>
      </c>
      <c r="H11" s="13">
        <v>51577</v>
      </c>
      <c r="I11" s="13">
        <v>50374</v>
      </c>
      <c r="J11" s="13">
        <v>48350</v>
      </c>
      <c r="K11" s="13">
        <v>53714</v>
      </c>
      <c r="L11" s="13">
        <v>55205</v>
      </c>
      <c r="M11" s="13">
        <v>15331</v>
      </c>
    </row>
    <row r="12" spans="1:13" x14ac:dyDescent="0.3">
      <c r="A12" s="135"/>
      <c r="B12" s="12" t="s">
        <v>7</v>
      </c>
      <c r="C12" s="13">
        <v>22373</v>
      </c>
      <c r="D12" s="13">
        <v>27878</v>
      </c>
      <c r="E12" s="13">
        <v>28586</v>
      </c>
      <c r="F12" s="13">
        <v>29662</v>
      </c>
      <c r="G12" s="13">
        <v>22930</v>
      </c>
      <c r="H12" s="13">
        <v>19686</v>
      </c>
      <c r="I12" s="13">
        <v>20639</v>
      </c>
      <c r="J12" s="13">
        <v>28372</v>
      </c>
      <c r="K12" s="13">
        <v>48363</v>
      </c>
      <c r="L12" s="13">
        <v>34815</v>
      </c>
      <c r="M12" s="13">
        <v>4406</v>
      </c>
    </row>
    <row r="13" spans="1:13" x14ac:dyDescent="0.3">
      <c r="A13" s="135"/>
      <c r="B13" s="12" t="s">
        <v>17</v>
      </c>
      <c r="C13" s="13">
        <v>108957</v>
      </c>
      <c r="D13" s="13">
        <v>104915</v>
      </c>
      <c r="E13" s="13">
        <v>92193</v>
      </c>
      <c r="F13" s="13">
        <v>88218</v>
      </c>
      <c r="G13" s="13">
        <v>99856</v>
      </c>
      <c r="H13" s="13">
        <v>98378</v>
      </c>
      <c r="I13" s="13">
        <v>97463</v>
      </c>
      <c r="J13" s="13">
        <v>97871</v>
      </c>
      <c r="K13" s="13">
        <v>126735</v>
      </c>
      <c r="L13" s="13">
        <v>111755</v>
      </c>
      <c r="M13" s="13">
        <v>29317</v>
      </c>
    </row>
    <row r="14" spans="1:13" x14ac:dyDescent="0.3">
      <c r="A14" s="135"/>
      <c r="B14" s="12" t="s">
        <v>18</v>
      </c>
      <c r="C14" s="14">
        <v>0.30499999999999999</v>
      </c>
      <c r="D14" s="14">
        <v>0.28100000000000003</v>
      </c>
      <c r="E14" s="14">
        <v>0.24</v>
      </c>
      <c r="F14" s="14">
        <v>0.216</v>
      </c>
      <c r="G14" s="14">
        <v>0.22900000000000001</v>
      </c>
      <c r="H14" s="14">
        <v>0.20399999999999999</v>
      </c>
      <c r="I14" s="14">
        <v>0.20399999999999999</v>
      </c>
      <c r="J14" s="14">
        <v>0.218</v>
      </c>
      <c r="K14" s="14">
        <v>0.254</v>
      </c>
      <c r="L14" s="14">
        <v>0.20499999999999999</v>
      </c>
      <c r="M14" s="14">
        <v>0.1</v>
      </c>
    </row>
    <row r="15" spans="1:13" x14ac:dyDescent="0.3">
      <c r="A15" s="136" t="s">
        <v>14</v>
      </c>
      <c r="B15" s="9" t="s">
        <v>61</v>
      </c>
      <c r="C15" s="10">
        <v>3012</v>
      </c>
      <c r="D15" s="10">
        <v>2769</v>
      </c>
      <c r="E15" s="10">
        <v>2691</v>
      </c>
      <c r="F15" s="10">
        <v>3738</v>
      </c>
      <c r="G15" s="10">
        <v>3303</v>
      </c>
      <c r="H15" s="10">
        <v>3101</v>
      </c>
      <c r="I15" s="10">
        <v>2472</v>
      </c>
      <c r="J15" s="10">
        <v>3053</v>
      </c>
      <c r="K15" s="10">
        <v>4724</v>
      </c>
      <c r="L15" s="10">
        <v>4734</v>
      </c>
      <c r="M15" s="10">
        <v>1958</v>
      </c>
    </row>
    <row r="16" spans="1:13" x14ac:dyDescent="0.3">
      <c r="A16" s="136"/>
      <c r="B16" s="9" t="s">
        <v>60</v>
      </c>
      <c r="C16" s="10">
        <v>51253</v>
      </c>
      <c r="D16" s="10">
        <v>43784</v>
      </c>
      <c r="E16" s="10">
        <v>31860</v>
      </c>
      <c r="F16" s="10">
        <v>33653</v>
      </c>
      <c r="G16" s="10">
        <v>36468</v>
      </c>
      <c r="H16" s="10">
        <v>38096</v>
      </c>
      <c r="I16" s="10">
        <v>37747</v>
      </c>
      <c r="J16" s="10">
        <v>41979</v>
      </c>
      <c r="K16" s="10">
        <v>44055</v>
      </c>
      <c r="L16" s="10">
        <v>46098</v>
      </c>
      <c r="M16" s="10">
        <v>25465</v>
      </c>
    </row>
    <row r="17" spans="1:17" x14ac:dyDescent="0.3">
      <c r="A17" s="136"/>
      <c r="B17" s="9" t="s">
        <v>7</v>
      </c>
      <c r="C17" s="10">
        <v>8371</v>
      </c>
      <c r="D17" s="10">
        <v>6184</v>
      </c>
      <c r="E17" s="10">
        <v>8054</v>
      </c>
      <c r="F17" s="10">
        <v>9298</v>
      </c>
      <c r="G17" s="10">
        <v>10017</v>
      </c>
      <c r="H17" s="10">
        <v>9584</v>
      </c>
      <c r="I17" s="10">
        <v>8732</v>
      </c>
      <c r="J17" s="10">
        <v>8914</v>
      </c>
      <c r="K17" s="10">
        <v>18034</v>
      </c>
      <c r="L17" s="10">
        <v>13624</v>
      </c>
      <c r="M17" s="10">
        <v>11918</v>
      </c>
    </row>
    <row r="18" spans="1:17" x14ac:dyDescent="0.3">
      <c r="A18" s="136"/>
      <c r="B18" s="9" t="s">
        <v>17</v>
      </c>
      <c r="C18" s="10">
        <v>100704</v>
      </c>
      <c r="D18" s="10">
        <v>101204</v>
      </c>
      <c r="E18" s="10">
        <v>108664</v>
      </c>
      <c r="F18" s="10">
        <v>123834</v>
      </c>
      <c r="G18" s="10">
        <v>124755</v>
      </c>
      <c r="H18" s="10">
        <v>120298</v>
      </c>
      <c r="I18" s="10">
        <v>111628</v>
      </c>
      <c r="J18" s="10">
        <v>105300</v>
      </c>
      <c r="K18" s="10">
        <v>104604</v>
      </c>
      <c r="L18" s="10">
        <v>97753</v>
      </c>
      <c r="M18" s="10">
        <v>61597</v>
      </c>
    </row>
    <row r="19" spans="1:17" x14ac:dyDescent="0.3">
      <c r="A19" s="136"/>
      <c r="B19" s="9" t="s">
        <v>19</v>
      </c>
      <c r="C19" s="11">
        <v>0.23400000000000001</v>
      </c>
      <c r="D19" s="11">
        <v>0.222</v>
      </c>
      <c r="E19" s="11">
        <v>0.23799999999999999</v>
      </c>
      <c r="F19" s="11">
        <v>0.27200000000000002</v>
      </c>
      <c r="G19" s="11">
        <v>0.27600000000000002</v>
      </c>
      <c r="H19" s="11">
        <v>0.26600000000000001</v>
      </c>
      <c r="I19" s="11">
        <v>0.254</v>
      </c>
      <c r="J19" s="11">
        <v>0.24099999999999999</v>
      </c>
      <c r="K19" s="11">
        <v>0.20100000000000001</v>
      </c>
      <c r="L19" s="11">
        <v>0.182</v>
      </c>
      <c r="M19" s="11">
        <v>0.188</v>
      </c>
    </row>
    <row r="20" spans="1:17" x14ac:dyDescent="0.3">
      <c r="A20" s="135" t="s">
        <v>15</v>
      </c>
      <c r="B20" s="12" t="s">
        <v>59</v>
      </c>
      <c r="C20" s="13">
        <v>3276</v>
      </c>
      <c r="D20" s="13">
        <v>3693</v>
      </c>
      <c r="E20" s="13">
        <v>1716</v>
      </c>
      <c r="F20" s="13">
        <v>2754</v>
      </c>
      <c r="G20" s="13">
        <v>2455</v>
      </c>
      <c r="H20" s="13">
        <v>2478</v>
      </c>
      <c r="I20" s="13">
        <v>1360</v>
      </c>
      <c r="J20" s="13">
        <v>1625</v>
      </c>
      <c r="K20" s="13">
        <v>1894</v>
      </c>
      <c r="L20" s="13">
        <v>2074</v>
      </c>
      <c r="M20" s="13">
        <v>460</v>
      </c>
    </row>
    <row r="21" spans="1:17" x14ac:dyDescent="0.3">
      <c r="A21" s="135"/>
      <c r="B21" s="12" t="s">
        <v>60</v>
      </c>
      <c r="C21" s="13">
        <v>36420</v>
      </c>
      <c r="D21" s="13">
        <v>31592</v>
      </c>
      <c r="E21" s="13">
        <v>19083</v>
      </c>
      <c r="F21" s="13">
        <v>28714</v>
      </c>
      <c r="G21" s="13">
        <v>19733</v>
      </c>
      <c r="H21" s="13">
        <v>13420</v>
      </c>
      <c r="I21" s="13">
        <v>13772</v>
      </c>
      <c r="J21" s="13">
        <v>16358</v>
      </c>
      <c r="K21" s="13">
        <v>17542</v>
      </c>
      <c r="L21" s="13">
        <v>20408</v>
      </c>
      <c r="M21" s="13">
        <v>12837</v>
      </c>
    </row>
    <row r="22" spans="1:17" x14ac:dyDescent="0.3">
      <c r="A22" s="135"/>
      <c r="B22" s="12" t="s">
        <v>7</v>
      </c>
      <c r="C22" s="13">
        <v>6595</v>
      </c>
      <c r="D22" s="13">
        <v>7465</v>
      </c>
      <c r="E22" s="13">
        <v>3856</v>
      </c>
      <c r="F22" s="13">
        <v>6440</v>
      </c>
      <c r="G22" s="13">
        <v>5542</v>
      </c>
      <c r="H22" s="13">
        <v>5264</v>
      </c>
      <c r="I22" s="13">
        <v>2971</v>
      </c>
      <c r="J22" s="13">
        <v>3678</v>
      </c>
      <c r="K22" s="13">
        <v>4098</v>
      </c>
      <c r="L22" s="13">
        <v>4624</v>
      </c>
      <c r="M22" s="13">
        <v>897</v>
      </c>
    </row>
    <row r="23" spans="1:17" x14ac:dyDescent="0.3">
      <c r="A23" s="135"/>
      <c r="B23" s="12" t="s">
        <v>16</v>
      </c>
      <c r="C23" s="13">
        <v>69058</v>
      </c>
      <c r="D23" s="13">
        <v>54745</v>
      </c>
      <c r="E23" s="13">
        <v>39390</v>
      </c>
      <c r="F23" s="13">
        <v>57298</v>
      </c>
      <c r="G23" s="13">
        <v>37643</v>
      </c>
      <c r="H23" s="13">
        <v>28413</v>
      </c>
      <c r="I23" s="13">
        <v>24067</v>
      </c>
      <c r="J23" s="13">
        <v>28740</v>
      </c>
      <c r="K23" s="13">
        <v>29029</v>
      </c>
      <c r="L23" s="13">
        <v>36582</v>
      </c>
      <c r="M23" s="13">
        <v>23197</v>
      </c>
    </row>
    <row r="24" spans="1:17" x14ac:dyDescent="0.3">
      <c r="A24" s="135"/>
      <c r="B24" s="12" t="s">
        <v>18</v>
      </c>
      <c r="C24" s="13">
        <v>22</v>
      </c>
      <c r="D24" s="14">
        <v>0.17699999999999999</v>
      </c>
      <c r="E24" s="14">
        <v>0.123</v>
      </c>
      <c r="F24" s="14">
        <v>0.18099999999999999</v>
      </c>
      <c r="G24" s="14">
        <v>0.123</v>
      </c>
      <c r="H24" s="14">
        <v>0.113</v>
      </c>
      <c r="I24" s="14">
        <v>9.0999999999999998E-2</v>
      </c>
      <c r="J24" s="14">
        <v>0.107</v>
      </c>
      <c r="K24" s="14">
        <v>8.4000000000000005E-2</v>
      </c>
      <c r="L24" s="14">
        <v>0.105</v>
      </c>
      <c r="M24" s="14">
        <v>9.7000000000000003E-2</v>
      </c>
    </row>
    <row r="25" spans="1:17" x14ac:dyDescent="0.3">
      <c r="A25" s="118" t="s">
        <v>4</v>
      </c>
      <c r="B25" s="30" t="s">
        <v>59</v>
      </c>
      <c r="C25" s="31">
        <f t="shared" ref="C25:I25" si="0">C20+C15+C10+C5</f>
        <v>20119</v>
      </c>
      <c r="D25" s="31">
        <f t="shared" si="0"/>
        <v>24095</v>
      </c>
      <c r="E25" s="31">
        <f t="shared" si="0"/>
        <v>21639</v>
      </c>
      <c r="F25" s="31">
        <f t="shared" si="0"/>
        <v>23273</v>
      </c>
      <c r="G25" s="31">
        <f t="shared" si="0"/>
        <v>18301</v>
      </c>
      <c r="H25" s="31">
        <f t="shared" si="0"/>
        <v>16311</v>
      </c>
      <c r="I25" s="31">
        <f t="shared" si="0"/>
        <v>14510</v>
      </c>
      <c r="J25" s="31">
        <f t="shared" ref="J25:K25" si="1">J20+J15+J10+J5</f>
        <v>18636</v>
      </c>
      <c r="K25" s="90">
        <f t="shared" si="1"/>
        <v>23121</v>
      </c>
      <c r="L25" s="101">
        <f t="shared" ref="L25:M25" si="2">L20+L15+L10+L5</f>
        <v>24002</v>
      </c>
      <c r="M25" s="115">
        <f t="shared" si="2"/>
        <v>4614</v>
      </c>
    </row>
    <row r="26" spans="1:17" x14ac:dyDescent="0.3">
      <c r="A26" s="118"/>
      <c r="B26" s="30" t="s">
        <v>60</v>
      </c>
      <c r="C26" s="31">
        <f>C6+C11+C16+C21</f>
        <v>168151</v>
      </c>
      <c r="D26" s="31">
        <f t="shared" ref="D26:G26" si="3">D6+D11+D16+D21</f>
        <v>142141</v>
      </c>
      <c r="E26" s="31">
        <f t="shared" si="3"/>
        <v>99261</v>
      </c>
      <c r="F26" s="31">
        <f t="shared" si="3"/>
        <v>108992</v>
      </c>
      <c r="G26" s="31">
        <f t="shared" si="3"/>
        <v>108691</v>
      </c>
      <c r="H26" s="31">
        <f t="shared" ref="H26:I26" si="4">H6+H11+H16+H21</f>
        <v>106624</v>
      </c>
      <c r="I26" s="31">
        <f t="shared" si="4"/>
        <v>104256</v>
      </c>
      <c r="J26" s="31">
        <f t="shared" ref="J26:K26" si="5">J6+J11+J16+J21</f>
        <v>113105</v>
      </c>
      <c r="K26" s="90">
        <f t="shared" si="5"/>
        <v>120417</v>
      </c>
      <c r="L26" s="101">
        <f t="shared" ref="L26:M26" si="6">L6+L11+L16+L21</f>
        <v>128496</v>
      </c>
      <c r="M26" s="115">
        <f t="shared" si="6"/>
        <v>57564</v>
      </c>
    </row>
    <row r="27" spans="1:17" x14ac:dyDescent="0.3">
      <c r="A27" s="118"/>
      <c r="B27" s="30" t="s">
        <v>7</v>
      </c>
      <c r="C27" s="31">
        <f>C22+C17+C12+C7</f>
        <v>38338</v>
      </c>
      <c r="D27" s="31">
        <f t="shared" ref="D27:G27" si="7">D22+D17+D12+D7</f>
        <v>42288</v>
      </c>
      <c r="E27" s="31">
        <f t="shared" si="7"/>
        <v>40496</v>
      </c>
      <c r="F27" s="31">
        <f t="shared" si="7"/>
        <v>45404</v>
      </c>
      <c r="G27" s="31">
        <f t="shared" si="7"/>
        <v>38559</v>
      </c>
      <c r="H27" s="31">
        <f t="shared" ref="H27:I27" si="8">H22+H17+H12+H7</f>
        <v>34830</v>
      </c>
      <c r="I27" s="31">
        <f t="shared" si="8"/>
        <v>32502</v>
      </c>
      <c r="J27" s="31">
        <f t="shared" ref="J27:K27" si="9">J22+J17+J12+J7</f>
        <v>50945</v>
      </c>
      <c r="K27" s="90">
        <f t="shared" si="9"/>
        <v>71371</v>
      </c>
      <c r="L27" s="101">
        <f t="shared" ref="L27:M27" si="10">L22+L17+L12+L7</f>
        <v>54593</v>
      </c>
      <c r="M27" s="115">
        <f t="shared" si="10"/>
        <v>18207</v>
      </c>
    </row>
    <row r="28" spans="1:17" x14ac:dyDescent="0.3">
      <c r="A28" s="118"/>
      <c r="B28" s="30" t="s">
        <v>17</v>
      </c>
      <c r="C28" s="31">
        <f>C8+C13+C18+C23</f>
        <v>320434</v>
      </c>
      <c r="D28" s="31">
        <f t="shared" ref="D28:G28" si="11">D8+D13+D18+D23</f>
        <v>282340</v>
      </c>
      <c r="E28" s="31">
        <f t="shared" si="11"/>
        <v>243684</v>
      </c>
      <c r="F28" s="31">
        <f t="shared" si="11"/>
        <v>271500</v>
      </c>
      <c r="G28" s="31">
        <f t="shared" si="11"/>
        <v>264417</v>
      </c>
      <c r="H28" s="31">
        <f t="shared" ref="H28:I28" si="12">H8+H13+H18+H23</f>
        <v>254146</v>
      </c>
      <c r="I28" s="31">
        <f t="shared" si="12"/>
        <v>237401</v>
      </c>
      <c r="J28" s="31">
        <f t="shared" ref="J28:K28" si="13">J8+J13+J18+J23</f>
        <v>243503</v>
      </c>
      <c r="K28" s="90">
        <f t="shared" si="13"/>
        <v>268788</v>
      </c>
      <c r="L28" s="101">
        <f t="shared" ref="L28:M28" si="14">L8+L13+L18+L23</f>
        <v>258210</v>
      </c>
      <c r="M28" s="115">
        <f t="shared" si="14"/>
        <v>121843</v>
      </c>
    </row>
    <row r="29" spans="1:17" x14ac:dyDescent="0.3">
      <c r="A29" s="118"/>
      <c r="B29" s="30" t="s">
        <v>18</v>
      </c>
      <c r="C29" s="32">
        <v>0.23200000000000001</v>
      </c>
      <c r="D29" s="32">
        <v>0.20100000000000001</v>
      </c>
      <c r="E29" s="32">
        <v>0.17199999999999999</v>
      </c>
      <c r="F29" s="32">
        <v>0.187</v>
      </c>
      <c r="G29" s="32">
        <v>0.17799999999999999</v>
      </c>
      <c r="H29" s="32">
        <v>0.17</v>
      </c>
      <c r="I29" s="32">
        <v>0.159</v>
      </c>
      <c r="J29" s="32">
        <v>0.17199999999999999</v>
      </c>
      <c r="K29" s="32">
        <v>0.17799999999999999</v>
      </c>
      <c r="L29" s="32">
        <v>0.153</v>
      </c>
      <c r="M29" s="32">
        <v>0.128</v>
      </c>
    </row>
    <row r="30" spans="1:17" ht="15" customHeight="1" x14ac:dyDescent="0.3">
      <c r="A30" s="133" t="s">
        <v>103</v>
      </c>
      <c r="B30" s="133"/>
      <c r="C30" s="133"/>
      <c r="D30" s="133"/>
      <c r="E30" s="133"/>
      <c r="F30" s="133"/>
      <c r="G30" s="133"/>
      <c r="H30" s="133"/>
      <c r="I30" s="133"/>
      <c r="J30" s="133"/>
      <c r="K30" s="133"/>
      <c r="L30" s="133"/>
      <c r="M30" s="114"/>
      <c r="N30" s="2"/>
      <c r="O30" s="2"/>
      <c r="P30" s="2"/>
      <c r="Q30" s="2"/>
    </row>
    <row r="31" spans="1:17" x14ac:dyDescent="0.3">
      <c r="A31" s="133"/>
      <c r="B31" s="133"/>
      <c r="C31" s="133"/>
      <c r="D31" s="133"/>
      <c r="E31" s="133"/>
      <c r="F31" s="133"/>
      <c r="G31" s="133"/>
      <c r="H31" s="133"/>
      <c r="I31" s="133"/>
      <c r="J31" s="133"/>
      <c r="K31" s="133"/>
      <c r="L31" s="133"/>
      <c r="M31" s="114"/>
    </row>
    <row r="32" spans="1:17" ht="15" customHeight="1" x14ac:dyDescent="0.3">
      <c r="A32" s="134"/>
      <c r="B32" s="134"/>
      <c r="C32" s="134"/>
      <c r="D32" s="134"/>
      <c r="E32" s="134"/>
      <c r="F32" s="134"/>
      <c r="G32" s="134"/>
      <c r="H32" s="134"/>
      <c r="I32" s="134"/>
    </row>
    <row r="33" spans="1:9" x14ac:dyDescent="0.3">
      <c r="A33" s="134"/>
      <c r="B33" s="134"/>
      <c r="C33" s="134"/>
      <c r="D33" s="134"/>
      <c r="E33" s="134"/>
      <c r="F33" s="134"/>
      <c r="G33" s="134"/>
      <c r="H33" s="134"/>
      <c r="I33" s="134"/>
    </row>
  </sheetData>
  <mergeCells count="8">
    <mergeCell ref="A3:M3"/>
    <mergeCell ref="A30:L31"/>
    <mergeCell ref="A32:I33"/>
    <mergeCell ref="A25:A29"/>
    <mergeCell ref="A20:A24"/>
    <mergeCell ref="A5:A9"/>
    <mergeCell ref="A10:A14"/>
    <mergeCell ref="A15:A19"/>
  </mergeCells>
  <pageMargins left="0.70866141732283472" right="0.70866141732283472" top="0.74803149606299213" bottom="0.74803149606299213" header="0.31496062992125984" footer="0.31496062992125984"/>
  <pageSetup paperSize="9" orientation="landscape" verticalDpi="597" r:id="rId1"/>
  <headerFooter>
    <oddHeader>&amp;R&amp;G</oddHeader>
    <oddFooter>&amp;L&amp;F&amp;C&amp;P / &amp;N&amp;R&amp;A</oddFooter>
  </headerFooter>
  <ignoredErrors>
    <ignoredError sqref="C26:H27 I26:I27 J26:J27 K26:K27 L26:L27 M26:M27" formula="1"/>
  </ignoredErrors>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0000"/>
    <pageSetUpPr fitToPage="1"/>
  </sheetPr>
  <dimension ref="A3:F149"/>
  <sheetViews>
    <sheetView showGridLines="0" zoomScaleNormal="100" workbookViewId="0">
      <selection activeCell="D6" sqref="D6:E17"/>
    </sheetView>
  </sheetViews>
  <sheetFormatPr defaultRowHeight="14.4" x14ac:dyDescent="0.3"/>
  <cols>
    <col min="1" max="1" width="14.109375" customWidth="1"/>
    <col min="2" max="2" width="13.44140625" customWidth="1"/>
    <col min="3" max="3" width="11.109375" bestFit="1" customWidth="1"/>
    <col min="4" max="4" width="9.33203125" bestFit="1" customWidth="1"/>
    <col min="5" max="5" width="7.44140625" bestFit="1" customWidth="1"/>
    <col min="6" max="6" width="8.44140625" bestFit="1" customWidth="1"/>
  </cols>
  <sheetData>
    <row r="3" spans="1:6" s="70" customFormat="1" ht="17.100000000000001" customHeight="1" x14ac:dyDescent="0.3">
      <c r="A3" s="137" t="s">
        <v>83</v>
      </c>
      <c r="B3" s="137"/>
      <c r="C3" s="137" t="s">
        <v>38</v>
      </c>
      <c r="D3" s="137"/>
      <c r="E3" s="137"/>
      <c r="F3" s="137"/>
    </row>
    <row r="4" spans="1:6" s="70" customFormat="1" ht="17.100000000000001" customHeight="1" x14ac:dyDescent="0.3">
      <c r="A4" s="74"/>
      <c r="B4" s="24" t="s">
        <v>9</v>
      </c>
      <c r="C4" s="74"/>
      <c r="D4" s="24" t="s">
        <v>9</v>
      </c>
      <c r="E4" s="24" t="s">
        <v>10</v>
      </c>
      <c r="F4" s="24" t="s">
        <v>4</v>
      </c>
    </row>
    <row r="5" spans="1:6" s="70" customFormat="1" ht="17.100000000000001" customHeight="1" x14ac:dyDescent="0.3">
      <c r="A5" s="75">
        <v>2020</v>
      </c>
      <c r="B5" s="24">
        <f>SUM(B6:B17)</f>
        <v>0</v>
      </c>
      <c r="C5" s="75">
        <v>2020</v>
      </c>
      <c r="D5" s="24">
        <f>SUM(D6:D17)</f>
        <v>642</v>
      </c>
      <c r="E5" s="24">
        <f t="shared" ref="E5:F5" si="0">SUM(E6:E17)</f>
        <v>718</v>
      </c>
      <c r="F5" s="24">
        <f t="shared" si="0"/>
        <v>1360</v>
      </c>
    </row>
    <row r="6" spans="1:6" s="70" customFormat="1" ht="17.100000000000001" customHeight="1" x14ac:dyDescent="0.2">
      <c r="A6" s="16" t="s">
        <v>26</v>
      </c>
      <c r="B6" s="17">
        <v>0</v>
      </c>
      <c r="C6" s="16" t="s">
        <v>26</v>
      </c>
      <c r="D6" s="17">
        <v>95</v>
      </c>
      <c r="E6" s="17">
        <v>83</v>
      </c>
      <c r="F6" s="17">
        <f>SUM(D6:E6)</f>
        <v>178</v>
      </c>
    </row>
    <row r="7" spans="1:6" s="70" customFormat="1" ht="17.100000000000001" customHeight="1" x14ac:dyDescent="0.2">
      <c r="A7" s="16" t="s">
        <v>27</v>
      </c>
      <c r="B7" s="17">
        <v>0</v>
      </c>
      <c r="C7" s="16" t="s">
        <v>27</v>
      </c>
      <c r="D7" s="17">
        <v>78</v>
      </c>
      <c r="E7" s="17">
        <v>113</v>
      </c>
      <c r="F7" s="17">
        <f t="shared" ref="F7:F17" si="1">SUM(D7:E7)</f>
        <v>191</v>
      </c>
    </row>
    <row r="8" spans="1:6" s="70" customFormat="1" ht="17.100000000000001" customHeight="1" x14ac:dyDescent="0.2">
      <c r="A8" s="16" t="s">
        <v>28</v>
      </c>
      <c r="B8" s="17">
        <v>0</v>
      </c>
      <c r="C8" s="16" t="s">
        <v>28</v>
      </c>
      <c r="D8" s="17">
        <v>42</v>
      </c>
      <c r="E8" s="17">
        <v>39</v>
      </c>
      <c r="F8" s="17">
        <f t="shared" si="1"/>
        <v>81</v>
      </c>
    </row>
    <row r="9" spans="1:6" s="70" customFormat="1" ht="17.100000000000001" customHeight="1" x14ac:dyDescent="0.2">
      <c r="A9" s="16" t="s">
        <v>29</v>
      </c>
      <c r="B9" s="17">
        <v>0</v>
      </c>
      <c r="C9" s="16" t="s">
        <v>29</v>
      </c>
      <c r="D9" s="17">
        <v>11</v>
      </c>
      <c r="E9" s="17">
        <v>16</v>
      </c>
      <c r="F9" s="17">
        <f t="shared" si="1"/>
        <v>27</v>
      </c>
    </row>
    <row r="10" spans="1:6" s="70" customFormat="1" ht="17.100000000000001" customHeight="1" x14ac:dyDescent="0.2">
      <c r="A10" s="16" t="s">
        <v>30</v>
      </c>
      <c r="B10" s="17">
        <v>0</v>
      </c>
      <c r="C10" s="16" t="s">
        <v>30</v>
      </c>
      <c r="D10" s="17">
        <v>36</v>
      </c>
      <c r="E10" s="17">
        <v>50</v>
      </c>
      <c r="F10" s="17">
        <f t="shared" si="1"/>
        <v>86</v>
      </c>
    </row>
    <row r="11" spans="1:6" s="70" customFormat="1" ht="17.100000000000001" customHeight="1" x14ac:dyDescent="0.2">
      <c r="A11" s="16" t="s">
        <v>31</v>
      </c>
      <c r="B11" s="17">
        <v>0</v>
      </c>
      <c r="C11" s="16" t="s">
        <v>31</v>
      </c>
      <c r="D11" s="17">
        <v>44</v>
      </c>
      <c r="E11" s="17">
        <v>46</v>
      </c>
      <c r="F11" s="17">
        <f t="shared" si="1"/>
        <v>90</v>
      </c>
    </row>
    <row r="12" spans="1:6" s="70" customFormat="1" ht="17.100000000000001" customHeight="1" x14ac:dyDescent="0.2">
      <c r="A12" s="16" t="s">
        <v>32</v>
      </c>
      <c r="B12" s="17">
        <v>0</v>
      </c>
      <c r="C12" s="16" t="s">
        <v>32</v>
      </c>
      <c r="D12" s="17">
        <v>77</v>
      </c>
      <c r="E12" s="17">
        <v>57</v>
      </c>
      <c r="F12" s="17">
        <f t="shared" si="1"/>
        <v>134</v>
      </c>
    </row>
    <row r="13" spans="1:6" s="70" customFormat="1" ht="17.100000000000001" customHeight="1" x14ac:dyDescent="0.2">
      <c r="A13" s="16" t="s">
        <v>33</v>
      </c>
      <c r="B13" s="17">
        <v>0</v>
      </c>
      <c r="C13" s="16" t="s">
        <v>33</v>
      </c>
      <c r="D13" s="17">
        <v>50</v>
      </c>
      <c r="E13" s="17">
        <v>39</v>
      </c>
      <c r="F13" s="17">
        <f t="shared" si="1"/>
        <v>89</v>
      </c>
    </row>
    <row r="14" spans="1:6" s="70" customFormat="1" ht="17.100000000000001" customHeight="1" x14ac:dyDescent="0.2">
      <c r="A14" s="16" t="s">
        <v>34</v>
      </c>
      <c r="B14" s="17">
        <v>0</v>
      </c>
      <c r="C14" s="16" t="s">
        <v>34</v>
      </c>
      <c r="D14" s="17">
        <v>35</v>
      </c>
      <c r="E14" s="17">
        <v>66</v>
      </c>
      <c r="F14" s="17">
        <f t="shared" si="1"/>
        <v>101</v>
      </c>
    </row>
    <row r="15" spans="1:6" s="70" customFormat="1" ht="17.100000000000001" customHeight="1" x14ac:dyDescent="0.2">
      <c r="A15" s="16" t="s">
        <v>35</v>
      </c>
      <c r="B15" s="17">
        <v>0</v>
      </c>
      <c r="C15" s="16" t="s">
        <v>35</v>
      </c>
      <c r="D15" s="17">
        <v>66</v>
      </c>
      <c r="E15" s="17">
        <v>50</v>
      </c>
      <c r="F15" s="17">
        <f t="shared" si="1"/>
        <v>116</v>
      </c>
    </row>
    <row r="16" spans="1:6" s="70" customFormat="1" ht="17.100000000000001" customHeight="1" x14ac:dyDescent="0.2">
      <c r="A16" s="16" t="s">
        <v>36</v>
      </c>
      <c r="B16" s="17">
        <v>0</v>
      </c>
      <c r="C16" s="16" t="s">
        <v>36</v>
      </c>
      <c r="D16" s="17">
        <v>35</v>
      </c>
      <c r="E16" s="17">
        <v>53</v>
      </c>
      <c r="F16" s="17">
        <f t="shared" si="1"/>
        <v>88</v>
      </c>
    </row>
    <row r="17" spans="1:6" s="70" customFormat="1" ht="17.100000000000001" customHeight="1" x14ac:dyDescent="0.2">
      <c r="A17" s="16" t="s">
        <v>37</v>
      </c>
      <c r="B17" s="17">
        <v>0</v>
      </c>
      <c r="C17" s="16" t="s">
        <v>37</v>
      </c>
      <c r="D17" s="17">
        <v>73</v>
      </c>
      <c r="E17" s="17">
        <v>106</v>
      </c>
      <c r="F17" s="17">
        <f t="shared" si="1"/>
        <v>179</v>
      </c>
    </row>
    <row r="18" spans="1:6" s="70" customFormat="1" ht="17.100000000000001" customHeight="1" x14ac:dyDescent="0.3">
      <c r="A18" s="75">
        <v>2019</v>
      </c>
      <c r="B18" s="24">
        <f>SUM(B19:B30)</f>
        <v>0</v>
      </c>
      <c r="C18" s="75">
        <v>2019</v>
      </c>
      <c r="D18" s="24">
        <f>SUM(D19:D30)</f>
        <v>1605</v>
      </c>
      <c r="E18" s="24">
        <f t="shared" ref="E18:F18" si="2">SUM(E19:E30)</f>
        <v>1942</v>
      </c>
      <c r="F18" s="24">
        <f t="shared" si="2"/>
        <v>3547</v>
      </c>
    </row>
    <row r="19" spans="1:6" s="70" customFormat="1" ht="17.100000000000001" customHeight="1" x14ac:dyDescent="0.2">
      <c r="A19" s="16" t="s">
        <v>26</v>
      </c>
      <c r="B19" s="17">
        <v>0</v>
      </c>
      <c r="C19" s="16" t="s">
        <v>26</v>
      </c>
      <c r="D19" s="17">
        <v>22</v>
      </c>
      <c r="E19" s="17">
        <v>34</v>
      </c>
      <c r="F19" s="17">
        <f>SUM(D19:E19)</f>
        <v>56</v>
      </c>
    </row>
    <row r="20" spans="1:6" s="70" customFormat="1" ht="17.100000000000001" customHeight="1" x14ac:dyDescent="0.2">
      <c r="A20" s="16" t="s">
        <v>27</v>
      </c>
      <c r="B20" s="17">
        <v>0</v>
      </c>
      <c r="C20" s="16" t="s">
        <v>27</v>
      </c>
      <c r="D20" s="17">
        <v>88</v>
      </c>
      <c r="E20" s="17">
        <v>144</v>
      </c>
      <c r="F20" s="17">
        <f t="shared" ref="F20:F30" si="3">SUM(D20:E20)</f>
        <v>232</v>
      </c>
    </row>
    <row r="21" spans="1:6" s="70" customFormat="1" ht="17.100000000000001" customHeight="1" x14ac:dyDescent="0.2">
      <c r="A21" s="16" t="s">
        <v>28</v>
      </c>
      <c r="B21" s="17">
        <v>0</v>
      </c>
      <c r="C21" s="16" t="s">
        <v>28</v>
      </c>
      <c r="D21" s="17">
        <v>143</v>
      </c>
      <c r="E21" s="17">
        <v>183</v>
      </c>
      <c r="F21" s="17">
        <f t="shared" si="3"/>
        <v>326</v>
      </c>
    </row>
    <row r="22" spans="1:6" s="70" customFormat="1" ht="17.100000000000001" customHeight="1" x14ac:dyDescent="0.2">
      <c r="A22" s="16" t="s">
        <v>29</v>
      </c>
      <c r="B22" s="17">
        <v>0</v>
      </c>
      <c r="C22" s="16" t="s">
        <v>29</v>
      </c>
      <c r="D22" s="17">
        <v>164</v>
      </c>
      <c r="E22" s="17">
        <v>229</v>
      </c>
      <c r="F22" s="17">
        <f t="shared" si="3"/>
        <v>393</v>
      </c>
    </row>
    <row r="23" spans="1:6" s="70" customFormat="1" ht="17.100000000000001" customHeight="1" x14ac:dyDescent="0.2">
      <c r="A23" s="16" t="s">
        <v>30</v>
      </c>
      <c r="B23" s="17">
        <v>0</v>
      </c>
      <c r="C23" s="16" t="s">
        <v>30</v>
      </c>
      <c r="D23" s="17">
        <v>117</v>
      </c>
      <c r="E23" s="17">
        <v>224</v>
      </c>
      <c r="F23" s="17">
        <f t="shared" si="3"/>
        <v>341</v>
      </c>
    </row>
    <row r="24" spans="1:6" s="70" customFormat="1" ht="17.100000000000001" customHeight="1" x14ac:dyDescent="0.2">
      <c r="A24" s="16" t="s">
        <v>31</v>
      </c>
      <c r="B24" s="17">
        <v>0</v>
      </c>
      <c r="C24" s="16" t="s">
        <v>31</v>
      </c>
      <c r="D24" s="17">
        <v>147</v>
      </c>
      <c r="E24" s="17">
        <v>160</v>
      </c>
      <c r="F24" s="17">
        <f t="shared" si="3"/>
        <v>307</v>
      </c>
    </row>
    <row r="25" spans="1:6" s="70" customFormat="1" ht="17.100000000000001" customHeight="1" x14ac:dyDescent="0.2">
      <c r="A25" s="16" t="s">
        <v>32</v>
      </c>
      <c r="B25" s="17">
        <v>0</v>
      </c>
      <c r="C25" s="16" t="s">
        <v>32</v>
      </c>
      <c r="D25" s="17">
        <v>245</v>
      </c>
      <c r="E25" s="17">
        <v>230</v>
      </c>
      <c r="F25" s="17">
        <f t="shared" si="3"/>
        <v>475</v>
      </c>
    </row>
    <row r="26" spans="1:6" s="70" customFormat="1" ht="17.100000000000001" customHeight="1" x14ac:dyDescent="0.2">
      <c r="A26" s="16" t="s">
        <v>33</v>
      </c>
      <c r="B26" s="17">
        <v>0</v>
      </c>
      <c r="C26" s="16" t="s">
        <v>33</v>
      </c>
      <c r="D26" s="17">
        <v>239</v>
      </c>
      <c r="E26" s="17">
        <v>163</v>
      </c>
      <c r="F26" s="17">
        <f t="shared" si="3"/>
        <v>402</v>
      </c>
    </row>
    <row r="27" spans="1:6" s="70" customFormat="1" ht="17.100000000000001" customHeight="1" x14ac:dyDescent="0.2">
      <c r="A27" s="16" t="s">
        <v>34</v>
      </c>
      <c r="B27" s="17">
        <v>0</v>
      </c>
      <c r="C27" s="16" t="s">
        <v>34</v>
      </c>
      <c r="D27" s="17">
        <v>148</v>
      </c>
      <c r="E27" s="17">
        <v>206</v>
      </c>
      <c r="F27" s="17">
        <f t="shared" si="3"/>
        <v>354</v>
      </c>
    </row>
    <row r="28" spans="1:6" s="70" customFormat="1" ht="17.100000000000001" customHeight="1" x14ac:dyDescent="0.2">
      <c r="A28" s="16" t="s">
        <v>35</v>
      </c>
      <c r="B28" s="17">
        <v>0</v>
      </c>
      <c r="C28" s="16" t="s">
        <v>35</v>
      </c>
      <c r="D28" s="17">
        <v>141</v>
      </c>
      <c r="E28" s="17">
        <v>184</v>
      </c>
      <c r="F28" s="17">
        <f t="shared" si="3"/>
        <v>325</v>
      </c>
    </row>
    <row r="29" spans="1:6" s="70" customFormat="1" ht="17.100000000000001" customHeight="1" x14ac:dyDescent="0.2">
      <c r="A29" s="16" t="s">
        <v>36</v>
      </c>
      <c r="B29" s="17">
        <v>0</v>
      </c>
      <c r="C29" s="16" t="s">
        <v>36</v>
      </c>
      <c r="D29" s="17">
        <v>36</v>
      </c>
      <c r="E29" s="17">
        <v>53</v>
      </c>
      <c r="F29" s="17">
        <f t="shared" si="3"/>
        <v>89</v>
      </c>
    </row>
    <row r="30" spans="1:6" s="70" customFormat="1" ht="17.100000000000001" customHeight="1" x14ac:dyDescent="0.2">
      <c r="A30" s="16" t="s">
        <v>37</v>
      </c>
      <c r="B30" s="17">
        <v>0</v>
      </c>
      <c r="C30" s="16" t="s">
        <v>37</v>
      </c>
      <c r="D30" s="17">
        <v>115</v>
      </c>
      <c r="E30" s="17">
        <v>132</v>
      </c>
      <c r="F30" s="17">
        <f t="shared" si="3"/>
        <v>247</v>
      </c>
    </row>
    <row r="31" spans="1:6" s="70" customFormat="1" ht="17.100000000000001" customHeight="1" x14ac:dyDescent="0.3">
      <c r="A31" s="75">
        <v>2018</v>
      </c>
      <c r="B31" s="24">
        <f>SUM(B32:B43)</f>
        <v>125</v>
      </c>
      <c r="C31" s="75">
        <v>2018</v>
      </c>
      <c r="D31" s="24">
        <f>SUM(D32:D43)</f>
        <v>1982</v>
      </c>
      <c r="E31" s="24">
        <f t="shared" ref="E31:F31" si="4">SUM(E32:E43)</f>
        <v>2019</v>
      </c>
      <c r="F31" s="24">
        <f t="shared" si="4"/>
        <v>4001</v>
      </c>
    </row>
    <row r="32" spans="1:6" s="70" customFormat="1" ht="17.100000000000001" customHeight="1" x14ac:dyDescent="0.2">
      <c r="A32" s="16" t="s">
        <v>26</v>
      </c>
      <c r="B32" s="17">
        <v>0</v>
      </c>
      <c r="C32" s="16" t="s">
        <v>26</v>
      </c>
      <c r="D32" s="17">
        <v>117</v>
      </c>
      <c r="E32" s="17">
        <v>115</v>
      </c>
      <c r="F32" s="17">
        <f>SUM(D32:E32)</f>
        <v>232</v>
      </c>
    </row>
    <row r="33" spans="1:6" s="70" customFormat="1" ht="17.100000000000001" customHeight="1" x14ac:dyDescent="0.2">
      <c r="A33" s="16" t="s">
        <v>27</v>
      </c>
      <c r="B33" s="17">
        <v>0</v>
      </c>
      <c r="C33" s="16" t="s">
        <v>27</v>
      </c>
      <c r="D33" s="17">
        <v>133</v>
      </c>
      <c r="E33" s="17">
        <v>143</v>
      </c>
      <c r="F33" s="17">
        <f t="shared" ref="F33:F43" si="5">SUM(D33:E33)</f>
        <v>276</v>
      </c>
    </row>
    <row r="34" spans="1:6" s="70" customFormat="1" ht="17.100000000000001" customHeight="1" x14ac:dyDescent="0.2">
      <c r="A34" s="16" t="s">
        <v>28</v>
      </c>
      <c r="B34" s="17">
        <v>0</v>
      </c>
      <c r="C34" s="16" t="s">
        <v>28</v>
      </c>
      <c r="D34" s="17">
        <v>158</v>
      </c>
      <c r="E34" s="17">
        <v>177</v>
      </c>
      <c r="F34" s="17">
        <f t="shared" si="5"/>
        <v>335</v>
      </c>
    </row>
    <row r="35" spans="1:6" s="70" customFormat="1" ht="17.100000000000001" customHeight="1" x14ac:dyDescent="0.2">
      <c r="A35" s="16" t="s">
        <v>29</v>
      </c>
      <c r="B35" s="17">
        <v>0</v>
      </c>
      <c r="C35" s="16" t="s">
        <v>29</v>
      </c>
      <c r="D35" s="17">
        <v>168</v>
      </c>
      <c r="E35" s="17">
        <v>174</v>
      </c>
      <c r="F35" s="17">
        <f t="shared" si="5"/>
        <v>342</v>
      </c>
    </row>
    <row r="36" spans="1:6" s="70" customFormat="1" ht="17.100000000000001" customHeight="1" x14ac:dyDescent="0.2">
      <c r="A36" s="16" t="s">
        <v>30</v>
      </c>
      <c r="B36" s="17">
        <v>125</v>
      </c>
      <c r="C36" s="16" t="s">
        <v>30</v>
      </c>
      <c r="D36" s="17">
        <v>150</v>
      </c>
      <c r="E36" s="17">
        <v>167</v>
      </c>
      <c r="F36" s="17">
        <f t="shared" si="5"/>
        <v>317</v>
      </c>
    </row>
    <row r="37" spans="1:6" s="70" customFormat="1" ht="17.100000000000001" customHeight="1" x14ac:dyDescent="0.2">
      <c r="A37" s="16" t="s">
        <v>31</v>
      </c>
      <c r="B37" s="17">
        <v>0</v>
      </c>
      <c r="C37" s="16" t="s">
        <v>31</v>
      </c>
      <c r="D37" s="17">
        <v>176</v>
      </c>
      <c r="E37" s="17">
        <v>162</v>
      </c>
      <c r="F37" s="17">
        <f t="shared" si="5"/>
        <v>338</v>
      </c>
    </row>
    <row r="38" spans="1:6" s="70" customFormat="1" ht="17.100000000000001" customHeight="1" x14ac:dyDescent="0.2">
      <c r="A38" s="16" t="s">
        <v>32</v>
      </c>
      <c r="B38" s="17">
        <v>0</v>
      </c>
      <c r="C38" s="16" t="s">
        <v>32</v>
      </c>
      <c r="D38" s="17">
        <v>266</v>
      </c>
      <c r="E38" s="17">
        <v>203</v>
      </c>
      <c r="F38" s="17">
        <f t="shared" si="5"/>
        <v>469</v>
      </c>
    </row>
    <row r="39" spans="1:6" s="70" customFormat="1" ht="17.100000000000001" customHeight="1" x14ac:dyDescent="0.2">
      <c r="A39" s="16" t="s">
        <v>33</v>
      </c>
      <c r="B39" s="17">
        <v>0</v>
      </c>
      <c r="C39" s="16" t="s">
        <v>33</v>
      </c>
      <c r="D39" s="17">
        <v>214</v>
      </c>
      <c r="E39" s="17">
        <v>210</v>
      </c>
      <c r="F39" s="17">
        <f t="shared" si="5"/>
        <v>424</v>
      </c>
    </row>
    <row r="40" spans="1:6" s="70" customFormat="1" ht="17.100000000000001" customHeight="1" x14ac:dyDescent="0.2">
      <c r="A40" s="16" t="s">
        <v>34</v>
      </c>
      <c r="B40" s="17">
        <v>0</v>
      </c>
      <c r="C40" s="16" t="s">
        <v>34</v>
      </c>
      <c r="D40" s="17">
        <v>134</v>
      </c>
      <c r="E40" s="17">
        <v>140</v>
      </c>
      <c r="F40" s="17">
        <f t="shared" si="5"/>
        <v>274</v>
      </c>
    </row>
    <row r="41" spans="1:6" s="70" customFormat="1" ht="17.100000000000001" customHeight="1" x14ac:dyDescent="0.2">
      <c r="A41" s="16" t="s">
        <v>35</v>
      </c>
      <c r="B41" s="17">
        <v>0</v>
      </c>
      <c r="C41" s="16" t="s">
        <v>35</v>
      </c>
      <c r="D41" s="17">
        <v>122</v>
      </c>
      <c r="E41" s="17">
        <v>186</v>
      </c>
      <c r="F41" s="17">
        <f t="shared" si="5"/>
        <v>308</v>
      </c>
    </row>
    <row r="42" spans="1:6" s="70" customFormat="1" ht="17.100000000000001" customHeight="1" x14ac:dyDescent="0.2">
      <c r="A42" s="16" t="s">
        <v>36</v>
      </c>
      <c r="B42" s="17">
        <v>0</v>
      </c>
      <c r="C42" s="16" t="s">
        <v>36</v>
      </c>
      <c r="D42" s="17">
        <v>179</v>
      </c>
      <c r="E42" s="17">
        <v>139</v>
      </c>
      <c r="F42" s="17">
        <f t="shared" si="5"/>
        <v>318</v>
      </c>
    </row>
    <row r="43" spans="1:6" s="70" customFormat="1" ht="17.100000000000001" customHeight="1" x14ac:dyDescent="0.2">
      <c r="A43" s="16" t="s">
        <v>37</v>
      </c>
      <c r="B43" s="17">
        <v>0</v>
      </c>
      <c r="C43" s="16" t="s">
        <v>37</v>
      </c>
      <c r="D43" s="17">
        <v>165</v>
      </c>
      <c r="E43" s="17">
        <v>203</v>
      </c>
      <c r="F43" s="17">
        <f t="shared" si="5"/>
        <v>368</v>
      </c>
    </row>
    <row r="44" spans="1:6" s="70" customFormat="1" ht="17.100000000000001" customHeight="1" x14ac:dyDescent="0.3">
      <c r="A44" s="75">
        <v>2017</v>
      </c>
      <c r="B44" s="24">
        <v>0</v>
      </c>
      <c r="C44" s="75">
        <v>2017</v>
      </c>
      <c r="D44" s="24">
        <f>SUM(D45:D56)</f>
        <v>2305</v>
      </c>
      <c r="E44" s="24">
        <f t="shared" ref="E44:F44" si="6">SUM(E45:E56)</f>
        <v>1729</v>
      </c>
      <c r="F44" s="24">
        <f t="shared" si="6"/>
        <v>4034</v>
      </c>
    </row>
    <row r="45" spans="1:6" x14ac:dyDescent="0.3">
      <c r="A45" s="16" t="s">
        <v>26</v>
      </c>
      <c r="B45" s="17">
        <v>0</v>
      </c>
      <c r="C45" s="16" t="s">
        <v>26</v>
      </c>
      <c r="D45" s="17">
        <v>142</v>
      </c>
      <c r="E45" s="17">
        <v>72</v>
      </c>
      <c r="F45" s="17">
        <f>SUM(D45:E45)</f>
        <v>214</v>
      </c>
    </row>
    <row r="46" spans="1:6" x14ac:dyDescent="0.3">
      <c r="A46" s="16" t="s">
        <v>27</v>
      </c>
      <c r="B46" s="17">
        <v>0</v>
      </c>
      <c r="C46" s="16" t="s">
        <v>27</v>
      </c>
      <c r="D46" s="17">
        <v>137</v>
      </c>
      <c r="E46" s="17">
        <v>113</v>
      </c>
      <c r="F46" s="17">
        <f t="shared" ref="F46:F56" si="7">SUM(D46:E46)</f>
        <v>250</v>
      </c>
    </row>
    <row r="47" spans="1:6" x14ac:dyDescent="0.3">
      <c r="A47" s="16" t="s">
        <v>28</v>
      </c>
      <c r="B47" s="17">
        <v>0</v>
      </c>
      <c r="C47" s="16" t="s">
        <v>28</v>
      </c>
      <c r="D47" s="17">
        <v>174</v>
      </c>
      <c r="E47" s="17">
        <v>120</v>
      </c>
      <c r="F47" s="17">
        <f t="shared" si="7"/>
        <v>294</v>
      </c>
    </row>
    <row r="48" spans="1:6" x14ac:dyDescent="0.3">
      <c r="A48" s="16" t="s">
        <v>29</v>
      </c>
      <c r="B48" s="17">
        <v>0</v>
      </c>
      <c r="C48" s="16" t="s">
        <v>29</v>
      </c>
      <c r="D48" s="17">
        <v>187</v>
      </c>
      <c r="E48" s="17">
        <v>170</v>
      </c>
      <c r="F48" s="17">
        <f t="shared" si="7"/>
        <v>357</v>
      </c>
    </row>
    <row r="49" spans="1:6" x14ac:dyDescent="0.3">
      <c r="A49" s="16" t="s">
        <v>30</v>
      </c>
      <c r="B49" s="17">
        <v>0</v>
      </c>
      <c r="C49" s="16" t="s">
        <v>30</v>
      </c>
      <c r="D49" s="17">
        <v>189</v>
      </c>
      <c r="E49" s="17">
        <v>132</v>
      </c>
      <c r="F49" s="17">
        <f t="shared" si="7"/>
        <v>321</v>
      </c>
    </row>
    <row r="50" spans="1:6" x14ac:dyDescent="0.3">
      <c r="A50" s="16" t="s">
        <v>31</v>
      </c>
      <c r="B50" s="17">
        <v>0</v>
      </c>
      <c r="C50" s="16" t="s">
        <v>31</v>
      </c>
      <c r="D50" s="17">
        <v>217</v>
      </c>
      <c r="E50" s="17">
        <v>138</v>
      </c>
      <c r="F50" s="17">
        <f t="shared" si="7"/>
        <v>355</v>
      </c>
    </row>
    <row r="51" spans="1:6" x14ac:dyDescent="0.3">
      <c r="A51" s="16" t="s">
        <v>32</v>
      </c>
      <c r="B51" s="17">
        <v>0</v>
      </c>
      <c r="C51" s="16" t="s">
        <v>32</v>
      </c>
      <c r="D51" s="17">
        <v>225</v>
      </c>
      <c r="E51" s="17">
        <v>208</v>
      </c>
      <c r="F51" s="17">
        <f t="shared" si="7"/>
        <v>433</v>
      </c>
    </row>
    <row r="52" spans="1:6" x14ac:dyDescent="0.3">
      <c r="A52" s="16" t="s">
        <v>33</v>
      </c>
      <c r="B52" s="17">
        <v>0</v>
      </c>
      <c r="C52" s="16" t="s">
        <v>33</v>
      </c>
      <c r="D52" s="17">
        <v>224</v>
      </c>
      <c r="E52" s="17">
        <v>161</v>
      </c>
      <c r="F52" s="17">
        <f t="shared" si="7"/>
        <v>385</v>
      </c>
    </row>
    <row r="53" spans="1:6" x14ac:dyDescent="0.3">
      <c r="A53" s="16" t="s">
        <v>34</v>
      </c>
      <c r="B53" s="17">
        <v>0</v>
      </c>
      <c r="C53" s="16" t="s">
        <v>34</v>
      </c>
      <c r="D53" s="17">
        <v>199</v>
      </c>
      <c r="E53" s="17">
        <v>157</v>
      </c>
      <c r="F53" s="17">
        <f t="shared" si="7"/>
        <v>356</v>
      </c>
    </row>
    <row r="54" spans="1:6" x14ac:dyDescent="0.3">
      <c r="A54" s="16" t="s">
        <v>35</v>
      </c>
      <c r="B54" s="17">
        <v>0</v>
      </c>
      <c r="C54" s="16" t="s">
        <v>35</v>
      </c>
      <c r="D54" s="17">
        <v>151</v>
      </c>
      <c r="E54" s="17">
        <v>161</v>
      </c>
      <c r="F54" s="17">
        <f t="shared" si="7"/>
        <v>312</v>
      </c>
    </row>
    <row r="55" spans="1:6" x14ac:dyDescent="0.3">
      <c r="A55" s="16" t="s">
        <v>36</v>
      </c>
      <c r="B55" s="17">
        <v>0</v>
      </c>
      <c r="C55" s="16" t="s">
        <v>36</v>
      </c>
      <c r="D55" s="17">
        <v>220</v>
      </c>
      <c r="E55" s="17">
        <v>137</v>
      </c>
      <c r="F55" s="17">
        <f t="shared" si="7"/>
        <v>357</v>
      </c>
    </row>
    <row r="56" spans="1:6" x14ac:dyDescent="0.3">
      <c r="A56" s="16" t="s">
        <v>37</v>
      </c>
      <c r="B56" s="17">
        <v>0</v>
      </c>
      <c r="C56" s="16" t="s">
        <v>37</v>
      </c>
      <c r="D56" s="17">
        <v>240</v>
      </c>
      <c r="E56" s="17">
        <v>160</v>
      </c>
      <c r="F56" s="17">
        <f t="shared" si="7"/>
        <v>400</v>
      </c>
    </row>
    <row r="57" spans="1:6" s="70" customFormat="1" ht="17.100000000000001" customHeight="1" x14ac:dyDescent="0.3">
      <c r="A57" s="75">
        <v>2016</v>
      </c>
      <c r="B57" s="24">
        <v>0</v>
      </c>
      <c r="C57" s="75">
        <v>2016</v>
      </c>
      <c r="D57" s="24">
        <f>SUM(D58:D69)</f>
        <v>2885</v>
      </c>
      <c r="E57" s="24">
        <f t="shared" ref="E57:F57" si="8">SUM(E58:E69)</f>
        <v>1777</v>
      </c>
      <c r="F57" s="24">
        <f t="shared" si="8"/>
        <v>4662</v>
      </c>
    </row>
    <row r="58" spans="1:6" x14ac:dyDescent="0.3">
      <c r="A58" s="16" t="s">
        <v>26</v>
      </c>
      <c r="B58" s="17">
        <v>0</v>
      </c>
      <c r="C58" s="16" t="s">
        <v>26</v>
      </c>
      <c r="D58" s="17">
        <v>132</v>
      </c>
      <c r="E58" s="17">
        <v>127</v>
      </c>
      <c r="F58" s="17">
        <f>SUM(D58:E58)</f>
        <v>259</v>
      </c>
    </row>
    <row r="59" spans="1:6" x14ac:dyDescent="0.3">
      <c r="A59" s="16" t="s">
        <v>27</v>
      </c>
      <c r="B59" s="17">
        <v>0</v>
      </c>
      <c r="C59" s="16" t="s">
        <v>27</v>
      </c>
      <c r="D59" s="17">
        <v>270</v>
      </c>
      <c r="E59" s="17">
        <v>236</v>
      </c>
      <c r="F59" s="17">
        <f t="shared" ref="F59:F69" si="9">SUM(D59:E59)</f>
        <v>506</v>
      </c>
    </row>
    <row r="60" spans="1:6" x14ac:dyDescent="0.3">
      <c r="A60" s="16" t="s">
        <v>28</v>
      </c>
      <c r="B60" s="17">
        <v>0</v>
      </c>
      <c r="C60" s="16" t="s">
        <v>28</v>
      </c>
      <c r="D60" s="17">
        <v>227</v>
      </c>
      <c r="E60" s="17">
        <v>158</v>
      </c>
      <c r="F60" s="17">
        <f t="shared" si="9"/>
        <v>385</v>
      </c>
    </row>
    <row r="61" spans="1:6" x14ac:dyDescent="0.3">
      <c r="A61" s="16" t="s">
        <v>29</v>
      </c>
      <c r="B61" s="17">
        <v>0</v>
      </c>
      <c r="C61" s="16" t="s">
        <v>29</v>
      </c>
      <c r="D61" s="17">
        <v>315</v>
      </c>
      <c r="E61" s="17">
        <v>132</v>
      </c>
      <c r="F61" s="17">
        <f t="shared" si="9"/>
        <v>447</v>
      </c>
    </row>
    <row r="62" spans="1:6" x14ac:dyDescent="0.3">
      <c r="A62" s="16" t="s">
        <v>30</v>
      </c>
      <c r="B62" s="17">
        <v>0</v>
      </c>
      <c r="C62" s="16" t="s">
        <v>30</v>
      </c>
      <c r="D62" s="17">
        <v>210</v>
      </c>
      <c r="E62" s="17">
        <v>133</v>
      </c>
      <c r="F62" s="17">
        <f t="shared" si="9"/>
        <v>343</v>
      </c>
    </row>
    <row r="63" spans="1:6" x14ac:dyDescent="0.3">
      <c r="A63" s="16" t="s">
        <v>31</v>
      </c>
      <c r="B63" s="17">
        <v>0</v>
      </c>
      <c r="C63" s="16" t="s">
        <v>31</v>
      </c>
      <c r="D63" s="17">
        <v>287</v>
      </c>
      <c r="E63" s="17">
        <v>158</v>
      </c>
      <c r="F63" s="17">
        <f t="shared" si="9"/>
        <v>445</v>
      </c>
    </row>
    <row r="64" spans="1:6" x14ac:dyDescent="0.3">
      <c r="A64" s="16" t="s">
        <v>32</v>
      </c>
      <c r="B64" s="17">
        <v>0</v>
      </c>
      <c r="C64" s="16" t="s">
        <v>32</v>
      </c>
      <c r="D64" s="17">
        <v>402</v>
      </c>
      <c r="E64" s="17">
        <v>193</v>
      </c>
      <c r="F64" s="17">
        <f t="shared" si="9"/>
        <v>595</v>
      </c>
    </row>
    <row r="65" spans="1:6" x14ac:dyDescent="0.3">
      <c r="A65" s="16" t="s">
        <v>33</v>
      </c>
      <c r="B65" s="17">
        <v>0</v>
      </c>
      <c r="C65" s="16" t="s">
        <v>33</v>
      </c>
      <c r="D65" s="17">
        <v>278</v>
      </c>
      <c r="E65" s="17">
        <v>156</v>
      </c>
      <c r="F65" s="17">
        <f t="shared" si="9"/>
        <v>434</v>
      </c>
    </row>
    <row r="66" spans="1:6" x14ac:dyDescent="0.3">
      <c r="A66" s="16" t="s">
        <v>34</v>
      </c>
      <c r="B66" s="17">
        <v>0</v>
      </c>
      <c r="C66" s="16" t="s">
        <v>34</v>
      </c>
      <c r="D66" s="17">
        <v>285</v>
      </c>
      <c r="E66" s="17">
        <v>145</v>
      </c>
      <c r="F66" s="17">
        <f t="shared" si="9"/>
        <v>430</v>
      </c>
    </row>
    <row r="67" spans="1:6" x14ac:dyDescent="0.3">
      <c r="A67" s="16" t="s">
        <v>35</v>
      </c>
      <c r="B67" s="17">
        <v>0</v>
      </c>
      <c r="C67" s="16" t="s">
        <v>35</v>
      </c>
      <c r="D67" s="17">
        <v>113</v>
      </c>
      <c r="E67" s="17">
        <v>99</v>
      </c>
      <c r="F67" s="17">
        <f t="shared" si="9"/>
        <v>212</v>
      </c>
    </row>
    <row r="68" spans="1:6" x14ac:dyDescent="0.3">
      <c r="A68" s="16" t="s">
        <v>36</v>
      </c>
      <c r="B68" s="17">
        <v>0</v>
      </c>
      <c r="C68" s="16" t="s">
        <v>36</v>
      </c>
      <c r="D68" s="17">
        <v>179</v>
      </c>
      <c r="E68" s="17">
        <v>97</v>
      </c>
      <c r="F68" s="17">
        <f t="shared" si="9"/>
        <v>276</v>
      </c>
    </row>
    <row r="69" spans="1:6" x14ac:dyDescent="0.3">
      <c r="A69" s="16" t="s">
        <v>37</v>
      </c>
      <c r="B69" s="17">
        <v>0</v>
      </c>
      <c r="C69" s="16" t="s">
        <v>37</v>
      </c>
      <c r="D69" s="17">
        <v>187</v>
      </c>
      <c r="E69" s="17">
        <v>143</v>
      </c>
      <c r="F69" s="17">
        <f t="shared" si="9"/>
        <v>330</v>
      </c>
    </row>
    <row r="70" spans="1:6" s="70" customFormat="1" ht="17.100000000000001" customHeight="1" x14ac:dyDescent="0.3">
      <c r="A70" s="33">
        <v>2015</v>
      </c>
      <c r="B70" s="24">
        <v>0</v>
      </c>
      <c r="C70" s="33">
        <v>2015</v>
      </c>
      <c r="D70" s="24">
        <f>SUM(D71:D82)</f>
        <v>2169</v>
      </c>
      <c r="E70" s="24">
        <f t="shared" ref="E70:F70" si="10">SUM(E71:E82)</f>
        <v>1273</v>
      </c>
      <c r="F70" s="24">
        <f t="shared" si="10"/>
        <v>3442</v>
      </c>
    </row>
    <row r="71" spans="1:6" x14ac:dyDescent="0.3">
      <c r="A71" s="16" t="s">
        <v>26</v>
      </c>
      <c r="B71" s="17">
        <v>0</v>
      </c>
      <c r="C71" s="16" t="s">
        <v>26</v>
      </c>
      <c r="D71" s="17">
        <v>102</v>
      </c>
      <c r="E71" s="17">
        <v>62</v>
      </c>
      <c r="F71" s="17">
        <f>SUM(D71:E71)</f>
        <v>164</v>
      </c>
    </row>
    <row r="72" spans="1:6" x14ac:dyDescent="0.3">
      <c r="A72" s="16" t="s">
        <v>27</v>
      </c>
      <c r="B72" s="17">
        <v>0</v>
      </c>
      <c r="C72" s="16" t="s">
        <v>27</v>
      </c>
      <c r="D72" s="17">
        <v>70</v>
      </c>
      <c r="E72" s="17">
        <v>59</v>
      </c>
      <c r="F72" s="17">
        <f t="shared" ref="F72:F82" si="11">SUM(D72:E72)</f>
        <v>129</v>
      </c>
    </row>
    <row r="73" spans="1:6" x14ac:dyDescent="0.3">
      <c r="A73" s="16" t="s">
        <v>28</v>
      </c>
      <c r="B73" s="17">
        <v>0</v>
      </c>
      <c r="C73" s="16" t="s">
        <v>28</v>
      </c>
      <c r="D73" s="17">
        <v>142</v>
      </c>
      <c r="E73" s="17">
        <v>65</v>
      </c>
      <c r="F73" s="17">
        <f t="shared" si="11"/>
        <v>207</v>
      </c>
    </row>
    <row r="74" spans="1:6" x14ac:dyDescent="0.3">
      <c r="A74" s="16" t="s">
        <v>29</v>
      </c>
      <c r="B74" s="17">
        <v>0</v>
      </c>
      <c r="C74" s="16" t="s">
        <v>29</v>
      </c>
      <c r="D74" s="17">
        <v>182</v>
      </c>
      <c r="E74" s="17">
        <v>95</v>
      </c>
      <c r="F74" s="17">
        <f t="shared" si="11"/>
        <v>277</v>
      </c>
    </row>
    <row r="75" spans="1:6" x14ac:dyDescent="0.3">
      <c r="A75" s="16" t="s">
        <v>30</v>
      </c>
      <c r="B75" s="17">
        <v>0</v>
      </c>
      <c r="C75" s="16" t="s">
        <v>30</v>
      </c>
      <c r="D75" s="17">
        <v>249</v>
      </c>
      <c r="E75" s="17">
        <v>107</v>
      </c>
      <c r="F75" s="17">
        <f t="shared" si="11"/>
        <v>356</v>
      </c>
    </row>
    <row r="76" spans="1:6" x14ac:dyDescent="0.3">
      <c r="A76" s="16" t="s">
        <v>31</v>
      </c>
      <c r="B76" s="17">
        <v>0</v>
      </c>
      <c r="C76" s="16" t="s">
        <v>31</v>
      </c>
      <c r="D76" s="17">
        <v>219</v>
      </c>
      <c r="E76" s="17">
        <v>130</v>
      </c>
      <c r="F76" s="17">
        <f t="shared" si="11"/>
        <v>349</v>
      </c>
    </row>
    <row r="77" spans="1:6" x14ac:dyDescent="0.3">
      <c r="A77" s="16" t="s">
        <v>32</v>
      </c>
      <c r="B77" s="17">
        <v>0</v>
      </c>
      <c r="C77" s="16" t="s">
        <v>32</v>
      </c>
      <c r="D77" s="17">
        <v>267</v>
      </c>
      <c r="E77" s="17">
        <v>147</v>
      </c>
      <c r="F77" s="17">
        <f t="shared" si="11"/>
        <v>414</v>
      </c>
    </row>
    <row r="78" spans="1:6" x14ac:dyDescent="0.3">
      <c r="A78" s="16" t="s">
        <v>33</v>
      </c>
      <c r="B78" s="17">
        <v>0</v>
      </c>
      <c r="C78" s="16" t="s">
        <v>33</v>
      </c>
      <c r="D78" s="17">
        <v>150</v>
      </c>
      <c r="E78" s="17">
        <v>85</v>
      </c>
      <c r="F78" s="17">
        <f t="shared" si="11"/>
        <v>235</v>
      </c>
    </row>
    <row r="79" spans="1:6" x14ac:dyDescent="0.3">
      <c r="A79" s="16" t="s">
        <v>34</v>
      </c>
      <c r="B79" s="17">
        <v>0</v>
      </c>
      <c r="C79" s="16" t="s">
        <v>34</v>
      </c>
      <c r="D79" s="17">
        <v>177</v>
      </c>
      <c r="E79" s="17">
        <v>135</v>
      </c>
      <c r="F79" s="17">
        <f t="shared" si="11"/>
        <v>312</v>
      </c>
    </row>
    <row r="80" spans="1:6" x14ac:dyDescent="0.3">
      <c r="A80" s="16" t="s">
        <v>35</v>
      </c>
      <c r="B80" s="17">
        <v>0</v>
      </c>
      <c r="C80" s="16" t="s">
        <v>35</v>
      </c>
      <c r="D80" s="17">
        <v>204</v>
      </c>
      <c r="E80" s="17">
        <v>93</v>
      </c>
      <c r="F80" s="17">
        <f t="shared" si="11"/>
        <v>297</v>
      </c>
    </row>
    <row r="81" spans="1:6" x14ac:dyDescent="0.3">
      <c r="A81" s="16" t="s">
        <v>36</v>
      </c>
      <c r="B81" s="17">
        <v>0</v>
      </c>
      <c r="C81" s="16" t="s">
        <v>36</v>
      </c>
      <c r="D81" s="17">
        <v>172</v>
      </c>
      <c r="E81" s="17">
        <v>137</v>
      </c>
      <c r="F81" s="17">
        <f t="shared" si="11"/>
        <v>309</v>
      </c>
    </row>
    <row r="82" spans="1:6" x14ac:dyDescent="0.3">
      <c r="A82" s="16" t="s">
        <v>37</v>
      </c>
      <c r="B82" s="17">
        <v>0</v>
      </c>
      <c r="C82" s="16" t="s">
        <v>37</v>
      </c>
      <c r="D82" s="17">
        <v>235</v>
      </c>
      <c r="E82" s="17">
        <v>158</v>
      </c>
      <c r="F82" s="17">
        <f t="shared" si="11"/>
        <v>393</v>
      </c>
    </row>
    <row r="83" spans="1:6" s="70" customFormat="1" ht="17.100000000000001" customHeight="1" x14ac:dyDescent="0.3">
      <c r="A83" s="33">
        <v>2014</v>
      </c>
      <c r="B83" s="24">
        <v>0</v>
      </c>
      <c r="C83" s="33">
        <v>2014</v>
      </c>
      <c r="D83" s="24">
        <f>SUM(D84:D95)</f>
        <v>1757</v>
      </c>
      <c r="E83" s="24">
        <f t="shared" ref="E83" si="12">SUM(E84:E95)</f>
        <v>1243</v>
      </c>
      <c r="F83" s="24">
        <f>SUM(F84:F95)</f>
        <v>3000</v>
      </c>
    </row>
    <row r="84" spans="1:6" x14ac:dyDescent="0.3">
      <c r="A84" s="16" t="s">
        <v>26</v>
      </c>
      <c r="B84" s="17">
        <v>0</v>
      </c>
      <c r="C84" s="16" t="s">
        <v>26</v>
      </c>
      <c r="D84" s="17">
        <v>152</v>
      </c>
      <c r="E84" s="17">
        <v>103</v>
      </c>
      <c r="F84" s="17">
        <f>SUM(D84:E84)</f>
        <v>255</v>
      </c>
    </row>
    <row r="85" spans="1:6" x14ac:dyDescent="0.3">
      <c r="A85" s="16" t="s">
        <v>27</v>
      </c>
      <c r="B85" s="17">
        <v>0</v>
      </c>
      <c r="C85" s="16" t="s">
        <v>27</v>
      </c>
      <c r="D85" s="17">
        <v>97</v>
      </c>
      <c r="E85" s="17">
        <v>129</v>
      </c>
      <c r="F85" s="17">
        <f t="shared" ref="F85:F95" si="13">SUM(D85:E85)</f>
        <v>226</v>
      </c>
    </row>
    <row r="86" spans="1:6" x14ac:dyDescent="0.3">
      <c r="A86" s="16" t="s">
        <v>28</v>
      </c>
      <c r="B86" s="17">
        <v>0</v>
      </c>
      <c r="C86" s="16" t="s">
        <v>28</v>
      </c>
      <c r="D86" s="17">
        <v>170</v>
      </c>
      <c r="E86" s="17">
        <v>124</v>
      </c>
      <c r="F86" s="17">
        <f t="shared" si="13"/>
        <v>294</v>
      </c>
    </row>
    <row r="87" spans="1:6" x14ac:dyDescent="0.3">
      <c r="A87" s="16" t="s">
        <v>29</v>
      </c>
      <c r="B87" s="17">
        <v>0</v>
      </c>
      <c r="C87" s="16" t="s">
        <v>29</v>
      </c>
      <c r="D87" s="17">
        <v>187</v>
      </c>
      <c r="E87" s="17">
        <v>93</v>
      </c>
      <c r="F87" s="17">
        <f t="shared" si="13"/>
        <v>280</v>
      </c>
    </row>
    <row r="88" spans="1:6" x14ac:dyDescent="0.3">
      <c r="A88" s="16" t="s">
        <v>30</v>
      </c>
      <c r="B88" s="17">
        <v>0</v>
      </c>
      <c r="C88" s="16" t="s">
        <v>30</v>
      </c>
      <c r="D88" s="17">
        <v>110</v>
      </c>
      <c r="E88" s="17">
        <v>96</v>
      </c>
      <c r="F88" s="17">
        <f t="shared" si="13"/>
        <v>206</v>
      </c>
    </row>
    <row r="89" spans="1:6" x14ac:dyDescent="0.3">
      <c r="A89" s="16" t="s">
        <v>31</v>
      </c>
      <c r="B89" s="17">
        <v>0</v>
      </c>
      <c r="C89" s="16" t="s">
        <v>31</v>
      </c>
      <c r="D89" s="17">
        <v>137</v>
      </c>
      <c r="E89" s="17">
        <v>96</v>
      </c>
      <c r="F89" s="17">
        <f t="shared" si="13"/>
        <v>233</v>
      </c>
    </row>
    <row r="90" spans="1:6" x14ac:dyDescent="0.3">
      <c r="A90" s="16" t="s">
        <v>32</v>
      </c>
      <c r="B90" s="17">
        <v>0</v>
      </c>
      <c r="C90" s="16" t="s">
        <v>32</v>
      </c>
      <c r="D90" s="17">
        <v>151</v>
      </c>
      <c r="E90" s="17">
        <v>126</v>
      </c>
      <c r="F90" s="17">
        <f t="shared" si="13"/>
        <v>277</v>
      </c>
    </row>
    <row r="91" spans="1:6" x14ac:dyDescent="0.3">
      <c r="A91" s="16" t="s">
        <v>33</v>
      </c>
      <c r="B91" s="17">
        <v>0</v>
      </c>
      <c r="C91" s="16" t="s">
        <v>33</v>
      </c>
      <c r="D91" s="17">
        <v>184</v>
      </c>
      <c r="E91" s="17">
        <v>105</v>
      </c>
      <c r="F91" s="17">
        <f t="shared" si="13"/>
        <v>289</v>
      </c>
    </row>
    <row r="92" spans="1:6" x14ac:dyDescent="0.3">
      <c r="A92" s="16" t="s">
        <v>34</v>
      </c>
      <c r="B92" s="17">
        <v>0</v>
      </c>
      <c r="C92" s="16" t="s">
        <v>34</v>
      </c>
      <c r="D92" s="17">
        <v>160</v>
      </c>
      <c r="E92" s="17">
        <v>139</v>
      </c>
      <c r="F92" s="17">
        <f t="shared" si="13"/>
        <v>299</v>
      </c>
    </row>
    <row r="93" spans="1:6" x14ac:dyDescent="0.3">
      <c r="A93" s="16" t="s">
        <v>35</v>
      </c>
      <c r="B93" s="17">
        <v>0</v>
      </c>
      <c r="C93" s="16" t="s">
        <v>35</v>
      </c>
      <c r="D93" s="17">
        <v>142</v>
      </c>
      <c r="E93" s="17">
        <v>82</v>
      </c>
      <c r="F93" s="17">
        <f t="shared" si="13"/>
        <v>224</v>
      </c>
    </row>
    <row r="94" spans="1:6" x14ac:dyDescent="0.3">
      <c r="A94" s="16" t="s">
        <v>36</v>
      </c>
      <c r="B94" s="17">
        <v>0</v>
      </c>
      <c r="C94" s="16" t="s">
        <v>36</v>
      </c>
      <c r="D94" s="17">
        <v>144</v>
      </c>
      <c r="E94" s="17">
        <v>69</v>
      </c>
      <c r="F94" s="17">
        <f t="shared" si="13"/>
        <v>213</v>
      </c>
    </row>
    <row r="95" spans="1:6" x14ac:dyDescent="0.3">
      <c r="A95" s="16" t="s">
        <v>37</v>
      </c>
      <c r="B95" s="17">
        <v>0</v>
      </c>
      <c r="C95" s="16" t="s">
        <v>37</v>
      </c>
      <c r="D95" s="17">
        <v>123</v>
      </c>
      <c r="E95" s="17">
        <v>81</v>
      </c>
      <c r="F95" s="17">
        <f t="shared" si="13"/>
        <v>204</v>
      </c>
    </row>
    <row r="96" spans="1:6" s="70" customFormat="1" ht="17.100000000000001" customHeight="1" x14ac:dyDescent="0.3">
      <c r="A96" s="33">
        <v>2013</v>
      </c>
      <c r="B96" s="24">
        <v>0</v>
      </c>
      <c r="C96" s="33">
        <v>2013</v>
      </c>
      <c r="D96" s="24">
        <f>SUM(D97:D108)</f>
        <v>2272</v>
      </c>
      <c r="E96" s="24">
        <f>SUM(E97:E108)</f>
        <v>1692</v>
      </c>
      <c r="F96" s="24">
        <f t="shared" ref="F96" si="14">SUM(F97:F108)</f>
        <v>3964</v>
      </c>
    </row>
    <row r="97" spans="1:6" x14ac:dyDescent="0.3">
      <c r="A97" s="16" t="s">
        <v>26</v>
      </c>
      <c r="B97" s="17">
        <v>0</v>
      </c>
      <c r="C97" s="16" t="s">
        <v>26</v>
      </c>
      <c r="D97" s="17">
        <v>123</v>
      </c>
      <c r="E97" s="17">
        <v>87</v>
      </c>
      <c r="F97" s="17">
        <f>SUM(D97:E97)</f>
        <v>210</v>
      </c>
    </row>
    <row r="98" spans="1:6" x14ac:dyDescent="0.3">
      <c r="A98" s="16" t="s">
        <v>27</v>
      </c>
      <c r="B98" s="17">
        <v>0</v>
      </c>
      <c r="C98" s="16" t="s">
        <v>27</v>
      </c>
      <c r="D98" s="17">
        <v>115</v>
      </c>
      <c r="E98" s="17">
        <v>98</v>
      </c>
      <c r="F98" s="17">
        <f t="shared" ref="F98:F108" si="15">SUM(D98:E98)</f>
        <v>213</v>
      </c>
    </row>
    <row r="99" spans="1:6" x14ac:dyDescent="0.3">
      <c r="A99" s="16" t="s">
        <v>28</v>
      </c>
      <c r="B99" s="17">
        <v>0</v>
      </c>
      <c r="C99" s="16" t="s">
        <v>28</v>
      </c>
      <c r="D99" s="17">
        <v>216</v>
      </c>
      <c r="E99" s="17">
        <v>120</v>
      </c>
      <c r="F99" s="17">
        <f t="shared" si="15"/>
        <v>336</v>
      </c>
    </row>
    <row r="100" spans="1:6" x14ac:dyDescent="0.3">
      <c r="A100" s="16" t="s">
        <v>29</v>
      </c>
      <c r="B100" s="17">
        <v>0</v>
      </c>
      <c r="C100" s="16" t="s">
        <v>29</v>
      </c>
      <c r="D100" s="17">
        <v>157</v>
      </c>
      <c r="E100" s="17">
        <v>165</v>
      </c>
      <c r="F100" s="17">
        <f t="shared" si="15"/>
        <v>322</v>
      </c>
    </row>
    <row r="101" spans="1:6" x14ac:dyDescent="0.3">
      <c r="A101" s="16" t="s">
        <v>30</v>
      </c>
      <c r="B101" s="17">
        <v>0</v>
      </c>
      <c r="C101" s="16" t="s">
        <v>30</v>
      </c>
      <c r="D101" s="17">
        <v>236</v>
      </c>
      <c r="E101" s="17">
        <v>153</v>
      </c>
      <c r="F101" s="17">
        <f t="shared" si="15"/>
        <v>389</v>
      </c>
    </row>
    <row r="102" spans="1:6" x14ac:dyDescent="0.3">
      <c r="A102" s="16" t="s">
        <v>31</v>
      </c>
      <c r="B102" s="17">
        <v>0</v>
      </c>
      <c r="C102" s="16" t="s">
        <v>31</v>
      </c>
      <c r="D102" s="17">
        <v>206</v>
      </c>
      <c r="E102" s="17">
        <v>137</v>
      </c>
      <c r="F102" s="17">
        <f t="shared" si="15"/>
        <v>343</v>
      </c>
    </row>
    <row r="103" spans="1:6" x14ac:dyDescent="0.3">
      <c r="A103" s="16" t="s">
        <v>32</v>
      </c>
      <c r="B103" s="17">
        <v>0</v>
      </c>
      <c r="C103" s="16" t="s">
        <v>32</v>
      </c>
      <c r="D103" s="17">
        <v>273</v>
      </c>
      <c r="E103" s="17">
        <v>170</v>
      </c>
      <c r="F103" s="17">
        <f t="shared" si="15"/>
        <v>443</v>
      </c>
    </row>
    <row r="104" spans="1:6" x14ac:dyDescent="0.3">
      <c r="A104" s="16" t="s">
        <v>33</v>
      </c>
      <c r="B104" s="17">
        <v>0</v>
      </c>
      <c r="C104" s="16" t="s">
        <v>33</v>
      </c>
      <c r="D104" s="17">
        <v>278</v>
      </c>
      <c r="E104" s="17">
        <v>194</v>
      </c>
      <c r="F104" s="17">
        <f t="shared" si="15"/>
        <v>472</v>
      </c>
    </row>
    <row r="105" spans="1:6" x14ac:dyDescent="0.3">
      <c r="A105" s="16" t="s">
        <v>34</v>
      </c>
      <c r="B105" s="17">
        <v>0</v>
      </c>
      <c r="C105" s="16" t="s">
        <v>34</v>
      </c>
      <c r="D105" s="17">
        <v>210</v>
      </c>
      <c r="E105" s="17">
        <v>162</v>
      </c>
      <c r="F105" s="17">
        <f t="shared" si="15"/>
        <v>372</v>
      </c>
    </row>
    <row r="106" spans="1:6" x14ac:dyDescent="0.3">
      <c r="A106" s="16" t="s">
        <v>35</v>
      </c>
      <c r="B106" s="17">
        <v>0</v>
      </c>
      <c r="C106" s="16" t="s">
        <v>35</v>
      </c>
      <c r="D106" s="17">
        <v>151</v>
      </c>
      <c r="E106" s="17">
        <v>163</v>
      </c>
      <c r="F106" s="17">
        <f t="shared" si="15"/>
        <v>314</v>
      </c>
    </row>
    <row r="107" spans="1:6" x14ac:dyDescent="0.3">
      <c r="A107" s="16" t="s">
        <v>36</v>
      </c>
      <c r="B107" s="17">
        <v>0</v>
      </c>
      <c r="C107" s="16" t="s">
        <v>36</v>
      </c>
      <c r="D107" s="17">
        <v>155</v>
      </c>
      <c r="E107" s="17">
        <v>104</v>
      </c>
      <c r="F107" s="17">
        <f t="shared" si="15"/>
        <v>259</v>
      </c>
    </row>
    <row r="108" spans="1:6" x14ac:dyDescent="0.3">
      <c r="A108" s="16" t="s">
        <v>37</v>
      </c>
      <c r="B108" s="17">
        <v>0</v>
      </c>
      <c r="C108" s="16" t="s">
        <v>37</v>
      </c>
      <c r="D108" s="17">
        <v>152</v>
      </c>
      <c r="E108" s="17">
        <v>139</v>
      </c>
      <c r="F108" s="17">
        <f t="shared" si="15"/>
        <v>291</v>
      </c>
    </row>
    <row r="109" spans="1:6" s="70" customFormat="1" ht="17.100000000000001" customHeight="1" x14ac:dyDescent="0.3">
      <c r="A109" s="33">
        <v>2012</v>
      </c>
      <c r="B109" s="24">
        <v>0</v>
      </c>
      <c r="C109" s="33">
        <v>2012</v>
      </c>
      <c r="D109" s="24">
        <f>SUM(D110:D121)</f>
        <v>2072</v>
      </c>
      <c r="E109" s="24">
        <f t="shared" ref="E109:F109" si="16">SUM(E110:E121)</f>
        <v>1508</v>
      </c>
      <c r="F109" s="24">
        <f t="shared" si="16"/>
        <v>3580</v>
      </c>
    </row>
    <row r="110" spans="1:6" x14ac:dyDescent="0.3">
      <c r="A110" s="16" t="s">
        <v>26</v>
      </c>
      <c r="B110" s="17">
        <v>0</v>
      </c>
      <c r="C110" s="16" t="s">
        <v>26</v>
      </c>
      <c r="D110" s="17">
        <v>116</v>
      </c>
      <c r="E110" s="17">
        <v>98</v>
      </c>
      <c r="F110" s="17">
        <f>SUM(D110:E110)</f>
        <v>214</v>
      </c>
    </row>
    <row r="111" spans="1:6" x14ac:dyDescent="0.3">
      <c r="A111" s="16" t="s">
        <v>27</v>
      </c>
      <c r="B111" s="17">
        <v>0</v>
      </c>
      <c r="C111" s="16" t="s">
        <v>27</v>
      </c>
      <c r="D111" s="17">
        <v>56</v>
      </c>
      <c r="E111" s="17">
        <v>70</v>
      </c>
      <c r="F111" s="17">
        <f t="shared" ref="F111:F121" si="17">SUM(D111:E111)</f>
        <v>126</v>
      </c>
    </row>
    <row r="112" spans="1:6" x14ac:dyDescent="0.3">
      <c r="A112" s="16" t="s">
        <v>28</v>
      </c>
      <c r="B112" s="17">
        <v>0</v>
      </c>
      <c r="C112" s="16" t="s">
        <v>28</v>
      </c>
      <c r="D112" s="17">
        <v>108</v>
      </c>
      <c r="E112" s="17">
        <v>124</v>
      </c>
      <c r="F112" s="17">
        <f t="shared" si="17"/>
        <v>232</v>
      </c>
    </row>
    <row r="113" spans="1:6" x14ac:dyDescent="0.3">
      <c r="A113" s="16" t="s">
        <v>29</v>
      </c>
      <c r="B113" s="17">
        <v>0</v>
      </c>
      <c r="C113" s="16" t="s">
        <v>29</v>
      </c>
      <c r="D113" s="17">
        <v>228</v>
      </c>
      <c r="E113" s="17">
        <v>157</v>
      </c>
      <c r="F113" s="17">
        <f t="shared" si="17"/>
        <v>385</v>
      </c>
    </row>
    <row r="114" spans="1:6" x14ac:dyDescent="0.3">
      <c r="A114" s="16" t="s">
        <v>30</v>
      </c>
      <c r="B114" s="17">
        <v>0</v>
      </c>
      <c r="C114" s="16" t="s">
        <v>30</v>
      </c>
      <c r="D114" s="17">
        <v>170</v>
      </c>
      <c r="E114" s="17">
        <v>100</v>
      </c>
      <c r="F114" s="17">
        <f t="shared" si="17"/>
        <v>270</v>
      </c>
    </row>
    <row r="115" spans="1:6" x14ac:dyDescent="0.3">
      <c r="A115" s="16" t="s">
        <v>31</v>
      </c>
      <c r="B115" s="17">
        <v>0</v>
      </c>
      <c r="C115" s="16" t="s">
        <v>31</v>
      </c>
      <c r="D115" s="17">
        <v>227</v>
      </c>
      <c r="E115" s="17">
        <v>131</v>
      </c>
      <c r="F115" s="17">
        <f t="shared" si="17"/>
        <v>358</v>
      </c>
    </row>
    <row r="116" spans="1:6" x14ac:dyDescent="0.3">
      <c r="A116" s="16" t="s">
        <v>32</v>
      </c>
      <c r="B116" s="17">
        <v>0</v>
      </c>
      <c r="C116" s="16" t="s">
        <v>32</v>
      </c>
      <c r="D116" s="17">
        <v>267</v>
      </c>
      <c r="E116" s="17">
        <v>168</v>
      </c>
      <c r="F116" s="17">
        <f t="shared" si="17"/>
        <v>435</v>
      </c>
    </row>
    <row r="117" spans="1:6" x14ac:dyDescent="0.3">
      <c r="A117" s="16" t="s">
        <v>33</v>
      </c>
      <c r="B117" s="17">
        <v>0</v>
      </c>
      <c r="C117" s="16" t="s">
        <v>33</v>
      </c>
      <c r="D117" s="17">
        <v>247</v>
      </c>
      <c r="E117" s="17">
        <v>155</v>
      </c>
      <c r="F117" s="17">
        <f t="shared" si="17"/>
        <v>402</v>
      </c>
    </row>
    <row r="118" spans="1:6" x14ac:dyDescent="0.3">
      <c r="A118" s="16" t="s">
        <v>34</v>
      </c>
      <c r="B118" s="17">
        <v>0</v>
      </c>
      <c r="C118" s="16" t="s">
        <v>34</v>
      </c>
      <c r="D118" s="17">
        <v>230</v>
      </c>
      <c r="E118" s="17">
        <v>143</v>
      </c>
      <c r="F118" s="17">
        <f t="shared" si="17"/>
        <v>373</v>
      </c>
    </row>
    <row r="119" spans="1:6" x14ac:dyDescent="0.3">
      <c r="A119" s="16" t="s">
        <v>35</v>
      </c>
      <c r="B119" s="17">
        <v>0</v>
      </c>
      <c r="C119" s="16" t="s">
        <v>35</v>
      </c>
      <c r="D119" s="17">
        <v>142</v>
      </c>
      <c r="E119" s="17">
        <v>122</v>
      </c>
      <c r="F119" s="17">
        <f t="shared" si="17"/>
        <v>264</v>
      </c>
    </row>
    <row r="120" spans="1:6" x14ac:dyDescent="0.3">
      <c r="A120" s="16" t="s">
        <v>36</v>
      </c>
      <c r="B120" s="17">
        <v>0</v>
      </c>
      <c r="C120" s="16" t="s">
        <v>36</v>
      </c>
      <c r="D120" s="17">
        <v>139</v>
      </c>
      <c r="E120" s="17">
        <v>82</v>
      </c>
      <c r="F120" s="17">
        <f t="shared" si="17"/>
        <v>221</v>
      </c>
    </row>
    <row r="121" spans="1:6" x14ac:dyDescent="0.3">
      <c r="A121" s="16" t="s">
        <v>37</v>
      </c>
      <c r="B121" s="17">
        <v>0</v>
      </c>
      <c r="C121" s="16" t="s">
        <v>37</v>
      </c>
      <c r="D121" s="17">
        <v>142</v>
      </c>
      <c r="E121" s="17">
        <v>158</v>
      </c>
      <c r="F121" s="17">
        <f t="shared" si="17"/>
        <v>300</v>
      </c>
    </row>
    <row r="122" spans="1:6" s="70" customFormat="1" ht="17.100000000000001" customHeight="1" x14ac:dyDescent="0.3">
      <c r="A122" s="33">
        <v>2011</v>
      </c>
      <c r="B122" s="24">
        <v>0</v>
      </c>
      <c r="C122" s="33">
        <v>2011</v>
      </c>
      <c r="D122" s="24">
        <f>SUM(D123:D134)</f>
        <v>2294</v>
      </c>
      <c r="E122" s="24">
        <f t="shared" ref="E122:F122" si="18">SUM(E123:E134)</f>
        <v>1622</v>
      </c>
      <c r="F122" s="24">
        <f t="shared" si="18"/>
        <v>3916</v>
      </c>
    </row>
    <row r="123" spans="1:6" x14ac:dyDescent="0.3">
      <c r="A123" s="16" t="s">
        <v>26</v>
      </c>
      <c r="B123" s="17">
        <v>0</v>
      </c>
      <c r="C123" s="16" t="s">
        <v>26</v>
      </c>
      <c r="D123" s="17">
        <v>162</v>
      </c>
      <c r="E123" s="17">
        <v>118</v>
      </c>
      <c r="F123" s="17">
        <f>SUM(D123:E123)</f>
        <v>280</v>
      </c>
    </row>
    <row r="124" spans="1:6" x14ac:dyDescent="0.3">
      <c r="A124" s="16" t="s">
        <v>27</v>
      </c>
      <c r="B124" s="17">
        <v>0</v>
      </c>
      <c r="C124" s="16" t="s">
        <v>27</v>
      </c>
      <c r="D124" s="17">
        <v>127</v>
      </c>
      <c r="E124" s="17">
        <v>107</v>
      </c>
      <c r="F124" s="17">
        <f t="shared" ref="F124:F134" si="19">SUM(D124:E124)</f>
        <v>234</v>
      </c>
    </row>
    <row r="125" spans="1:6" x14ac:dyDescent="0.3">
      <c r="A125" s="16" t="s">
        <v>28</v>
      </c>
      <c r="B125" s="17">
        <v>0</v>
      </c>
      <c r="C125" s="16" t="s">
        <v>28</v>
      </c>
      <c r="D125" s="17">
        <v>169</v>
      </c>
      <c r="E125" s="17">
        <v>121</v>
      </c>
      <c r="F125" s="17">
        <f t="shared" si="19"/>
        <v>290</v>
      </c>
    </row>
    <row r="126" spans="1:6" x14ac:dyDescent="0.3">
      <c r="A126" s="16" t="s">
        <v>29</v>
      </c>
      <c r="B126" s="17">
        <v>0</v>
      </c>
      <c r="C126" s="16" t="s">
        <v>29</v>
      </c>
      <c r="D126" s="17">
        <v>242</v>
      </c>
      <c r="E126" s="17">
        <v>163</v>
      </c>
      <c r="F126" s="17">
        <f t="shared" si="19"/>
        <v>405</v>
      </c>
    </row>
    <row r="127" spans="1:6" x14ac:dyDescent="0.3">
      <c r="A127" s="16" t="s">
        <v>30</v>
      </c>
      <c r="B127" s="17">
        <v>0</v>
      </c>
      <c r="C127" s="16" t="s">
        <v>30</v>
      </c>
      <c r="D127" s="17">
        <v>225</v>
      </c>
      <c r="E127" s="17">
        <v>154</v>
      </c>
      <c r="F127" s="17">
        <f t="shared" si="19"/>
        <v>379</v>
      </c>
    </row>
    <row r="128" spans="1:6" x14ac:dyDescent="0.3">
      <c r="A128" s="16" t="s">
        <v>31</v>
      </c>
      <c r="B128" s="17">
        <v>0</v>
      </c>
      <c r="C128" s="16" t="s">
        <v>31</v>
      </c>
      <c r="D128" s="17">
        <v>225</v>
      </c>
      <c r="E128" s="17">
        <v>133</v>
      </c>
      <c r="F128" s="17">
        <f t="shared" si="19"/>
        <v>358</v>
      </c>
    </row>
    <row r="129" spans="1:6" x14ac:dyDescent="0.3">
      <c r="A129" s="16" t="s">
        <v>32</v>
      </c>
      <c r="B129" s="17">
        <v>0</v>
      </c>
      <c r="C129" s="16" t="s">
        <v>32</v>
      </c>
      <c r="D129" s="17">
        <v>247</v>
      </c>
      <c r="E129" s="17">
        <v>191</v>
      </c>
      <c r="F129" s="17">
        <f t="shared" si="19"/>
        <v>438</v>
      </c>
    </row>
    <row r="130" spans="1:6" x14ac:dyDescent="0.3">
      <c r="A130" s="16" t="s">
        <v>33</v>
      </c>
      <c r="B130" s="17">
        <v>0</v>
      </c>
      <c r="C130" s="16" t="s">
        <v>33</v>
      </c>
      <c r="D130" s="17">
        <v>299</v>
      </c>
      <c r="E130" s="17">
        <v>141</v>
      </c>
      <c r="F130" s="17">
        <f t="shared" si="19"/>
        <v>440</v>
      </c>
    </row>
    <row r="131" spans="1:6" x14ac:dyDescent="0.3">
      <c r="A131" s="16" t="s">
        <v>34</v>
      </c>
      <c r="B131" s="17">
        <v>0</v>
      </c>
      <c r="C131" s="16" t="s">
        <v>34</v>
      </c>
      <c r="D131" s="17">
        <v>200</v>
      </c>
      <c r="E131" s="17">
        <v>162</v>
      </c>
      <c r="F131" s="17">
        <f t="shared" si="19"/>
        <v>362</v>
      </c>
    </row>
    <row r="132" spans="1:6" x14ac:dyDescent="0.3">
      <c r="A132" s="16" t="s">
        <v>35</v>
      </c>
      <c r="B132" s="17">
        <v>0</v>
      </c>
      <c r="C132" s="16" t="s">
        <v>35</v>
      </c>
      <c r="D132" s="17">
        <v>147</v>
      </c>
      <c r="E132" s="17">
        <v>125</v>
      </c>
      <c r="F132" s="17">
        <f t="shared" si="19"/>
        <v>272</v>
      </c>
    </row>
    <row r="133" spans="1:6" x14ac:dyDescent="0.3">
      <c r="A133" s="16" t="s">
        <v>36</v>
      </c>
      <c r="B133" s="17">
        <v>0</v>
      </c>
      <c r="C133" s="16" t="s">
        <v>36</v>
      </c>
      <c r="D133" s="17">
        <v>97</v>
      </c>
      <c r="E133" s="17">
        <v>108</v>
      </c>
      <c r="F133" s="17">
        <f t="shared" si="19"/>
        <v>205</v>
      </c>
    </row>
    <row r="134" spans="1:6" x14ac:dyDescent="0.3">
      <c r="A134" s="16" t="s">
        <v>37</v>
      </c>
      <c r="B134" s="17">
        <v>0</v>
      </c>
      <c r="C134" s="16" t="s">
        <v>37</v>
      </c>
      <c r="D134" s="17">
        <v>154</v>
      </c>
      <c r="E134" s="17">
        <v>99</v>
      </c>
      <c r="F134" s="17">
        <f t="shared" si="19"/>
        <v>253</v>
      </c>
    </row>
    <row r="135" spans="1:6" s="70" customFormat="1" ht="17.100000000000001" customHeight="1" x14ac:dyDescent="0.3">
      <c r="A135" s="33">
        <v>2010</v>
      </c>
      <c r="B135" s="24">
        <f>SUM(B136:B147)</f>
        <v>0</v>
      </c>
      <c r="C135" s="33">
        <v>2010</v>
      </c>
      <c r="D135" s="24">
        <f>SUM(D136:D147)</f>
        <v>1298</v>
      </c>
      <c r="E135" s="24">
        <f t="shared" ref="E135:F135" si="20">SUM(E136:E147)</f>
        <v>768</v>
      </c>
      <c r="F135" s="24">
        <f t="shared" si="20"/>
        <v>2066</v>
      </c>
    </row>
    <row r="136" spans="1:6" x14ac:dyDescent="0.3">
      <c r="A136" s="16" t="s">
        <v>26</v>
      </c>
      <c r="B136" s="17">
        <v>0</v>
      </c>
      <c r="C136" s="16" t="s">
        <v>26</v>
      </c>
      <c r="D136" s="17">
        <v>68</v>
      </c>
      <c r="E136" s="17">
        <v>0</v>
      </c>
      <c r="F136" s="17">
        <f>SUM(D136:E136)</f>
        <v>68</v>
      </c>
    </row>
    <row r="137" spans="1:6" x14ac:dyDescent="0.3">
      <c r="A137" s="16" t="s">
        <v>27</v>
      </c>
      <c r="B137" s="17">
        <v>0</v>
      </c>
      <c r="C137" s="16" t="s">
        <v>27</v>
      </c>
      <c r="D137" s="17">
        <v>0</v>
      </c>
      <c r="E137" s="17">
        <v>0</v>
      </c>
      <c r="F137" s="17">
        <f t="shared" ref="F137:F147" si="21">SUM(D137:E137)</f>
        <v>0</v>
      </c>
    </row>
    <row r="138" spans="1:6" x14ac:dyDescent="0.3">
      <c r="A138" s="16" t="s">
        <v>28</v>
      </c>
      <c r="B138" s="17">
        <v>0</v>
      </c>
      <c r="C138" s="16" t="s">
        <v>28</v>
      </c>
      <c r="D138" s="17">
        <v>0</v>
      </c>
      <c r="E138" s="17">
        <v>0</v>
      </c>
      <c r="F138" s="17">
        <f t="shared" si="21"/>
        <v>0</v>
      </c>
    </row>
    <row r="139" spans="1:6" x14ac:dyDescent="0.3">
      <c r="A139" s="16" t="s">
        <v>29</v>
      </c>
      <c r="B139" s="17">
        <v>0</v>
      </c>
      <c r="C139" s="16" t="s">
        <v>29</v>
      </c>
      <c r="D139" s="17">
        <v>0</v>
      </c>
      <c r="E139" s="17">
        <v>0</v>
      </c>
      <c r="F139" s="17">
        <f t="shared" si="21"/>
        <v>0</v>
      </c>
    </row>
    <row r="140" spans="1:6" x14ac:dyDescent="0.3">
      <c r="A140" s="16" t="s">
        <v>30</v>
      </c>
      <c r="B140" s="17">
        <v>0</v>
      </c>
      <c r="C140" s="16" t="s">
        <v>30</v>
      </c>
      <c r="D140" s="17">
        <v>0</v>
      </c>
      <c r="E140" s="17">
        <v>0</v>
      </c>
      <c r="F140" s="17">
        <f t="shared" si="21"/>
        <v>0</v>
      </c>
    </row>
    <row r="141" spans="1:6" x14ac:dyDescent="0.3">
      <c r="A141" s="16" t="s">
        <v>31</v>
      </c>
      <c r="B141" s="17">
        <v>0</v>
      </c>
      <c r="C141" s="16" t="s">
        <v>31</v>
      </c>
      <c r="D141" s="17">
        <v>0</v>
      </c>
      <c r="E141" s="17">
        <v>0</v>
      </c>
      <c r="F141" s="17">
        <f t="shared" si="21"/>
        <v>0</v>
      </c>
    </row>
    <row r="142" spans="1:6" x14ac:dyDescent="0.3">
      <c r="A142" s="16" t="s">
        <v>32</v>
      </c>
      <c r="B142" s="17">
        <v>0</v>
      </c>
      <c r="C142" s="16" t="s">
        <v>32</v>
      </c>
      <c r="D142" s="17">
        <v>210</v>
      </c>
      <c r="E142" s="17">
        <v>89</v>
      </c>
      <c r="F142" s="17">
        <f t="shared" si="21"/>
        <v>299</v>
      </c>
    </row>
    <row r="143" spans="1:6" x14ac:dyDescent="0.3">
      <c r="A143" s="16" t="s">
        <v>33</v>
      </c>
      <c r="B143" s="17">
        <v>0</v>
      </c>
      <c r="C143" s="16" t="s">
        <v>33</v>
      </c>
      <c r="D143" s="17">
        <v>254</v>
      </c>
      <c r="E143" s="17">
        <v>145</v>
      </c>
      <c r="F143" s="17">
        <f t="shared" si="21"/>
        <v>399</v>
      </c>
    </row>
    <row r="144" spans="1:6" x14ac:dyDescent="0.3">
      <c r="A144" s="16" t="s">
        <v>34</v>
      </c>
      <c r="B144" s="17">
        <v>0</v>
      </c>
      <c r="C144" s="16" t="s">
        <v>34</v>
      </c>
      <c r="D144" s="17">
        <v>226</v>
      </c>
      <c r="E144" s="17">
        <v>148</v>
      </c>
      <c r="F144" s="17">
        <f t="shared" si="21"/>
        <v>374</v>
      </c>
    </row>
    <row r="145" spans="1:6" x14ac:dyDescent="0.3">
      <c r="A145" s="16" t="s">
        <v>35</v>
      </c>
      <c r="B145" s="17">
        <v>0</v>
      </c>
      <c r="C145" s="16" t="s">
        <v>35</v>
      </c>
      <c r="D145" s="17">
        <v>207</v>
      </c>
      <c r="E145" s="17">
        <v>117</v>
      </c>
      <c r="F145" s="17">
        <f t="shared" si="21"/>
        <v>324</v>
      </c>
    </row>
    <row r="146" spans="1:6" x14ac:dyDescent="0.3">
      <c r="A146" s="16" t="s">
        <v>36</v>
      </c>
      <c r="B146" s="17">
        <v>0</v>
      </c>
      <c r="C146" s="16" t="s">
        <v>36</v>
      </c>
      <c r="D146" s="17">
        <v>161</v>
      </c>
      <c r="E146" s="17">
        <v>149</v>
      </c>
      <c r="F146" s="17">
        <f t="shared" si="21"/>
        <v>310</v>
      </c>
    </row>
    <row r="147" spans="1:6" x14ac:dyDescent="0.3">
      <c r="A147" s="16" t="s">
        <v>37</v>
      </c>
      <c r="B147" s="17">
        <v>0</v>
      </c>
      <c r="C147" s="16" t="s">
        <v>37</v>
      </c>
      <c r="D147" s="17">
        <v>172</v>
      </c>
      <c r="E147" s="17">
        <v>120</v>
      </c>
      <c r="F147" s="17">
        <f t="shared" si="21"/>
        <v>292</v>
      </c>
    </row>
    <row r="148" spans="1:6" ht="15" customHeight="1" x14ac:dyDescent="0.3">
      <c r="A148" s="87" t="s">
        <v>91</v>
      </c>
      <c r="D148" s="76"/>
      <c r="E148" s="76"/>
      <c r="F148" s="76"/>
    </row>
    <row r="149" spans="1:6" x14ac:dyDescent="0.3">
      <c r="A149" s="76"/>
      <c r="C149" s="76"/>
      <c r="D149" s="76"/>
      <c r="E149" s="76"/>
      <c r="F149" s="76"/>
    </row>
  </sheetData>
  <mergeCells count="2">
    <mergeCell ref="C3:F3"/>
    <mergeCell ref="A3:B3"/>
  </mergeCells>
  <pageMargins left="0.70866141732283472" right="0.70866141732283472" top="0.74803149606299213" bottom="0.74803149606299213" header="0.31496062992125984" footer="0.31496062992125984"/>
  <pageSetup paperSize="9" fitToHeight="0" orientation="landscape" r:id="rId1"/>
  <headerFooter>
    <oddHeader>&amp;R&amp;G</oddHeader>
    <oddFooter>&amp;L&amp;F&amp;C&amp;P / &amp;N&amp;R&amp;A</oddFooter>
  </headerFooter>
  <rowBreaks count="3" manualBreakCount="3">
    <brk id="69" max="16383" man="1"/>
    <brk id="95" max="16383" man="1"/>
    <brk id="121" max="16383" man="1"/>
  </rowBreaks>
  <ignoredErrors>
    <ignoredError sqref="F57 F44 F31 F18" formula="1"/>
    <ignoredError sqref="B31" formulaRange="1"/>
  </ignoredErrors>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2D050"/>
    <pageSetUpPr fitToPage="1"/>
  </sheetPr>
  <dimension ref="A3:O15"/>
  <sheetViews>
    <sheetView showGridLines="0" zoomScaleNormal="100" workbookViewId="0">
      <pane xSplit="1" topLeftCell="D1" activePane="topRight" state="frozen"/>
      <selection pane="topRight" activeCell="L9" sqref="L9"/>
    </sheetView>
  </sheetViews>
  <sheetFormatPr defaultRowHeight="14.4" x14ac:dyDescent="0.3"/>
  <cols>
    <col min="1" max="1" width="13.33203125" customWidth="1"/>
    <col min="2" max="2" width="18.88671875" customWidth="1"/>
    <col min="3" max="3" width="5.5546875" bestFit="1" customWidth="1"/>
    <col min="4" max="5" width="6.109375" bestFit="1" customWidth="1"/>
    <col min="6" max="6" width="7.33203125" bestFit="1" customWidth="1"/>
    <col min="7" max="8" width="6.109375" bestFit="1" customWidth="1"/>
  </cols>
  <sheetData>
    <row r="3" spans="1:15" x14ac:dyDescent="0.3">
      <c r="A3" s="128" t="s">
        <v>101</v>
      </c>
      <c r="B3" s="128"/>
      <c r="C3" s="128"/>
      <c r="D3" s="128"/>
      <c r="E3" s="128"/>
      <c r="F3" s="128"/>
      <c r="G3" s="128"/>
      <c r="H3" s="128"/>
      <c r="I3" s="128"/>
      <c r="J3" s="128"/>
      <c r="K3" s="128"/>
      <c r="L3" s="128"/>
      <c r="M3" s="112"/>
    </row>
    <row r="4" spans="1:15" ht="31.5" customHeight="1" x14ac:dyDescent="0.3">
      <c r="A4" s="88" t="s">
        <v>25</v>
      </c>
      <c r="B4" s="22"/>
      <c r="C4" s="27">
        <v>2010</v>
      </c>
      <c r="D4" s="27">
        <v>2011</v>
      </c>
      <c r="E4" s="27">
        <v>2012</v>
      </c>
      <c r="F4" s="27">
        <v>2013</v>
      </c>
      <c r="G4" s="27">
        <v>2014</v>
      </c>
      <c r="H4" s="27">
        <v>2015</v>
      </c>
      <c r="I4" s="27">
        <v>2016</v>
      </c>
      <c r="J4" s="27">
        <v>2017</v>
      </c>
      <c r="K4" s="83">
        <v>2018</v>
      </c>
      <c r="L4" s="99">
        <v>2019</v>
      </c>
      <c r="M4" s="112">
        <v>2020</v>
      </c>
      <c r="N4" s="1"/>
      <c r="O4" s="1"/>
    </row>
    <row r="5" spans="1:15" x14ac:dyDescent="0.3">
      <c r="A5" s="129" t="s">
        <v>8</v>
      </c>
      <c r="B5" s="5" t="s">
        <v>5</v>
      </c>
      <c r="C5" s="6">
        <v>0</v>
      </c>
      <c r="D5" s="6">
        <v>0</v>
      </c>
      <c r="E5" s="6">
        <v>0</v>
      </c>
      <c r="F5" s="6">
        <v>0</v>
      </c>
      <c r="G5" s="6">
        <v>0</v>
      </c>
      <c r="H5" s="6">
        <v>0</v>
      </c>
      <c r="I5" s="6">
        <v>188</v>
      </c>
      <c r="J5" s="6">
        <v>200</v>
      </c>
      <c r="K5" s="6">
        <v>261</v>
      </c>
      <c r="L5" s="6">
        <v>180</v>
      </c>
      <c r="M5" s="6">
        <v>81</v>
      </c>
    </row>
    <row r="6" spans="1:15" x14ac:dyDescent="0.3">
      <c r="A6" s="129"/>
      <c r="B6" s="5" t="s">
        <v>6</v>
      </c>
      <c r="C6" s="6">
        <v>0</v>
      </c>
      <c r="D6" s="6">
        <v>0</v>
      </c>
      <c r="E6" s="6">
        <v>0</v>
      </c>
      <c r="F6" s="6">
        <v>0</v>
      </c>
      <c r="G6" s="6">
        <v>0</v>
      </c>
      <c r="H6" s="6">
        <v>0</v>
      </c>
      <c r="I6" s="6">
        <v>0</v>
      </c>
      <c r="J6" s="6">
        <v>0</v>
      </c>
      <c r="K6" s="6">
        <v>0</v>
      </c>
      <c r="L6" s="6">
        <v>0</v>
      </c>
      <c r="M6" s="6">
        <v>0</v>
      </c>
    </row>
    <row r="7" spans="1:15" x14ac:dyDescent="0.3">
      <c r="A7" s="126" t="s">
        <v>9</v>
      </c>
      <c r="B7" s="7" t="s">
        <v>5</v>
      </c>
      <c r="C7" s="8">
        <v>0</v>
      </c>
      <c r="D7" s="8">
        <v>3070</v>
      </c>
      <c r="E7" s="8">
        <v>4230</v>
      </c>
      <c r="F7" s="8">
        <v>3443</v>
      </c>
      <c r="G7" s="8">
        <v>0</v>
      </c>
      <c r="H7" s="8">
        <v>0</v>
      </c>
      <c r="I7" s="8">
        <v>2013</v>
      </c>
      <c r="J7" s="8">
        <v>3906</v>
      </c>
      <c r="K7" s="8">
        <v>5942</v>
      </c>
      <c r="L7" s="8">
        <v>7039</v>
      </c>
      <c r="M7" s="8">
        <v>1757</v>
      </c>
    </row>
    <row r="8" spans="1:15" x14ac:dyDescent="0.3">
      <c r="A8" s="126"/>
      <c r="B8" s="7" t="s">
        <v>6</v>
      </c>
      <c r="C8" s="8">
        <v>0</v>
      </c>
      <c r="D8" s="8">
        <v>0</v>
      </c>
      <c r="E8" s="8">
        <v>198</v>
      </c>
      <c r="F8" s="8">
        <v>1276</v>
      </c>
      <c r="G8" s="8">
        <v>1593</v>
      </c>
      <c r="H8" s="8">
        <v>2135</v>
      </c>
      <c r="I8" s="8">
        <v>1335</v>
      </c>
      <c r="J8" s="8">
        <v>627</v>
      </c>
      <c r="K8" s="8">
        <v>1338</v>
      </c>
      <c r="L8" s="8">
        <v>1175</v>
      </c>
      <c r="M8" s="8">
        <v>122</v>
      </c>
    </row>
    <row r="9" spans="1:15" x14ac:dyDescent="0.3">
      <c r="A9" s="129" t="s">
        <v>10</v>
      </c>
      <c r="B9" s="5" t="s">
        <v>5</v>
      </c>
      <c r="C9" s="6">
        <v>0</v>
      </c>
      <c r="D9" s="6">
        <v>0</v>
      </c>
      <c r="E9" s="6">
        <v>2022</v>
      </c>
      <c r="F9" s="6">
        <v>5965</v>
      </c>
      <c r="G9" s="6">
        <v>5148</v>
      </c>
      <c r="H9" s="6">
        <v>5879</v>
      </c>
      <c r="I9" s="6">
        <v>4516</v>
      </c>
      <c r="J9" s="6">
        <v>6353</v>
      </c>
      <c r="K9" s="6">
        <v>9533</v>
      </c>
      <c r="L9" s="6">
        <v>7903</v>
      </c>
      <c r="M9" s="6">
        <v>2758</v>
      </c>
    </row>
    <row r="10" spans="1:15" x14ac:dyDescent="0.3">
      <c r="A10" s="129"/>
      <c r="B10" s="5" t="s">
        <v>6</v>
      </c>
      <c r="C10" s="6">
        <v>0</v>
      </c>
      <c r="D10" s="6">
        <v>9792</v>
      </c>
      <c r="E10" s="6">
        <v>6424</v>
      </c>
      <c r="F10" s="6">
        <v>389</v>
      </c>
      <c r="G10" s="6">
        <v>153</v>
      </c>
      <c r="H10" s="6">
        <v>35</v>
      </c>
      <c r="I10" s="6">
        <v>0</v>
      </c>
      <c r="J10" s="6">
        <v>0</v>
      </c>
      <c r="K10" s="6">
        <v>42</v>
      </c>
      <c r="L10" s="6">
        <v>18</v>
      </c>
      <c r="M10" s="6">
        <v>181</v>
      </c>
    </row>
    <row r="11" spans="1:15" x14ac:dyDescent="0.3">
      <c r="A11" s="126" t="s">
        <v>11</v>
      </c>
      <c r="B11" s="7" t="s">
        <v>5</v>
      </c>
      <c r="C11" s="8">
        <v>790</v>
      </c>
      <c r="D11" s="8">
        <v>579</v>
      </c>
      <c r="E11" s="8">
        <v>1271</v>
      </c>
      <c r="F11" s="8">
        <v>2842</v>
      </c>
      <c r="G11" s="8">
        <v>1857</v>
      </c>
      <c r="H11" s="8">
        <v>1572</v>
      </c>
      <c r="I11" s="8">
        <v>1853</v>
      </c>
      <c r="J11" s="8">
        <v>1486</v>
      </c>
      <c r="K11" s="8">
        <v>1691</v>
      </c>
      <c r="L11" s="8">
        <v>1693</v>
      </c>
      <c r="M11" s="8">
        <v>434</v>
      </c>
    </row>
    <row r="12" spans="1:15" x14ac:dyDescent="0.3">
      <c r="A12" s="126"/>
      <c r="B12" s="7" t="s">
        <v>6</v>
      </c>
      <c r="C12" s="8">
        <v>0</v>
      </c>
      <c r="D12" s="8">
        <v>0</v>
      </c>
      <c r="E12" s="8">
        <v>0</v>
      </c>
      <c r="F12" s="8">
        <v>515</v>
      </c>
      <c r="G12" s="8">
        <v>894</v>
      </c>
      <c r="H12" s="8">
        <v>509</v>
      </c>
      <c r="I12" s="8">
        <v>983</v>
      </c>
      <c r="J12" s="8">
        <v>636</v>
      </c>
      <c r="K12" s="8">
        <v>630</v>
      </c>
      <c r="L12" s="8">
        <v>743</v>
      </c>
      <c r="M12" s="8">
        <v>265</v>
      </c>
    </row>
    <row r="13" spans="1:15" x14ac:dyDescent="0.3">
      <c r="A13" s="127" t="s">
        <v>4</v>
      </c>
      <c r="B13" s="28" t="s">
        <v>5</v>
      </c>
      <c r="C13" s="29">
        <f>C5+C7+C9+C11</f>
        <v>790</v>
      </c>
      <c r="D13" s="29">
        <f t="shared" ref="D13:J14" si="0">D5+D7+D9+D11</f>
        <v>3649</v>
      </c>
      <c r="E13" s="29">
        <f t="shared" si="0"/>
        <v>7523</v>
      </c>
      <c r="F13" s="29">
        <f t="shared" si="0"/>
        <v>12250</v>
      </c>
      <c r="G13" s="29">
        <f t="shared" si="0"/>
        <v>7005</v>
      </c>
      <c r="H13" s="29">
        <f t="shared" si="0"/>
        <v>7451</v>
      </c>
      <c r="I13" s="29">
        <f t="shared" si="0"/>
        <v>8570</v>
      </c>
      <c r="J13" s="29">
        <f t="shared" si="0"/>
        <v>11945</v>
      </c>
      <c r="K13" s="29">
        <f t="shared" ref="K13:L13" si="1">K5+K7+K9+K11</f>
        <v>17427</v>
      </c>
      <c r="L13" s="29">
        <f t="shared" si="1"/>
        <v>16815</v>
      </c>
      <c r="M13" s="29">
        <f t="shared" ref="M13" si="2">M5+M7+M9+M11</f>
        <v>5030</v>
      </c>
    </row>
    <row r="14" spans="1:15" x14ac:dyDescent="0.3">
      <c r="A14" s="127"/>
      <c r="B14" s="28" t="s">
        <v>6</v>
      </c>
      <c r="C14" s="29">
        <f>C6+C8+C10+C12</f>
        <v>0</v>
      </c>
      <c r="D14" s="29">
        <f t="shared" si="0"/>
        <v>9792</v>
      </c>
      <c r="E14" s="29">
        <f t="shared" si="0"/>
        <v>6622</v>
      </c>
      <c r="F14" s="29">
        <f t="shared" si="0"/>
        <v>2180</v>
      </c>
      <c r="G14" s="29">
        <f t="shared" si="0"/>
        <v>2640</v>
      </c>
      <c r="H14" s="29">
        <f t="shared" si="0"/>
        <v>2679</v>
      </c>
      <c r="I14" s="29">
        <f t="shared" si="0"/>
        <v>2318</v>
      </c>
      <c r="J14" s="29">
        <f t="shared" si="0"/>
        <v>1263</v>
      </c>
      <c r="K14" s="29">
        <f t="shared" ref="K14:L14" si="3">K6+K8+K10+K12</f>
        <v>2010</v>
      </c>
      <c r="L14" s="29">
        <f t="shared" si="3"/>
        <v>1936</v>
      </c>
      <c r="M14" s="29">
        <f t="shared" ref="M14" si="4">M6+M8+M10+M12</f>
        <v>568</v>
      </c>
    </row>
    <row r="15" spans="1:15" x14ac:dyDescent="0.3">
      <c r="A15" s="138" t="s">
        <v>92</v>
      </c>
      <c r="B15" s="138"/>
      <c r="C15" s="138"/>
      <c r="D15" s="7"/>
      <c r="E15" s="4"/>
      <c r="F15" s="4"/>
      <c r="G15" s="4"/>
      <c r="H15" s="4"/>
    </row>
  </sheetData>
  <mergeCells count="7">
    <mergeCell ref="A3:L3"/>
    <mergeCell ref="A15:C15"/>
    <mergeCell ref="A7:A8"/>
    <mergeCell ref="A13:A14"/>
    <mergeCell ref="A5:A6"/>
    <mergeCell ref="A9:A10"/>
    <mergeCell ref="A11:A12"/>
  </mergeCells>
  <pageMargins left="0.70866141732283472" right="0.70866141732283472" top="0.74803149606299213" bottom="0.74803149606299213" header="0.31496062992125984" footer="0.31496062992125984"/>
  <pageSetup paperSize="9" orientation="landscape" verticalDpi="597" r:id="rId1"/>
  <headerFooter>
    <oddHeader>&amp;R&amp;G</oddHeader>
    <oddFooter>&amp;L&amp;F&amp;C&amp;P / &amp;N&amp;R&amp;A</oddFooter>
  </headerFooter>
  <colBreaks count="1" manualBreakCount="1">
    <brk id="8" max="1048575" man="1"/>
  </colBreak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Cover Page </vt:lpstr>
      <vt:lpstr>Explanatory Notes</vt:lpstr>
      <vt:lpstr>Key Figures</vt:lpstr>
      <vt:lpstr>Employment</vt:lpstr>
      <vt:lpstr>Hotel Capacity</vt:lpstr>
      <vt:lpstr>Rooms for Rent Capacity</vt:lpstr>
      <vt:lpstr>Arrivals-Overnights-Occupancy</vt:lpstr>
      <vt:lpstr>Domestic Air Arrivals</vt:lpstr>
      <vt:lpstr>Admissions to Museums</vt:lpstr>
      <vt:lpstr>'Admissions to Museums'!Print_Area</vt:lpstr>
      <vt:lpstr>'Arrivals-Overnights-Occupancy'!Print_Area</vt:lpstr>
      <vt:lpstr>'Cover Page '!Print_Area</vt:lpstr>
      <vt:lpstr>Employment!Print_Area</vt:lpstr>
      <vt:lpstr>'Explanatory Notes'!Print_Area</vt:lpstr>
      <vt:lpstr>'Hotel Capacity'!Print_Area</vt:lpstr>
      <vt:lpstr>'Domestic Air Arrivals'!Print_Titles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ΣΕΡΑΦΕΙΜ ΚΟΥΤΣΟΣ</dc:creator>
  <cp:lastModifiedBy>ΣΕΡΑΦΕΙΜ ΚΟΥΤΣΟΣ</cp:lastModifiedBy>
  <cp:lastPrinted>2017-11-16T11:42:24Z</cp:lastPrinted>
  <dcterms:created xsi:type="dcterms:W3CDTF">2016-07-19T08:35:01Z</dcterms:created>
  <dcterms:modified xsi:type="dcterms:W3CDTF">2021-08-09T11:10:43Z</dcterms:modified>
</cp:coreProperties>
</file>