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660" yWindow="0" windowWidth="25600" windowHeight="15520" tabRatio="500"/>
  </bookViews>
  <sheets>
    <sheet name="pixel-measurements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1" i="1" l="1"/>
  <c r="K31" i="1"/>
  <c r="N31" i="1"/>
  <c r="Q31" i="1"/>
  <c r="R31" i="1"/>
  <c r="H30" i="1"/>
  <c r="K30" i="1"/>
  <c r="N30" i="1"/>
  <c r="Q30" i="1"/>
  <c r="R30" i="1"/>
  <c r="Q29" i="1"/>
  <c r="N29" i="1"/>
  <c r="K29" i="1"/>
  <c r="H29" i="1"/>
  <c r="R29" i="1"/>
  <c r="K28" i="1"/>
  <c r="N28" i="1"/>
  <c r="Q28" i="1"/>
  <c r="R28" i="1"/>
  <c r="H28" i="1"/>
  <c r="H27" i="1"/>
  <c r="K27" i="1"/>
  <c r="N27" i="1"/>
  <c r="Q27" i="1"/>
  <c r="R27" i="1"/>
  <c r="E27" i="1"/>
  <c r="H26" i="1"/>
  <c r="K26" i="1"/>
  <c r="N26" i="1"/>
  <c r="Q26" i="1"/>
  <c r="R26" i="1"/>
  <c r="H25" i="1"/>
  <c r="K25" i="1"/>
  <c r="N25" i="1"/>
  <c r="Q25" i="1"/>
  <c r="R25" i="1"/>
  <c r="K24" i="1"/>
  <c r="N24" i="1"/>
  <c r="Q24" i="1"/>
  <c r="R24" i="1"/>
  <c r="H24" i="1"/>
  <c r="H23" i="1"/>
  <c r="K23" i="1"/>
  <c r="N23" i="1"/>
  <c r="Q23" i="1"/>
  <c r="R23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</calcChain>
</file>

<file path=xl/sharedStrings.xml><?xml version="1.0" encoding="utf-8"?>
<sst xmlns="http://schemas.openxmlformats.org/spreadsheetml/2006/main" count="50" uniqueCount="50">
  <si>
    <t>Arkansas</t>
  </si>
  <si>
    <t>Manufacturing</t>
  </si>
  <si>
    <t>Agriculture</t>
  </si>
  <si>
    <t>Trade</t>
  </si>
  <si>
    <t>Services</t>
  </si>
  <si>
    <t>School</t>
  </si>
  <si>
    <t>Unaccounted</t>
  </si>
  <si>
    <t>State</t>
  </si>
  <si>
    <t>Alabama</t>
  </si>
  <si>
    <t>California</t>
  </si>
  <si>
    <t>Connecticut</t>
  </si>
  <si>
    <t>Control number</t>
  </si>
  <si>
    <t>Delaware</t>
  </si>
  <si>
    <t>Florida</t>
  </si>
  <si>
    <t>Georgia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</si>
  <si>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</si>
  <si>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</si>
  <si>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</si>
  <si>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</si>
  <si>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</si>
  <si>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</si>
  <si>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</si>
  <si>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</si>
  <si>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Michigan</t>
  </si>
  <si>
    <t>Minnesota</t>
  </si>
  <si>
    <t>Mississippi</t>
  </si>
  <si>
    <t>Missouri</t>
  </si>
  <si>
    <t>Nebraska</t>
  </si>
  <si>
    <t>Nebraska's "square" is off: 455 x 447</t>
  </si>
  <si>
    <t>Notes</t>
  </si>
  <si>
    <t>Ag.Male</t>
  </si>
  <si>
    <t>Ag.Female</t>
  </si>
  <si>
    <t>Mfctr.Male</t>
  </si>
  <si>
    <t>Mfctr.Female</t>
  </si>
  <si>
    <t>Trade.Male</t>
  </si>
  <si>
    <t>Trade.Female</t>
  </si>
  <si>
    <t>Srv.Male</t>
  </si>
  <si>
    <t>Srv.Female</t>
  </si>
  <si>
    <t>Sch.Male</t>
  </si>
  <si>
    <t>Sch.Female</t>
  </si>
  <si>
    <t>Massachusetts</t>
  </si>
  <si>
    <t>Nevada</t>
  </si>
  <si>
    <t>New Hampshire</t>
  </si>
  <si>
    <t>New Jersey</t>
  </si>
  <si>
    <t>New York</t>
  </si>
  <si>
    <t>North Carolina</t>
  </si>
  <si>
    <t>Ohio</t>
  </si>
  <si>
    <t>Oregon</t>
  </si>
  <si>
    <t>Pennsylvania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</si>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</sst>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workbookViewId="0">
      <selection activeCell="F32" sqref="F32"/>
    </sheetView>
  </sheetViews>
  <sheetFormatPr baseColWidth="10" defaultRowHeight="15" x14ac:dyDescent="0"/>
  <sheetData>
    <row r="1" spans="1:19">
      <c r="A1" t="s">
        <v>7</v>
      </c>
      <c r="B1" t="s">
        <v>6</v>
      </c>
      <c r="C1" t="s">
        <v>2</v>
      </c>
      <c r="D1" t="s">
        <v>30</v>
      </c>
      <c r="E1" t="s">
        <v>31</v>
      </c>
      <c r="F1" t="s">
        <v>1</v>
      </c>
      <c r="G1" t="s">
        <v>32</v>
      </c>
      <c r="H1" t="s">
        <v>33</v>
      </c>
      <c r="I1" t="s">
        <v>3</v>
      </c>
      <c r="J1" t="s">
        <v>34</v>
      </c>
      <c r="K1" t="s">
        <v>35</v>
      </c>
      <c r="L1" t="s">
        <v>4</v>
      </c>
      <c r="M1" t="s">
        <v>36</v>
      </c>
      <c r="N1" t="s">
        <v>37</v>
      </c>
      <c r="O1" t="s">
        <v>5</v>
      </c>
      <c r="P1" t="s">
        <v>38</v>
      </c>
      <c r="Q1" t="s">
        <v>39</v>
      </c>
      <c r="R1" t="s">
        <v>11</v>
      </c>
      <c r="S1" t="s">
        <v>29</v>
      </c>
    </row>
    <row r="2" spans="1:19">
      <c r="A2" t="s">
        <v>8</v>
      </c>
      <c r="B2">
        <v>54</v>
      </c>
      <c r="C2">
        <v>283</v>
      </c>
      <c r="D2">
        <v>333</v>
      </c>
      <c r="E2">
        <v>95</v>
      </c>
      <c r="F2">
        <v>20</v>
      </c>
      <c r="G2">
        <v>381</v>
      </c>
      <c r="H2">
        <v>47</v>
      </c>
      <c r="I2">
        <v>11</v>
      </c>
      <c r="J2">
        <v>425</v>
      </c>
      <c r="K2">
        <v>3</v>
      </c>
      <c r="L2">
        <v>42</v>
      </c>
      <c r="M2">
        <v>201</v>
      </c>
      <c r="N2">
        <v>227</v>
      </c>
      <c r="O2">
        <v>71</v>
      </c>
      <c r="P2">
        <v>215</v>
      </c>
      <c r="Q2">
        <v>213</v>
      </c>
      <c r="R2">
        <f>SUM(C2+F2+I2+L2+O2)-AVERAGE(SUM(E2+D2),SUM(G2+H2),SUM(J2+K2), SUM(M2:N2),SUM(P2:Q2))</f>
        <v>-1</v>
      </c>
    </row>
    <row r="3" spans="1:19">
      <c r="A3" t="s">
        <v>0</v>
      </c>
      <c r="B3">
        <v>67</v>
      </c>
      <c r="C3">
        <v>226</v>
      </c>
      <c r="D3">
        <v>374</v>
      </c>
      <c r="E3">
        <v>35</v>
      </c>
      <c r="F3">
        <v>17</v>
      </c>
      <c r="G3">
        <v>389</v>
      </c>
      <c r="H3">
        <v>20</v>
      </c>
      <c r="I3">
        <v>10</v>
      </c>
      <c r="J3">
        <v>409</v>
      </c>
      <c r="K3">
        <v>0</v>
      </c>
      <c r="L3">
        <v>33</v>
      </c>
      <c r="M3">
        <v>221</v>
      </c>
      <c r="N3">
        <v>188</v>
      </c>
      <c r="O3">
        <v>120</v>
      </c>
      <c r="P3">
        <v>218</v>
      </c>
      <c r="Q3">
        <v>191</v>
      </c>
      <c r="R3">
        <f t="shared" ref="R3:R31" si="0">SUM(C3+F3+I3+L3+O3)-AVERAGE(SUM(E3+D3),SUM(G3+H3),SUM(J3+K3), SUM(M3:N3),SUM(P3:Q3))</f>
        <v>-3</v>
      </c>
    </row>
    <row r="4" spans="1:19">
      <c r="A4" t="s">
        <v>9</v>
      </c>
      <c r="B4">
        <v>35</v>
      </c>
      <c r="C4">
        <v>75</v>
      </c>
      <c r="D4">
        <v>466</v>
      </c>
      <c r="E4">
        <v>4</v>
      </c>
      <c r="F4">
        <v>118</v>
      </c>
      <c r="G4">
        <v>458</v>
      </c>
      <c r="H4">
        <v>13</v>
      </c>
      <c r="I4">
        <v>47</v>
      </c>
      <c r="J4">
        <v>470</v>
      </c>
      <c r="K4">
        <v>0</v>
      </c>
      <c r="L4">
        <v>110</v>
      </c>
      <c r="M4">
        <v>403</v>
      </c>
      <c r="N4">
        <v>67</v>
      </c>
      <c r="O4">
        <v>123</v>
      </c>
      <c r="P4">
        <v>242</v>
      </c>
      <c r="Q4">
        <v>228</v>
      </c>
      <c r="R4">
        <f t="shared" si="0"/>
        <v>2.8000000000000114</v>
      </c>
    </row>
    <row r="5" spans="1:19">
      <c r="A5" t="s">
        <v>10</v>
      </c>
      <c r="B5">
        <v>46</v>
      </c>
      <c r="C5">
        <v>70</v>
      </c>
      <c r="D5">
        <v>447</v>
      </c>
      <c r="E5">
        <v>0</v>
      </c>
      <c r="F5">
        <v>133</v>
      </c>
      <c r="G5">
        <v>362</v>
      </c>
      <c r="H5">
        <v>85</v>
      </c>
      <c r="I5">
        <v>40</v>
      </c>
      <c r="J5">
        <v>440</v>
      </c>
      <c r="K5">
        <v>7</v>
      </c>
      <c r="L5">
        <v>55</v>
      </c>
      <c r="M5">
        <v>244</v>
      </c>
      <c r="N5">
        <v>203</v>
      </c>
      <c r="O5">
        <v>146</v>
      </c>
      <c r="P5">
        <v>228</v>
      </c>
      <c r="Q5">
        <v>220</v>
      </c>
      <c r="R5">
        <f t="shared" si="0"/>
        <v>-3.1999999999999886</v>
      </c>
    </row>
    <row r="6" spans="1:19">
      <c r="A6" t="s">
        <v>12</v>
      </c>
      <c r="B6">
        <v>52</v>
      </c>
      <c r="C6">
        <v>118</v>
      </c>
      <c r="D6">
        <v>435</v>
      </c>
      <c r="E6">
        <v>0</v>
      </c>
      <c r="F6">
        <v>68</v>
      </c>
      <c r="G6">
        <v>385</v>
      </c>
      <c r="H6">
        <v>50</v>
      </c>
      <c r="I6">
        <v>24</v>
      </c>
      <c r="J6">
        <v>421</v>
      </c>
      <c r="K6">
        <v>14</v>
      </c>
      <c r="L6">
        <v>83</v>
      </c>
      <c r="M6">
        <v>250</v>
      </c>
      <c r="N6">
        <v>185</v>
      </c>
      <c r="O6">
        <v>140</v>
      </c>
      <c r="P6">
        <v>225</v>
      </c>
      <c r="Q6">
        <v>210</v>
      </c>
      <c r="R6">
        <f t="shared" si="0"/>
        <v>-2</v>
      </c>
    </row>
    <row r="7" spans="1:19">
      <c r="A7" t="s">
        <v>13</v>
      </c>
      <c r="B7">
        <v>68</v>
      </c>
      <c r="C7">
        <v>233</v>
      </c>
      <c r="D7">
        <v>351</v>
      </c>
      <c r="E7">
        <v>54</v>
      </c>
      <c r="F7">
        <v>24</v>
      </c>
      <c r="G7">
        <v>379</v>
      </c>
      <c r="H7">
        <v>26</v>
      </c>
      <c r="I7">
        <v>19</v>
      </c>
      <c r="J7">
        <v>407</v>
      </c>
      <c r="K7">
        <v>0</v>
      </c>
      <c r="L7">
        <v>58</v>
      </c>
      <c r="M7">
        <v>254</v>
      </c>
      <c r="N7">
        <v>151</v>
      </c>
      <c r="O7">
        <v>70</v>
      </c>
      <c r="P7">
        <v>202</v>
      </c>
      <c r="Q7">
        <v>202</v>
      </c>
      <c r="R7">
        <f t="shared" si="0"/>
        <v>-1.1999999999999886</v>
      </c>
    </row>
    <row r="8" spans="1:19">
      <c r="A8" t="s">
        <v>14</v>
      </c>
      <c r="B8">
        <v>54</v>
      </c>
      <c r="C8">
        <v>282</v>
      </c>
      <c r="D8">
        <v>334</v>
      </c>
      <c r="E8">
        <v>99</v>
      </c>
      <c r="F8">
        <v>22</v>
      </c>
      <c r="G8">
        <v>355</v>
      </c>
      <c r="H8">
        <v>78</v>
      </c>
      <c r="I8">
        <v>14</v>
      </c>
      <c r="J8">
        <v>433</v>
      </c>
      <c r="K8">
        <v>0</v>
      </c>
      <c r="L8">
        <v>51</v>
      </c>
      <c r="M8">
        <v>184</v>
      </c>
      <c r="N8">
        <v>248</v>
      </c>
      <c r="O8">
        <v>61</v>
      </c>
      <c r="P8">
        <v>218</v>
      </c>
      <c r="Q8">
        <v>213</v>
      </c>
      <c r="R8">
        <f t="shared" si="0"/>
        <v>-2.3999999999999773</v>
      </c>
    </row>
    <row r="9" spans="1:19">
      <c r="A9" t="s">
        <v>15</v>
      </c>
      <c r="B9">
        <v>43</v>
      </c>
      <c r="C9">
        <v>135</v>
      </c>
      <c r="D9">
        <v>455</v>
      </c>
      <c r="E9">
        <v>0</v>
      </c>
      <c r="F9">
        <v>47</v>
      </c>
      <c r="G9">
        <v>422</v>
      </c>
      <c r="H9">
        <v>33</v>
      </c>
      <c r="I9">
        <v>29</v>
      </c>
      <c r="J9">
        <v>451</v>
      </c>
      <c r="K9">
        <v>3</v>
      </c>
      <c r="L9">
        <v>54</v>
      </c>
      <c r="M9">
        <v>295</v>
      </c>
      <c r="N9">
        <v>159</v>
      </c>
      <c r="O9">
        <v>188</v>
      </c>
      <c r="P9">
        <v>235</v>
      </c>
      <c r="Q9">
        <v>220</v>
      </c>
      <c r="R9">
        <f t="shared" si="0"/>
        <v>-1.6000000000000227</v>
      </c>
    </row>
    <row r="10" spans="1:19">
      <c r="A10" t="s">
        <v>16</v>
      </c>
      <c r="B10">
        <v>40</v>
      </c>
      <c r="C10">
        <v>146</v>
      </c>
      <c r="D10">
        <v>459</v>
      </c>
      <c r="E10">
        <v>0</v>
      </c>
      <c r="F10">
        <v>43</v>
      </c>
      <c r="G10">
        <v>453</v>
      </c>
      <c r="H10">
        <v>6</v>
      </c>
      <c r="I10">
        <v>21</v>
      </c>
      <c r="J10">
        <v>459</v>
      </c>
      <c r="K10">
        <v>0</v>
      </c>
      <c r="L10">
        <v>45</v>
      </c>
      <c r="M10">
        <v>303</v>
      </c>
      <c r="N10">
        <v>156</v>
      </c>
      <c r="O10">
        <v>207</v>
      </c>
      <c r="P10">
        <v>237</v>
      </c>
      <c r="Q10">
        <v>222</v>
      </c>
      <c r="R10">
        <f t="shared" si="0"/>
        <v>3</v>
      </c>
    </row>
    <row r="11" spans="1:19">
      <c r="A11" t="s">
        <v>17</v>
      </c>
      <c r="B11">
        <v>32</v>
      </c>
      <c r="C11">
        <v>155</v>
      </c>
      <c r="D11">
        <v>475</v>
      </c>
      <c r="E11">
        <v>0</v>
      </c>
      <c r="F11">
        <v>35</v>
      </c>
      <c r="G11">
        <v>443</v>
      </c>
      <c r="H11">
        <v>32</v>
      </c>
      <c r="I11">
        <v>23</v>
      </c>
      <c r="J11">
        <v>475</v>
      </c>
      <c r="K11">
        <v>0</v>
      </c>
      <c r="L11">
        <v>46</v>
      </c>
      <c r="M11">
        <v>312</v>
      </c>
      <c r="N11">
        <v>163</v>
      </c>
      <c r="O11">
        <v>216</v>
      </c>
      <c r="P11">
        <v>247</v>
      </c>
      <c r="Q11">
        <v>227</v>
      </c>
      <c r="R11">
        <f t="shared" si="0"/>
        <v>0.19999999999998863</v>
      </c>
    </row>
    <row r="12" spans="1:19">
      <c r="A12" t="s">
        <v>18</v>
      </c>
      <c r="B12">
        <v>36</v>
      </c>
      <c r="C12">
        <v>184</v>
      </c>
      <c r="D12">
        <v>466</v>
      </c>
      <c r="E12">
        <v>0</v>
      </c>
      <c r="F12">
        <v>43</v>
      </c>
      <c r="G12">
        <v>446</v>
      </c>
      <c r="H12">
        <v>20</v>
      </c>
      <c r="I12">
        <v>32</v>
      </c>
      <c r="J12">
        <v>466</v>
      </c>
      <c r="K12">
        <v>0</v>
      </c>
      <c r="L12">
        <v>50</v>
      </c>
      <c r="M12">
        <v>344</v>
      </c>
      <c r="N12">
        <v>122</v>
      </c>
      <c r="O12">
        <v>154</v>
      </c>
      <c r="P12">
        <v>245</v>
      </c>
      <c r="Q12">
        <v>221</v>
      </c>
      <c r="R12">
        <f t="shared" si="0"/>
        <v>-3</v>
      </c>
    </row>
    <row r="13" spans="1:19">
      <c r="A13" t="s">
        <v>19</v>
      </c>
      <c r="B13">
        <v>50</v>
      </c>
      <c r="C13">
        <v>193</v>
      </c>
      <c r="D13">
        <v>430</v>
      </c>
      <c r="E13">
        <v>9</v>
      </c>
      <c r="F13">
        <v>33</v>
      </c>
      <c r="G13">
        <v>390</v>
      </c>
      <c r="H13">
        <v>49</v>
      </c>
      <c r="I13">
        <v>19</v>
      </c>
      <c r="J13">
        <v>430</v>
      </c>
      <c r="K13">
        <v>9</v>
      </c>
      <c r="L13">
        <v>64</v>
      </c>
      <c r="M13">
        <v>218</v>
      </c>
      <c r="N13">
        <v>220</v>
      </c>
      <c r="O13">
        <v>128</v>
      </c>
      <c r="P13">
        <v>225</v>
      </c>
      <c r="Q13">
        <v>213</v>
      </c>
      <c r="R13">
        <f t="shared" si="0"/>
        <v>-1.6000000000000227</v>
      </c>
    </row>
    <row r="14" spans="1:19">
      <c r="A14" t="s">
        <v>20</v>
      </c>
      <c r="B14">
        <v>64</v>
      </c>
      <c r="C14">
        <v>195</v>
      </c>
      <c r="D14">
        <v>330</v>
      </c>
      <c r="E14">
        <v>83</v>
      </c>
      <c r="F14">
        <v>37</v>
      </c>
      <c r="G14">
        <v>367</v>
      </c>
      <c r="H14">
        <v>46</v>
      </c>
      <c r="I14">
        <v>33</v>
      </c>
      <c r="J14">
        <v>407</v>
      </c>
      <c r="K14">
        <v>6</v>
      </c>
      <c r="L14">
        <v>83</v>
      </c>
      <c r="M14">
        <v>229</v>
      </c>
      <c r="N14">
        <v>184</v>
      </c>
      <c r="O14">
        <v>64</v>
      </c>
      <c r="P14">
        <v>209</v>
      </c>
      <c r="Q14">
        <v>204</v>
      </c>
      <c r="R14">
        <f t="shared" si="0"/>
        <v>-1</v>
      </c>
    </row>
    <row r="15" spans="1:19">
      <c r="A15" t="s">
        <v>21</v>
      </c>
      <c r="B15">
        <v>38</v>
      </c>
      <c r="C15">
        <v>111</v>
      </c>
      <c r="D15">
        <v>467</v>
      </c>
      <c r="E15">
        <v>0</v>
      </c>
      <c r="F15">
        <v>79</v>
      </c>
      <c r="G15">
        <v>366</v>
      </c>
      <c r="H15">
        <v>101</v>
      </c>
      <c r="I15">
        <v>36</v>
      </c>
      <c r="J15">
        <v>459</v>
      </c>
      <c r="K15">
        <v>8</v>
      </c>
      <c r="L15">
        <v>48</v>
      </c>
      <c r="M15">
        <v>264</v>
      </c>
      <c r="N15">
        <v>203</v>
      </c>
      <c r="O15">
        <v>190</v>
      </c>
      <c r="P15">
        <v>240</v>
      </c>
      <c r="Q15">
        <v>227</v>
      </c>
      <c r="R15">
        <f t="shared" si="0"/>
        <v>-3</v>
      </c>
    </row>
    <row r="16" spans="1:19">
      <c r="A16" t="s">
        <v>22</v>
      </c>
      <c r="B16">
        <v>54</v>
      </c>
      <c r="C16">
        <v>97</v>
      </c>
      <c r="D16">
        <v>422</v>
      </c>
      <c r="E16">
        <v>9</v>
      </c>
      <c r="F16">
        <v>75</v>
      </c>
      <c r="G16">
        <v>381</v>
      </c>
      <c r="H16">
        <v>50</v>
      </c>
      <c r="I16">
        <v>42</v>
      </c>
      <c r="J16">
        <v>417</v>
      </c>
      <c r="K16">
        <v>14</v>
      </c>
      <c r="L16">
        <v>93</v>
      </c>
      <c r="M16">
        <v>230</v>
      </c>
      <c r="N16">
        <v>201</v>
      </c>
      <c r="O16">
        <v>121</v>
      </c>
      <c r="P16">
        <v>225</v>
      </c>
      <c r="Q16">
        <v>206</v>
      </c>
      <c r="R16">
        <f t="shared" si="0"/>
        <v>-3</v>
      </c>
    </row>
    <row r="17" spans="1:19">
      <c r="A17" t="s">
        <v>40</v>
      </c>
      <c r="B17">
        <v>34</v>
      </c>
      <c r="C17">
        <v>47</v>
      </c>
      <c r="D17">
        <v>470</v>
      </c>
      <c r="E17">
        <v>0</v>
      </c>
      <c r="F17">
        <v>155</v>
      </c>
      <c r="G17">
        <v>353</v>
      </c>
      <c r="H17">
        <v>117</v>
      </c>
      <c r="I17">
        <v>48</v>
      </c>
      <c r="J17">
        <v>458</v>
      </c>
      <c r="K17">
        <v>12</v>
      </c>
      <c r="L17">
        <v>71</v>
      </c>
      <c r="M17">
        <v>270</v>
      </c>
      <c r="N17">
        <v>200</v>
      </c>
      <c r="O17">
        <v>147</v>
      </c>
      <c r="P17">
        <v>236</v>
      </c>
      <c r="Q17">
        <v>234</v>
      </c>
      <c r="R17">
        <f t="shared" si="0"/>
        <v>-2</v>
      </c>
    </row>
    <row r="18" spans="1:19">
      <c r="A18" t="s">
        <v>23</v>
      </c>
      <c r="B18">
        <v>36</v>
      </c>
      <c r="C18">
        <v>134</v>
      </c>
      <c r="D18">
        <v>470</v>
      </c>
      <c r="E18">
        <v>0</v>
      </c>
      <c r="F18">
        <v>56</v>
      </c>
      <c r="G18">
        <v>440</v>
      </c>
      <c r="H18">
        <v>30</v>
      </c>
      <c r="I18">
        <v>21</v>
      </c>
      <c r="J18">
        <v>470</v>
      </c>
      <c r="K18">
        <v>0</v>
      </c>
      <c r="L18">
        <v>72</v>
      </c>
      <c r="M18">
        <v>236</v>
      </c>
      <c r="N18">
        <v>234</v>
      </c>
      <c r="O18">
        <v>188</v>
      </c>
      <c r="P18">
        <v>244</v>
      </c>
      <c r="Q18">
        <v>226</v>
      </c>
      <c r="R18">
        <f t="shared" si="0"/>
        <v>1</v>
      </c>
    </row>
    <row r="19" spans="1:19">
      <c r="A19" t="s">
        <v>24</v>
      </c>
      <c r="B19">
        <v>36</v>
      </c>
      <c r="C19">
        <v>150</v>
      </c>
      <c r="D19">
        <v>460</v>
      </c>
      <c r="E19">
        <v>7</v>
      </c>
      <c r="F19">
        <v>41</v>
      </c>
      <c r="G19">
        <v>440</v>
      </c>
      <c r="H19">
        <v>27</v>
      </c>
      <c r="I19">
        <v>23</v>
      </c>
      <c r="J19">
        <v>467</v>
      </c>
      <c r="K19">
        <v>0</v>
      </c>
      <c r="L19">
        <v>57</v>
      </c>
      <c r="M19">
        <v>312</v>
      </c>
      <c r="N19">
        <v>155</v>
      </c>
      <c r="O19">
        <v>196</v>
      </c>
      <c r="P19">
        <v>242</v>
      </c>
      <c r="Q19">
        <v>225</v>
      </c>
      <c r="R19">
        <f t="shared" si="0"/>
        <v>0</v>
      </c>
    </row>
    <row r="20" spans="1:19">
      <c r="A20" t="s">
        <v>25</v>
      </c>
      <c r="B20">
        <v>58</v>
      </c>
      <c r="C20">
        <v>309</v>
      </c>
      <c r="D20">
        <v>311</v>
      </c>
      <c r="E20">
        <v>112</v>
      </c>
      <c r="F20">
        <v>14</v>
      </c>
      <c r="G20">
        <v>382</v>
      </c>
      <c r="H20">
        <v>41</v>
      </c>
      <c r="I20">
        <v>9</v>
      </c>
      <c r="J20">
        <v>419</v>
      </c>
      <c r="K20">
        <v>4</v>
      </c>
      <c r="L20">
        <v>49</v>
      </c>
      <c r="M20">
        <v>213</v>
      </c>
      <c r="N20">
        <v>210</v>
      </c>
      <c r="O20">
        <v>42</v>
      </c>
      <c r="P20">
        <v>215</v>
      </c>
      <c r="Q20">
        <v>208</v>
      </c>
      <c r="R20">
        <f t="shared" si="0"/>
        <v>0</v>
      </c>
    </row>
    <row r="21" spans="1:19">
      <c r="A21" t="s">
        <v>26</v>
      </c>
      <c r="B21">
        <v>48</v>
      </c>
      <c r="C21">
        <v>143</v>
      </c>
      <c r="D21">
        <v>445</v>
      </c>
      <c r="E21">
        <v>0</v>
      </c>
      <c r="F21">
        <v>47</v>
      </c>
      <c r="G21">
        <v>411</v>
      </c>
      <c r="H21">
        <v>34</v>
      </c>
      <c r="I21">
        <v>30</v>
      </c>
      <c r="J21">
        <v>440</v>
      </c>
      <c r="K21">
        <v>5</v>
      </c>
      <c r="L21">
        <v>56</v>
      </c>
      <c r="M21">
        <v>309</v>
      </c>
      <c r="N21">
        <v>136</v>
      </c>
      <c r="O21">
        <v>171</v>
      </c>
      <c r="P21">
        <v>230</v>
      </c>
      <c r="Q21">
        <v>215</v>
      </c>
      <c r="R21">
        <f t="shared" si="0"/>
        <v>2</v>
      </c>
    </row>
    <row r="22" spans="1:19">
      <c r="A22" t="s">
        <v>27</v>
      </c>
      <c r="B22">
        <v>45</v>
      </c>
      <c r="C22">
        <v>177</v>
      </c>
      <c r="D22">
        <v>447</v>
      </c>
      <c r="E22">
        <v>0</v>
      </c>
      <c r="F22">
        <v>43</v>
      </c>
      <c r="G22">
        <v>430</v>
      </c>
      <c r="H22">
        <v>17</v>
      </c>
      <c r="I22">
        <v>35</v>
      </c>
      <c r="J22">
        <v>447</v>
      </c>
      <c r="K22">
        <v>0</v>
      </c>
      <c r="L22">
        <v>74</v>
      </c>
      <c r="M22">
        <v>376</v>
      </c>
      <c r="N22">
        <v>71</v>
      </c>
      <c r="O22">
        <v>126</v>
      </c>
      <c r="P22">
        <v>235</v>
      </c>
      <c r="Q22">
        <v>212</v>
      </c>
      <c r="R22">
        <f t="shared" si="0"/>
        <v>8</v>
      </c>
      <c r="S22" t="s">
        <v>28</v>
      </c>
    </row>
    <row r="23" spans="1:19">
      <c r="A23" t="s">
        <v>41</v>
      </c>
      <c r="B23">
        <v>27</v>
      </c>
      <c r="C23">
        <v>38</v>
      </c>
      <c r="D23">
        <v>484</v>
      </c>
      <c r="E23">
        <v>0</v>
      </c>
      <c r="F23">
        <v>222</v>
      </c>
      <c r="G23">
        <v>477</v>
      </c>
      <c r="H23">
        <f>484-G23</f>
        <v>7</v>
      </c>
      <c r="I23">
        <v>61</v>
      </c>
      <c r="J23">
        <v>484</v>
      </c>
      <c r="K23">
        <f>484-J23</f>
        <v>0</v>
      </c>
      <c r="L23">
        <v>120</v>
      </c>
      <c r="M23">
        <v>466</v>
      </c>
      <c r="N23">
        <f>484-M23</f>
        <v>18</v>
      </c>
      <c r="O23">
        <v>48</v>
      </c>
      <c r="P23">
        <v>238</v>
      </c>
      <c r="Q23">
        <f>484-P23</f>
        <v>246</v>
      </c>
      <c r="R23">
        <f t="shared" si="0"/>
        <v>5</v>
      </c>
    </row>
    <row r="24" spans="1:19">
      <c r="A24" t="s">
        <v>42</v>
      </c>
      <c r="B24">
        <v>43</v>
      </c>
      <c r="C24">
        <v>114</v>
      </c>
      <c r="D24">
        <v>456</v>
      </c>
      <c r="E24">
        <v>0</v>
      </c>
      <c r="F24">
        <v>114</v>
      </c>
      <c r="G24">
        <v>319</v>
      </c>
      <c r="H24">
        <f>456-G24</f>
        <v>137</v>
      </c>
      <c r="I24">
        <v>20</v>
      </c>
      <c r="J24">
        <v>434</v>
      </c>
      <c r="K24">
        <f>456-J24</f>
        <v>22</v>
      </c>
      <c r="L24">
        <v>46</v>
      </c>
      <c r="M24">
        <v>215</v>
      </c>
      <c r="N24">
        <f>456-M24</f>
        <v>241</v>
      </c>
      <c r="O24">
        <v>160</v>
      </c>
      <c r="P24">
        <v>239</v>
      </c>
      <c r="Q24">
        <f>456-P24</f>
        <v>217</v>
      </c>
      <c r="R24">
        <f t="shared" si="0"/>
        <v>-2</v>
      </c>
    </row>
    <row r="25" spans="1:19">
      <c r="A25" t="s">
        <v>43</v>
      </c>
      <c r="B25">
        <v>46</v>
      </c>
      <c r="C25">
        <v>64</v>
      </c>
      <c r="D25">
        <v>445</v>
      </c>
      <c r="E25">
        <v>0</v>
      </c>
      <c r="F25">
        <v>98</v>
      </c>
      <c r="G25">
        <v>378</v>
      </c>
      <c r="H25">
        <f>445-G25</f>
        <v>67</v>
      </c>
      <c r="I25">
        <v>49</v>
      </c>
      <c r="J25">
        <v>434</v>
      </c>
      <c r="K25">
        <f>445-J25</f>
        <v>11</v>
      </c>
      <c r="L25">
        <v>81</v>
      </c>
      <c r="M25">
        <v>289</v>
      </c>
      <c r="N25">
        <f>445-M25</f>
        <v>156</v>
      </c>
      <c r="O25">
        <v>152</v>
      </c>
      <c r="P25">
        <v>222</v>
      </c>
      <c r="Q25">
        <f>445-P25</f>
        <v>223</v>
      </c>
      <c r="R25">
        <f t="shared" si="0"/>
        <v>-1</v>
      </c>
    </row>
    <row r="26" spans="1:19">
      <c r="A26" t="s">
        <v>44</v>
      </c>
      <c r="B26">
        <v>45</v>
      </c>
      <c r="C26">
        <v>74</v>
      </c>
      <c r="D26">
        <v>451</v>
      </c>
      <c r="E26">
        <v>0</v>
      </c>
      <c r="F26">
        <v>91</v>
      </c>
      <c r="G26">
        <v>371</v>
      </c>
      <c r="H26">
        <f>451-G26</f>
        <v>80</v>
      </c>
      <c r="I26">
        <v>45</v>
      </c>
      <c r="J26">
        <v>439</v>
      </c>
      <c r="K26">
        <f>451-J26</f>
        <v>12</v>
      </c>
      <c r="L26">
        <v>79</v>
      </c>
      <c r="M26">
        <v>255</v>
      </c>
      <c r="N26">
        <f>451-M26</f>
        <v>196</v>
      </c>
      <c r="O26">
        <v>159</v>
      </c>
      <c r="P26">
        <v>230</v>
      </c>
      <c r="Q26">
        <f>451-P26</f>
        <v>221</v>
      </c>
      <c r="R26">
        <f t="shared" si="0"/>
        <v>-3</v>
      </c>
    </row>
    <row r="27" spans="1:19">
      <c r="A27" t="s">
        <v>45</v>
      </c>
      <c r="B27">
        <v>71</v>
      </c>
      <c r="C27">
        <v>255</v>
      </c>
      <c r="D27">
        <v>352</v>
      </c>
      <c r="E27">
        <f>403-D27</f>
        <v>51</v>
      </c>
      <c r="F27">
        <v>22</v>
      </c>
      <c r="G27">
        <v>349</v>
      </c>
      <c r="H27">
        <f>403-G27</f>
        <v>54</v>
      </c>
      <c r="I27">
        <v>10</v>
      </c>
      <c r="J27">
        <v>397</v>
      </c>
      <c r="K27">
        <f>403-J27</f>
        <v>6</v>
      </c>
      <c r="L27">
        <v>50</v>
      </c>
      <c r="M27">
        <v>179</v>
      </c>
      <c r="N27">
        <f>403-M27</f>
        <v>224</v>
      </c>
      <c r="O27">
        <v>59</v>
      </c>
      <c r="P27">
        <v>206</v>
      </c>
      <c r="Q27">
        <f>403-P27</f>
        <v>197</v>
      </c>
      <c r="R27">
        <f t="shared" si="0"/>
        <v>-7</v>
      </c>
    </row>
    <row r="28" spans="1:19">
      <c r="A28" t="s">
        <v>46</v>
      </c>
      <c r="B28">
        <v>33</v>
      </c>
      <c r="C28">
        <v>127</v>
      </c>
      <c r="D28">
        <v>473</v>
      </c>
      <c r="E28">
        <v>0</v>
      </c>
      <c r="F28">
        <v>62</v>
      </c>
      <c r="G28">
        <v>421</v>
      </c>
      <c r="H28">
        <f>473-G28</f>
        <v>52</v>
      </c>
      <c r="I28">
        <v>27</v>
      </c>
      <c r="J28">
        <v>466</v>
      </c>
      <c r="K28">
        <f>473-J28</f>
        <v>7</v>
      </c>
      <c r="L28">
        <v>53</v>
      </c>
      <c r="M28">
        <v>290</v>
      </c>
      <c r="N28">
        <f>473-M28</f>
        <v>183</v>
      </c>
      <c r="O28">
        <v>201</v>
      </c>
      <c r="P28">
        <v>240</v>
      </c>
      <c r="Q28">
        <f>473-P28</f>
        <v>233</v>
      </c>
      <c r="R28">
        <f t="shared" si="0"/>
        <v>-3</v>
      </c>
    </row>
    <row r="29" spans="1:19">
      <c r="A29" t="s">
        <v>47</v>
      </c>
      <c r="B29">
        <v>38</v>
      </c>
      <c r="C29">
        <v>125</v>
      </c>
      <c r="D29">
        <v>468</v>
      </c>
      <c r="E29">
        <v>0</v>
      </c>
      <c r="F29">
        <v>85</v>
      </c>
      <c r="G29">
        <v>463</v>
      </c>
      <c r="H29">
        <f>D29-G29</f>
        <v>5</v>
      </c>
      <c r="I29">
        <v>24</v>
      </c>
      <c r="J29">
        <v>468</v>
      </c>
      <c r="K29">
        <f>468-J29</f>
        <v>0</v>
      </c>
      <c r="L29">
        <v>59</v>
      </c>
      <c r="M29">
        <v>419</v>
      </c>
      <c r="N29">
        <f>468-M29</f>
        <v>49</v>
      </c>
      <c r="O29">
        <v>168</v>
      </c>
      <c r="P29">
        <v>244</v>
      </c>
      <c r="Q29">
        <f>468-P29</f>
        <v>224</v>
      </c>
      <c r="R29">
        <f t="shared" si="0"/>
        <v>-7</v>
      </c>
    </row>
    <row r="30" spans="1:19">
      <c r="A30" t="s">
        <v>48</v>
      </c>
      <c r="B30">
        <v>50</v>
      </c>
      <c r="C30">
        <v>67</v>
      </c>
      <c r="D30">
        <v>442</v>
      </c>
      <c r="E30">
        <v>0</v>
      </c>
      <c r="F30">
        <v>89</v>
      </c>
      <c r="G30">
        <v>392</v>
      </c>
      <c r="H30">
        <f>442-G30</f>
        <v>50</v>
      </c>
      <c r="I30">
        <v>33</v>
      </c>
      <c r="J30">
        <v>425</v>
      </c>
      <c r="K30">
        <f>442-J30</f>
        <v>17</v>
      </c>
      <c r="L30">
        <v>70</v>
      </c>
      <c r="M30">
        <v>300</v>
      </c>
      <c r="N30">
        <f>442-M30</f>
        <v>142</v>
      </c>
      <c r="O30">
        <v>181</v>
      </c>
      <c r="P30">
        <v>222</v>
      </c>
      <c r="Q30">
        <f>442-P30</f>
        <v>220</v>
      </c>
      <c r="R30">
        <f t="shared" si="0"/>
        <v>-2</v>
      </c>
    </row>
    <row r="31" spans="1:19">
      <c r="A31" t="s">
        <v>49</v>
      </c>
      <c r="B31">
        <v>42</v>
      </c>
      <c r="C31">
        <v>46</v>
      </c>
      <c r="D31">
        <v>455</v>
      </c>
      <c r="E31">
        <v>0</v>
      </c>
      <c r="F31">
        <v>176</v>
      </c>
      <c r="G31">
        <v>316</v>
      </c>
      <c r="H31">
        <f>455-G31</f>
        <v>139</v>
      </c>
      <c r="I31">
        <v>33</v>
      </c>
      <c r="J31">
        <v>444</v>
      </c>
      <c r="K31">
        <f>455-J31</f>
        <v>11</v>
      </c>
      <c r="L31">
        <v>75</v>
      </c>
      <c r="M31">
        <v>280</v>
      </c>
      <c r="N31">
        <f>455-M31</f>
        <v>175</v>
      </c>
      <c r="O31">
        <v>126</v>
      </c>
      <c r="P31">
        <v>231</v>
      </c>
      <c r="Q31">
        <f>455-P31</f>
        <v>224</v>
      </c>
      <c r="R31">
        <f t="shared" si="0"/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pixel-measurements.csv</vt:lpstr>
    </vt:vector>
  </TitlesOfParts>
  <Company>Iowa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Heike Hofmann</dc:creator>
  <cp:lastModifiedBy>Heike Hofmann</cp:lastModifiedBy>
  <dcterms:created xsi:type="dcterms:W3CDTF">2017-02-06T07:09:26Z</dcterms:created>
  <dcterms:modified xsi:type="dcterms:W3CDTF">2017-02-11T09:12:38Z</dcterms:modified>
</cp:coreProperties>
</file>