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miumh-my.sharepoint.com/personal/ricardo_gonzalezm_miumh_umh_es/Documents/Documentos/Cafee/articulo 1 XAI/Reunion JA JL 2024 11 19/"/>
    </mc:Choice>
  </mc:AlternateContent>
  <xr:revisionPtr revIDLastSave="290" documentId="11_CCD6F33200F966E33CE435FA5F3D0180DA1AFE5E" xr6:coauthVersionLast="47" xr6:coauthVersionMax="47" xr10:uidLastSave="{25EEB22A-6F86-432C-BD75-5692FB852CB9}"/>
  <bookViews>
    <workbookView xWindow="32940" yWindow="0" windowWidth="24660" windowHeight="156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27" i="1" s="1"/>
  <c r="H10" i="1"/>
  <c r="H11" i="1"/>
  <c r="H12" i="1"/>
  <c r="H13" i="1"/>
  <c r="H14" i="1"/>
  <c r="H15" i="1"/>
  <c r="H16" i="1"/>
  <c r="H17" i="1"/>
  <c r="H35" i="1" s="1"/>
  <c r="H18" i="1"/>
  <c r="H5" i="1"/>
  <c r="H6" i="1"/>
  <c r="H4" i="1"/>
  <c r="H3" i="1"/>
  <c r="H2" i="1"/>
  <c r="H22" i="1" s="1"/>
  <c r="O22" i="1"/>
  <c r="P22" i="1"/>
  <c r="Q22" i="1"/>
  <c r="R22" i="1"/>
  <c r="S22" i="1"/>
  <c r="T22" i="1"/>
  <c r="U22" i="1"/>
  <c r="V22" i="1"/>
  <c r="O23" i="1"/>
  <c r="P23" i="1"/>
  <c r="Q23" i="1"/>
  <c r="R23" i="1"/>
  <c r="S23" i="1"/>
  <c r="T23" i="1"/>
  <c r="U23" i="1"/>
  <c r="V23" i="1"/>
  <c r="O27" i="1"/>
  <c r="P27" i="1"/>
  <c r="Q27" i="1"/>
  <c r="R27" i="1"/>
  <c r="S27" i="1"/>
  <c r="T27" i="1"/>
  <c r="U27" i="1"/>
  <c r="V27" i="1"/>
  <c r="O31" i="1"/>
  <c r="P31" i="1"/>
  <c r="Q31" i="1"/>
  <c r="R31" i="1"/>
  <c r="S31" i="1"/>
  <c r="T31" i="1"/>
  <c r="U31" i="1"/>
  <c r="V31" i="1"/>
  <c r="O35" i="1"/>
  <c r="P35" i="1"/>
  <c r="Q35" i="1"/>
  <c r="R35" i="1"/>
  <c r="S35" i="1"/>
  <c r="T35" i="1"/>
  <c r="U35" i="1"/>
  <c r="V35" i="1"/>
  <c r="B35" i="1"/>
  <c r="B31" i="1"/>
  <c r="B27" i="1"/>
  <c r="B23" i="1"/>
  <c r="B22" i="1"/>
  <c r="F27" i="1"/>
  <c r="G27" i="1"/>
  <c r="I27" i="1"/>
  <c r="J27" i="1"/>
  <c r="K27" i="1"/>
  <c r="L27" i="1"/>
  <c r="M27" i="1"/>
  <c r="N27" i="1"/>
  <c r="F31" i="1"/>
  <c r="G31" i="1"/>
  <c r="I31" i="1"/>
  <c r="J31" i="1"/>
  <c r="K31" i="1"/>
  <c r="L31" i="1"/>
  <c r="M31" i="1"/>
  <c r="N31" i="1"/>
  <c r="F35" i="1"/>
  <c r="G35" i="1"/>
  <c r="I35" i="1"/>
  <c r="J35" i="1"/>
  <c r="K35" i="1"/>
  <c r="L35" i="1"/>
  <c r="M35" i="1"/>
  <c r="N35" i="1"/>
  <c r="F23" i="1"/>
  <c r="G23" i="1"/>
  <c r="I23" i="1"/>
  <c r="J23" i="1"/>
  <c r="K23" i="1"/>
  <c r="L23" i="1"/>
  <c r="M23" i="1"/>
  <c r="N23" i="1"/>
  <c r="F22" i="1"/>
  <c r="G22" i="1"/>
  <c r="I22" i="1"/>
  <c r="J22" i="1"/>
  <c r="K22" i="1"/>
  <c r="L22" i="1"/>
  <c r="M22" i="1"/>
  <c r="N22" i="1"/>
  <c r="E27" i="1"/>
  <c r="E31" i="1"/>
  <c r="E35" i="1"/>
  <c r="E23" i="1"/>
  <c r="E22" i="1"/>
  <c r="H31" i="1" l="1"/>
  <c r="H23" i="1"/>
</calcChain>
</file>

<file path=xl/sharedStrings.xml><?xml version="1.0" encoding="utf-8"?>
<sst xmlns="http://schemas.openxmlformats.org/spreadsheetml/2006/main" count="64" uniqueCount="39">
  <si>
    <t>eff_%</t>
  </si>
  <si>
    <t>make ineff unit each</t>
  </si>
  <si>
    <t>number dataset</t>
  </si>
  <si>
    <t>Sensitivity</t>
  </si>
  <si>
    <t>Specificity</t>
  </si>
  <si>
    <t>Pos Pred Value</t>
  </si>
  <si>
    <t>Neg Pred Value</t>
  </si>
  <si>
    <t>F1</t>
  </si>
  <si>
    <t>Prevalence</t>
  </si>
  <si>
    <t>Detection Rate</t>
  </si>
  <si>
    <t>Detection Prevalence</t>
  </si>
  <si>
    <t>Balanced Accuracy</t>
  </si>
  <si>
    <t>total_assets</t>
  </si>
  <si>
    <t>employees</t>
  </si>
  <si>
    <t>fixed_assets</t>
  </si>
  <si>
    <t>personal_expenses</t>
  </si>
  <si>
    <t>operating_income</t>
  </si>
  <si>
    <t>0.75</t>
  </si>
  <si>
    <t>0.85</t>
  </si>
  <si>
    <t>0.95</t>
  </si>
  <si>
    <t>balanceado</t>
  </si>
  <si>
    <t>poco desbalanceado</t>
  </si>
  <si>
    <t>moderadamente desbalanceado</t>
  </si>
  <si>
    <t>muy desbalanceado</t>
  </si>
  <si>
    <t>sin balancear</t>
  </si>
  <si>
    <t>sens * pre</t>
  </si>
  <si>
    <t>neg</t>
  </si>
  <si>
    <t>Rendimiento global</t>
  </si>
  <si>
    <t>totales</t>
  </si>
  <si>
    <t>predichos correctos</t>
  </si>
  <si>
    <t xml:space="preserve">cuantos positivos </t>
  </si>
  <si>
    <t>es capaz de detectar</t>
  </si>
  <si>
    <t>predicciones positivas</t>
  </si>
  <si>
    <t>correctas</t>
  </si>
  <si>
    <t>Detección</t>
  </si>
  <si>
    <t>Fiabilidad</t>
  </si>
  <si>
    <t xml:space="preserve">Relación </t>
  </si>
  <si>
    <t>Detección-Fiabilidad</t>
  </si>
  <si>
    <t>predichos por 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</si>
</sst>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164" fontId="0" fillId="0" borderId="0" xfId="0" applyNumberFormat="1"/>
    <xf numFmtId="164" fontId="0" fillId="0" borderId="3" xfId="0" applyNumberFormat="1" applyBorder="1"/>
    <xf numFmtId="164" fontId="0" fillId="0" borderId="2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164" fontId="0" fillId="0" borderId="5" xfId="0" applyNumberFormat="1" applyBorder="1"/>
    <xf numFmtId="164" fontId="0" fillId="0" borderId="4" xfId="0" applyNumberFormat="1" applyBorder="1"/>
    <xf numFmtId="0" fontId="0" fillId="0" borderId="7" xfId="0" applyBorder="1"/>
    <xf numFmtId="0" fontId="0" fillId="0" borderId="6" xfId="0" applyBorder="1"/>
    <xf numFmtId="164" fontId="0" fillId="0" borderId="7" xfId="0" applyNumberFormat="1" applyBorder="1"/>
    <xf numFmtId="164" fontId="0" fillId="0" borderId="6" xfId="0" applyNumberFormat="1" applyBorder="1"/>
    <xf numFmtId="165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2" borderId="2" xfId="0" applyFill="1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3"/>
  <sheetViews>
    <sheetView tabSelected="1" zoomScale="80" zoomScaleNormal="80" workbookViewId="0">
      <selection activeCell="E12" sqref="E12"/>
    </sheetView>
  </sheetViews>
  <sheetFormatPr baseColWidth="10" defaultRowHeight="15" x14ac:dyDescent="0.25"/>
  <cols>
    <col min="1" max="1" width="33.7109375" bestFit="1" customWidth="1"/>
    <col min="3" max="3" width="19.28515625" bestFit="1" customWidth="1"/>
    <col min="4" max="4" width="15" bestFit="1" customWidth="1"/>
    <col min="7" max="7" width="15.7109375" bestFit="1" customWidth="1"/>
    <col min="8" max="8" width="15.7109375" customWidth="1"/>
    <col min="9" max="9" width="16" bestFit="1" customWidth="1"/>
    <col min="12" max="12" width="15.7109375" bestFit="1" customWidth="1"/>
    <col min="13" max="13" width="22" bestFit="1" customWidth="1"/>
    <col min="14" max="14" width="19.140625" bestFit="1" customWidth="1"/>
    <col min="15" max="15" width="13.42578125" bestFit="1" customWidth="1"/>
    <col min="16" max="16" width="12" bestFit="1" customWidth="1"/>
    <col min="17" max="17" width="13.5703125" bestFit="1" customWidth="1"/>
    <col min="18" max="18" width="20.5703125" bestFit="1" customWidth="1"/>
    <col min="19" max="19" width="19.140625" bestFit="1" customWidth="1"/>
  </cols>
  <sheetData>
    <row r="1" spans="1:22" x14ac:dyDescent="0.25">
      <c r="A1" s="3"/>
      <c r="B1" s="4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22" t="s">
        <v>25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23" t="s">
        <v>11</v>
      </c>
      <c r="O1" s="4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U1" s="3" t="s">
        <v>18</v>
      </c>
      <c r="V1" s="3" t="s">
        <v>19</v>
      </c>
    </row>
    <row r="2" spans="1:22" x14ac:dyDescent="0.25">
      <c r="A2" s="8" t="s">
        <v>24</v>
      </c>
      <c r="B2" s="9">
        <v>0</v>
      </c>
      <c r="C2" s="10">
        <v>0</v>
      </c>
      <c r="D2" s="10">
        <v>97</v>
      </c>
      <c r="E2" s="11">
        <v>0.93333333333333302</v>
      </c>
      <c r="F2" s="12">
        <v>0.97560975609756095</v>
      </c>
      <c r="G2" s="12">
        <v>0.875</v>
      </c>
      <c r="H2" s="12">
        <f>E2*G2</f>
        <v>0.81666666666666643</v>
      </c>
      <c r="I2" s="12">
        <v>0.98765432098765404</v>
      </c>
      <c r="J2" s="12">
        <v>0.90322580645161299</v>
      </c>
      <c r="K2" s="12">
        <v>0.15463917525773199</v>
      </c>
      <c r="L2" s="12">
        <v>0.14432989690721601</v>
      </c>
      <c r="M2" s="12">
        <v>0.164948453608247</v>
      </c>
      <c r="N2" s="7">
        <v>0.95447154471544704</v>
      </c>
      <c r="O2" s="9">
        <v>5.0000000000000001E-3</v>
      </c>
      <c r="P2" s="10">
        <v>0.217</v>
      </c>
      <c r="Q2" s="10">
        <v>8.0000000000000002E-3</v>
      </c>
      <c r="R2" s="10">
        <v>0.22700000000000001</v>
      </c>
      <c r="S2" s="10">
        <v>0.54300000000000004</v>
      </c>
      <c r="T2" s="9">
        <v>7</v>
      </c>
      <c r="U2" s="10">
        <v>7</v>
      </c>
      <c r="V2" s="10">
        <v>8</v>
      </c>
    </row>
    <row r="3" spans="1:22" x14ac:dyDescent="0.25">
      <c r="A3" s="52" t="s">
        <v>23</v>
      </c>
      <c r="B3" s="13">
        <v>0.2</v>
      </c>
      <c r="C3" s="14">
        <v>0</v>
      </c>
      <c r="D3" s="14">
        <v>103</v>
      </c>
      <c r="E3" s="15">
        <v>0.61904761904761896</v>
      </c>
      <c r="F3" s="16">
        <v>0.98780487804878003</v>
      </c>
      <c r="G3" s="16">
        <v>0.92857142857142905</v>
      </c>
      <c r="H3" s="16">
        <f>E3*G3</f>
        <v>0.57482993197278931</v>
      </c>
      <c r="I3" s="16">
        <v>0.91011235955056202</v>
      </c>
      <c r="J3" s="16">
        <v>0.74285714285714299</v>
      </c>
      <c r="K3" s="16">
        <v>0.20388349514563101</v>
      </c>
      <c r="L3" s="5">
        <v>0.12621359223301001</v>
      </c>
      <c r="M3" s="5">
        <v>0.13592233009708701</v>
      </c>
      <c r="N3" s="16">
        <v>0.80342624854819999</v>
      </c>
      <c r="O3" s="13">
        <v>0.192</v>
      </c>
      <c r="P3" s="14">
        <v>0.12</v>
      </c>
      <c r="Q3" s="14">
        <v>5.0999999999999997E-2</v>
      </c>
      <c r="R3" s="14">
        <v>3.0000000000000001E-3</v>
      </c>
      <c r="S3" s="14">
        <v>0.63500000000000001</v>
      </c>
      <c r="T3" s="13">
        <v>9</v>
      </c>
      <c r="U3" s="14">
        <v>15</v>
      </c>
      <c r="V3" s="14">
        <v>32</v>
      </c>
    </row>
    <row r="4" spans="1:22" x14ac:dyDescent="0.25">
      <c r="A4" s="53"/>
      <c r="B4" s="1">
        <v>0.2</v>
      </c>
      <c r="C4">
        <v>4</v>
      </c>
      <c r="D4">
        <v>107</v>
      </c>
      <c r="E4" s="2">
        <v>0.86956521739130399</v>
      </c>
      <c r="F4" s="5">
        <v>0.98809523809523803</v>
      </c>
      <c r="G4" s="5">
        <v>0.95238095238095299</v>
      </c>
      <c r="H4" s="5">
        <f>E4*G4</f>
        <v>0.82815734989648049</v>
      </c>
      <c r="I4" s="5">
        <v>0.96511627906976705</v>
      </c>
      <c r="J4" s="5">
        <v>0.90909090909090895</v>
      </c>
      <c r="K4" s="5">
        <v>0.21495327102803699</v>
      </c>
      <c r="L4" s="5">
        <v>0.18691588785046701</v>
      </c>
      <c r="M4" s="5">
        <v>0.19626168224299101</v>
      </c>
      <c r="N4" s="5">
        <v>0.92883022774327095</v>
      </c>
      <c r="O4" s="1">
        <v>0.26500000000000001</v>
      </c>
      <c r="P4">
        <v>0.13200000000000001</v>
      </c>
      <c r="Q4">
        <v>4.1000000000000002E-2</v>
      </c>
      <c r="R4">
        <v>3.0000000000000001E-3</v>
      </c>
      <c r="S4">
        <v>0.55800000000000005</v>
      </c>
      <c r="T4" s="1">
        <v>9</v>
      </c>
      <c r="U4">
        <v>13</v>
      </c>
      <c r="V4">
        <v>23</v>
      </c>
    </row>
    <row r="5" spans="1:22" x14ac:dyDescent="0.25">
      <c r="A5" s="53"/>
      <c r="B5" s="1">
        <v>0.2</v>
      </c>
      <c r="C5">
        <v>3</v>
      </c>
      <c r="D5">
        <v>105</v>
      </c>
      <c r="E5" s="2">
        <v>0.90476190476190499</v>
      </c>
      <c r="F5" s="5">
        <v>1</v>
      </c>
      <c r="G5" s="5">
        <v>1</v>
      </c>
      <c r="H5" s="5">
        <f t="shared" ref="H5:H18" si="0">E5*G5</f>
        <v>0.90476190476190499</v>
      </c>
      <c r="I5" s="5">
        <v>0.97674418604651203</v>
      </c>
      <c r="J5" s="5">
        <v>0.95</v>
      </c>
      <c r="K5" s="5">
        <v>0.2</v>
      </c>
      <c r="L5" s="5">
        <v>0.180952380952381</v>
      </c>
      <c r="M5" s="5">
        <v>0.180952380952381</v>
      </c>
      <c r="N5" s="5">
        <v>0.952380952380952</v>
      </c>
      <c r="O5" s="1">
        <v>0.189</v>
      </c>
      <c r="P5">
        <v>0.126</v>
      </c>
      <c r="Q5">
        <v>2.8000000000000001E-2</v>
      </c>
      <c r="R5">
        <v>0</v>
      </c>
      <c r="S5">
        <v>0.65600000000000003</v>
      </c>
      <c r="T5" s="1">
        <v>1</v>
      </c>
      <c r="U5">
        <v>3</v>
      </c>
      <c r="V5">
        <v>7</v>
      </c>
    </row>
    <row r="6" spans="1:22" x14ac:dyDescent="0.25">
      <c r="A6" s="54"/>
      <c r="B6" s="4">
        <v>0.2</v>
      </c>
      <c r="C6" s="3">
        <v>2</v>
      </c>
      <c r="D6" s="3">
        <v>109</v>
      </c>
      <c r="E6" s="6">
        <v>0.73913043478260898</v>
      </c>
      <c r="F6" s="7">
        <v>0.93023255813953498</v>
      </c>
      <c r="G6" s="7">
        <v>0.73913043478260898</v>
      </c>
      <c r="H6" s="7">
        <f t="shared" si="0"/>
        <v>0.54631379962192861</v>
      </c>
      <c r="I6" s="7">
        <v>0.93023255813953498</v>
      </c>
      <c r="J6" s="7">
        <v>0.73913043478260898</v>
      </c>
      <c r="K6" s="7">
        <v>0.21100917431192701</v>
      </c>
      <c r="L6" s="7">
        <v>0.155963302752294</v>
      </c>
      <c r="M6" s="7">
        <v>0.21100917431192701</v>
      </c>
      <c r="N6" s="7">
        <v>0.83468149646107204</v>
      </c>
      <c r="O6" s="4">
        <v>0</v>
      </c>
      <c r="P6" s="3">
        <v>0.33300000000000002</v>
      </c>
      <c r="Q6" s="3">
        <v>0</v>
      </c>
      <c r="R6" s="3">
        <v>0</v>
      </c>
      <c r="S6" s="3">
        <v>0.66700000000000004</v>
      </c>
      <c r="T6" s="4">
        <v>0</v>
      </c>
      <c r="U6" s="3">
        <v>0</v>
      </c>
      <c r="V6" s="3">
        <v>0</v>
      </c>
    </row>
    <row r="7" spans="1:22" x14ac:dyDescent="0.25">
      <c r="A7" s="52" t="s">
        <v>22</v>
      </c>
      <c r="B7" s="13">
        <v>0.3</v>
      </c>
      <c r="C7" s="14">
        <v>0</v>
      </c>
      <c r="D7" s="14">
        <v>118</v>
      </c>
      <c r="E7" s="15">
        <v>0.97222222222222199</v>
      </c>
      <c r="F7" s="16">
        <v>0.93902439024390205</v>
      </c>
      <c r="G7" s="16">
        <v>0.875</v>
      </c>
      <c r="H7" s="5">
        <f t="shared" si="0"/>
        <v>0.8506944444444442</v>
      </c>
      <c r="I7" s="16">
        <v>0.987179487179487</v>
      </c>
      <c r="J7" s="16">
        <v>0.92105263157894701</v>
      </c>
      <c r="K7" s="16">
        <v>0.305084745762712</v>
      </c>
      <c r="L7" s="16">
        <v>0.29661016949152502</v>
      </c>
      <c r="M7" s="5">
        <v>0.338983050847458</v>
      </c>
      <c r="N7" s="16">
        <v>0.95562330623306202</v>
      </c>
      <c r="O7" s="13">
        <v>0.114</v>
      </c>
      <c r="P7" s="14">
        <v>0</v>
      </c>
      <c r="Q7" s="14">
        <v>0.215</v>
      </c>
      <c r="R7" s="14">
        <v>0.22500000000000001</v>
      </c>
      <c r="S7" s="14">
        <v>0.44600000000000001</v>
      </c>
      <c r="T7" s="13">
        <v>4</v>
      </c>
      <c r="U7" s="14">
        <v>24</v>
      </c>
      <c r="V7" s="14">
        <v>28</v>
      </c>
    </row>
    <row r="8" spans="1:22" x14ac:dyDescent="0.25">
      <c r="A8" s="53"/>
      <c r="B8" s="1">
        <v>0.3</v>
      </c>
      <c r="C8">
        <v>4</v>
      </c>
      <c r="D8">
        <v>127</v>
      </c>
      <c r="E8" s="2">
        <v>0.92307692307692302</v>
      </c>
      <c r="F8" s="5">
        <v>0.84090909090909105</v>
      </c>
      <c r="G8" s="5">
        <v>0.72</v>
      </c>
      <c r="H8" s="5">
        <f t="shared" si="0"/>
        <v>0.6646153846153845</v>
      </c>
      <c r="I8" s="5">
        <v>0.96103896103896103</v>
      </c>
      <c r="J8" s="5">
        <v>0.80898876404494402</v>
      </c>
      <c r="K8" s="5">
        <v>0.30708661417322802</v>
      </c>
      <c r="L8" s="5">
        <v>0.28346456692913402</v>
      </c>
      <c r="M8" s="5">
        <v>0.39370078740157499</v>
      </c>
      <c r="N8" s="5">
        <v>0.88199300699300698</v>
      </c>
      <c r="O8" s="1">
        <v>0.128</v>
      </c>
      <c r="P8">
        <v>0.121</v>
      </c>
      <c r="Q8">
        <v>0</v>
      </c>
      <c r="R8">
        <v>0.23699999999999999</v>
      </c>
      <c r="S8">
        <v>0.51400000000000001</v>
      </c>
      <c r="T8" s="1">
        <v>4</v>
      </c>
      <c r="U8">
        <v>5</v>
      </c>
      <c r="V8">
        <v>6</v>
      </c>
    </row>
    <row r="9" spans="1:22" x14ac:dyDescent="0.25">
      <c r="A9" s="53"/>
      <c r="B9" s="1">
        <v>0.3</v>
      </c>
      <c r="C9">
        <v>3</v>
      </c>
      <c r="D9">
        <v>129</v>
      </c>
      <c r="E9" s="2">
        <v>0.82051282051282004</v>
      </c>
      <c r="F9" s="5">
        <v>0.95555555555555605</v>
      </c>
      <c r="G9" s="5">
        <v>0.88888888888888895</v>
      </c>
      <c r="H9" s="5">
        <f t="shared" si="0"/>
        <v>0.72934472934472894</v>
      </c>
      <c r="I9" s="5">
        <v>0.92473118279569899</v>
      </c>
      <c r="J9" s="5">
        <v>0.85333333333333306</v>
      </c>
      <c r="K9" s="5">
        <v>0.30232558139534899</v>
      </c>
      <c r="L9" s="5">
        <v>0.24806201550387599</v>
      </c>
      <c r="M9" s="5">
        <v>0.27906976744186002</v>
      </c>
      <c r="N9" s="5">
        <v>0.88803418803418799</v>
      </c>
      <c r="O9" s="1">
        <v>1.7999999999999999E-2</v>
      </c>
      <c r="P9">
        <v>0.22600000000000001</v>
      </c>
      <c r="Q9">
        <v>0.26200000000000001</v>
      </c>
      <c r="R9">
        <v>2E-3</v>
      </c>
      <c r="S9">
        <v>0.49299999999999999</v>
      </c>
      <c r="T9" s="1">
        <v>5</v>
      </c>
      <c r="U9">
        <v>5</v>
      </c>
      <c r="V9">
        <v>5</v>
      </c>
    </row>
    <row r="10" spans="1:22" x14ac:dyDescent="0.25">
      <c r="A10" s="54"/>
      <c r="B10" s="4">
        <v>0.3</v>
      </c>
      <c r="C10" s="3">
        <v>2</v>
      </c>
      <c r="D10" s="3">
        <v>136</v>
      </c>
      <c r="E10" s="6">
        <v>0.90243902439024404</v>
      </c>
      <c r="F10" s="7">
        <v>0.97894736842105301</v>
      </c>
      <c r="G10" s="7">
        <v>0.94871794871794901</v>
      </c>
      <c r="H10" s="7">
        <f t="shared" si="0"/>
        <v>0.85616010006253951</v>
      </c>
      <c r="I10" s="7">
        <v>0.95876288659793796</v>
      </c>
      <c r="J10" s="7">
        <v>0.92500000000000004</v>
      </c>
      <c r="K10" s="7">
        <v>0.30147058823529399</v>
      </c>
      <c r="L10" s="7">
        <v>0.27205882352941202</v>
      </c>
      <c r="M10" s="7">
        <v>0.28676470588235298</v>
      </c>
      <c r="N10" s="7">
        <v>0.94069319640564797</v>
      </c>
      <c r="O10" s="4">
        <v>8.7999999999999995E-2</v>
      </c>
      <c r="P10" s="3">
        <v>4.9000000000000002E-2</v>
      </c>
      <c r="Q10" s="3">
        <v>0.29199999999999998</v>
      </c>
      <c r="R10" s="3">
        <v>4.4999999999999998E-2</v>
      </c>
      <c r="S10" s="3">
        <v>0.52600000000000002</v>
      </c>
      <c r="T10" s="4">
        <v>6</v>
      </c>
      <c r="U10" s="3">
        <v>11</v>
      </c>
      <c r="V10" s="3">
        <v>15</v>
      </c>
    </row>
    <row r="11" spans="1:22" x14ac:dyDescent="0.25">
      <c r="A11" s="52" t="s">
        <v>21</v>
      </c>
      <c r="B11" s="13">
        <v>0.4</v>
      </c>
      <c r="C11" s="14">
        <v>0</v>
      </c>
      <c r="D11" s="14">
        <v>137</v>
      </c>
      <c r="E11" s="15">
        <v>1</v>
      </c>
      <c r="F11" s="16">
        <v>0.87804878048780499</v>
      </c>
      <c r="G11" s="16">
        <v>0.84615384615384603</v>
      </c>
      <c r="H11" s="5">
        <f t="shared" si="0"/>
        <v>0.84615384615384603</v>
      </c>
      <c r="I11" s="16">
        <v>1</v>
      </c>
      <c r="J11" s="16">
        <v>0.91666666666666696</v>
      </c>
      <c r="K11" s="16">
        <v>0.40145985401459899</v>
      </c>
      <c r="L11" s="16">
        <v>0.40145985401459899</v>
      </c>
      <c r="M11" s="5">
        <v>0.47445255474452602</v>
      </c>
      <c r="N11" s="16">
        <v>0.93902439024390205</v>
      </c>
      <c r="O11" s="13">
        <v>8.5000000000000006E-2</v>
      </c>
      <c r="P11" s="14">
        <v>0.253</v>
      </c>
      <c r="Q11" s="14">
        <v>0</v>
      </c>
      <c r="R11" s="14">
        <v>0.24099999999999999</v>
      </c>
      <c r="S11" s="14">
        <v>0.42099999999999999</v>
      </c>
      <c r="T11" s="13">
        <v>8</v>
      </c>
      <c r="U11" s="14">
        <v>8</v>
      </c>
      <c r="V11" s="14">
        <v>8</v>
      </c>
    </row>
    <row r="12" spans="1:22" x14ac:dyDescent="0.25">
      <c r="A12" s="53"/>
      <c r="B12" s="1">
        <v>0.4</v>
      </c>
      <c r="C12">
        <v>4</v>
      </c>
      <c r="D12">
        <v>157</v>
      </c>
      <c r="E12" s="2">
        <v>0.98412698412698396</v>
      </c>
      <c r="F12" s="5">
        <v>0.96808510638297895</v>
      </c>
      <c r="G12" s="5">
        <v>0.95384615384615401</v>
      </c>
      <c r="H12" s="5">
        <f t="shared" si="0"/>
        <v>0.9387057387057387</v>
      </c>
      <c r="I12" s="5">
        <v>0.98913043478260898</v>
      </c>
      <c r="J12" s="5">
        <v>0.96875</v>
      </c>
      <c r="K12" s="5">
        <v>0.40127388535031799</v>
      </c>
      <c r="L12" s="5">
        <v>0.39490445859872603</v>
      </c>
      <c r="M12" s="5">
        <v>0.41401273885350298</v>
      </c>
      <c r="N12" s="5">
        <v>0.97610604525498101</v>
      </c>
      <c r="O12" s="1">
        <v>0.33600000000000002</v>
      </c>
      <c r="P12">
        <v>1E-3</v>
      </c>
      <c r="Q12">
        <v>0</v>
      </c>
      <c r="R12">
        <v>2E-3</v>
      </c>
      <c r="S12">
        <v>0.66100000000000003</v>
      </c>
      <c r="T12" s="1">
        <v>18</v>
      </c>
      <c r="U12">
        <v>18</v>
      </c>
      <c r="V12">
        <v>19</v>
      </c>
    </row>
    <row r="13" spans="1:22" x14ac:dyDescent="0.25">
      <c r="A13" s="53"/>
      <c r="B13" s="1">
        <v>0.4</v>
      </c>
      <c r="C13">
        <v>3</v>
      </c>
      <c r="D13">
        <v>165</v>
      </c>
      <c r="E13" s="2">
        <v>0.96969696969696995</v>
      </c>
      <c r="F13" s="5">
        <v>0.94949494949494995</v>
      </c>
      <c r="G13" s="5">
        <v>0.92753623188405798</v>
      </c>
      <c r="H13" s="5">
        <f t="shared" si="0"/>
        <v>0.89942907334211708</v>
      </c>
      <c r="I13" s="5">
        <v>0.97916666666666696</v>
      </c>
      <c r="J13" s="5">
        <v>0.94814814814814796</v>
      </c>
      <c r="K13" s="5">
        <v>0.4</v>
      </c>
      <c r="L13" s="5">
        <v>0.38787878787878799</v>
      </c>
      <c r="M13" s="5">
        <v>0.41818181818181799</v>
      </c>
      <c r="N13" s="5">
        <v>0.95959595959596</v>
      </c>
      <c r="O13" s="1">
        <v>0.21199999999999999</v>
      </c>
      <c r="P13">
        <v>0.222</v>
      </c>
      <c r="Q13">
        <v>9.4E-2</v>
      </c>
      <c r="R13">
        <v>0.02</v>
      </c>
      <c r="S13">
        <v>0.45200000000000001</v>
      </c>
      <c r="T13" s="1">
        <v>3</v>
      </c>
      <c r="U13">
        <v>4</v>
      </c>
      <c r="V13">
        <v>8</v>
      </c>
    </row>
    <row r="14" spans="1:22" x14ac:dyDescent="0.25">
      <c r="A14" s="54"/>
      <c r="B14" s="4">
        <v>0.4</v>
      </c>
      <c r="C14" s="3">
        <v>2</v>
      </c>
      <c r="D14" s="3">
        <v>187</v>
      </c>
      <c r="E14" s="6">
        <v>0.96</v>
      </c>
      <c r="F14" s="7">
        <v>0.91964285714285698</v>
      </c>
      <c r="G14" s="7">
        <v>0.88888888888888895</v>
      </c>
      <c r="H14" s="7">
        <f t="shared" si="0"/>
        <v>0.85333333333333339</v>
      </c>
      <c r="I14" s="7">
        <v>0.97169811320754695</v>
      </c>
      <c r="J14" s="7">
        <v>0.92307692307692302</v>
      </c>
      <c r="K14" s="7">
        <v>0.40106951871657798</v>
      </c>
      <c r="L14" s="7">
        <v>0.38502673796791398</v>
      </c>
      <c r="M14" s="7">
        <v>0.43315508021390398</v>
      </c>
      <c r="N14" s="7">
        <v>0.93982142857142903</v>
      </c>
      <c r="O14" s="4">
        <v>0.16400000000000001</v>
      </c>
      <c r="P14" s="3">
        <v>0.13200000000000001</v>
      </c>
      <c r="Q14" s="3">
        <v>7.9000000000000001E-2</v>
      </c>
      <c r="R14" s="3">
        <v>0.15</v>
      </c>
      <c r="S14" s="3">
        <v>0.47599999999999998</v>
      </c>
      <c r="T14" s="4">
        <v>2</v>
      </c>
      <c r="U14" s="3">
        <v>3</v>
      </c>
      <c r="V14" s="3">
        <v>3</v>
      </c>
    </row>
    <row r="15" spans="1:22" x14ac:dyDescent="0.25">
      <c r="A15" s="52" t="s">
        <v>20</v>
      </c>
      <c r="B15" s="13">
        <v>0.5</v>
      </c>
      <c r="C15" s="14">
        <v>0</v>
      </c>
      <c r="D15" s="14">
        <v>164</v>
      </c>
      <c r="E15" s="15">
        <v>0.96341463414634099</v>
      </c>
      <c r="F15" s="16">
        <v>0.97560975609756095</v>
      </c>
      <c r="G15" s="16">
        <v>0.97530864197530898</v>
      </c>
      <c r="H15" s="5">
        <f t="shared" si="0"/>
        <v>0.93962661848840701</v>
      </c>
      <c r="I15" s="16">
        <v>0.96385542168674698</v>
      </c>
      <c r="J15" s="16">
        <v>0.96932515337423297</v>
      </c>
      <c r="K15" s="16">
        <v>0.5</v>
      </c>
      <c r="L15" s="16">
        <v>0.48170731707317099</v>
      </c>
      <c r="M15" s="5">
        <v>0.49390243902439002</v>
      </c>
      <c r="N15" s="16">
        <v>0.96951219512195097</v>
      </c>
      <c r="O15" s="13">
        <v>0.40600000000000003</v>
      </c>
      <c r="P15" s="14">
        <v>0.10199999999999999</v>
      </c>
      <c r="Q15" s="14">
        <v>0.14699999999999999</v>
      </c>
      <c r="R15" s="14">
        <v>0.14599999999999999</v>
      </c>
      <c r="S15" s="14">
        <v>0.2</v>
      </c>
      <c r="T15" s="13">
        <v>11</v>
      </c>
      <c r="U15" s="14">
        <v>16</v>
      </c>
      <c r="V15" s="14">
        <v>23</v>
      </c>
    </row>
    <row r="16" spans="1:22" x14ac:dyDescent="0.25">
      <c r="A16" s="53"/>
      <c r="B16" s="1">
        <v>0.5</v>
      </c>
      <c r="C16">
        <v>4</v>
      </c>
      <c r="D16">
        <v>212</v>
      </c>
      <c r="E16" s="2">
        <v>0.89719626168224298</v>
      </c>
      <c r="F16" s="5">
        <v>0.97142857142857097</v>
      </c>
      <c r="G16" s="5">
        <v>0.96969696969696995</v>
      </c>
      <c r="H16" s="5">
        <f t="shared" si="0"/>
        <v>0.87000849617672071</v>
      </c>
      <c r="I16" s="5">
        <v>0.90265486725663702</v>
      </c>
      <c r="J16" s="5">
        <v>0.93203883495145601</v>
      </c>
      <c r="K16" s="5">
        <v>0.50471698113207597</v>
      </c>
      <c r="L16" s="5">
        <v>0.45283018867924502</v>
      </c>
      <c r="M16" s="5">
        <v>0.46698113207547198</v>
      </c>
      <c r="N16" s="5">
        <v>0.93431241655540698</v>
      </c>
      <c r="O16" s="1">
        <v>0.42099999999999999</v>
      </c>
      <c r="P16">
        <v>8.4000000000000005E-2</v>
      </c>
      <c r="Q16">
        <v>0.13600000000000001</v>
      </c>
      <c r="R16">
        <v>2E-3</v>
      </c>
      <c r="S16">
        <v>0.35699999999999998</v>
      </c>
      <c r="T16" s="1">
        <v>46</v>
      </c>
      <c r="U16">
        <v>46</v>
      </c>
      <c r="V16">
        <v>46</v>
      </c>
    </row>
    <row r="17" spans="1:22" x14ac:dyDescent="0.25">
      <c r="A17" s="53"/>
      <c r="B17" s="1">
        <v>0.5</v>
      </c>
      <c r="C17">
        <v>3</v>
      </c>
      <c r="D17">
        <v>233</v>
      </c>
      <c r="E17" s="2">
        <v>0.90598290598290598</v>
      </c>
      <c r="F17" s="5">
        <v>0.88793103448275901</v>
      </c>
      <c r="G17" s="5">
        <v>0.89075630252100801</v>
      </c>
      <c r="H17" s="5">
        <f t="shared" si="0"/>
        <v>0.8070099834805714</v>
      </c>
      <c r="I17" s="5">
        <v>0.90350877192982504</v>
      </c>
      <c r="J17" s="5">
        <v>0.89830508474576298</v>
      </c>
      <c r="K17" s="5">
        <v>0.50214592274678105</v>
      </c>
      <c r="L17" s="5">
        <v>0.45493562231759699</v>
      </c>
      <c r="M17" s="5">
        <v>0.51072961373390602</v>
      </c>
      <c r="N17" s="5">
        <v>0.89695697023283205</v>
      </c>
      <c r="O17" s="1">
        <v>0.26400000000000001</v>
      </c>
      <c r="P17">
        <v>0.14499999999999999</v>
      </c>
      <c r="Q17">
        <v>8.3000000000000004E-2</v>
      </c>
      <c r="R17">
        <v>0.02</v>
      </c>
      <c r="S17">
        <v>0.48699999999999999</v>
      </c>
      <c r="T17" s="1">
        <v>3</v>
      </c>
      <c r="U17">
        <v>3</v>
      </c>
      <c r="V17">
        <v>3</v>
      </c>
    </row>
    <row r="18" spans="1:22" x14ac:dyDescent="0.25">
      <c r="A18" s="54"/>
      <c r="B18" s="4">
        <v>0.5</v>
      </c>
      <c r="C18" s="3">
        <v>2</v>
      </c>
      <c r="D18" s="3">
        <v>298</v>
      </c>
      <c r="E18" s="6">
        <v>0.89261744966443002</v>
      </c>
      <c r="F18" s="7">
        <v>0.932885906040268</v>
      </c>
      <c r="G18" s="7">
        <v>0.93006993006993</v>
      </c>
      <c r="H18" s="7">
        <f t="shared" si="0"/>
        <v>0.83019664898859569</v>
      </c>
      <c r="I18" s="7">
        <v>0.89677419354838706</v>
      </c>
      <c r="J18" s="7">
        <v>0.91095890410958902</v>
      </c>
      <c r="K18" s="7">
        <v>0.5</v>
      </c>
      <c r="L18" s="7">
        <v>0.44630872483221501</v>
      </c>
      <c r="M18" s="7">
        <v>0.47986577181208101</v>
      </c>
      <c r="N18" s="7">
        <v>0.91275167785234901</v>
      </c>
      <c r="O18" s="4">
        <v>0.23100000000000001</v>
      </c>
      <c r="P18" s="3">
        <v>0.17699999999999999</v>
      </c>
      <c r="Q18" s="3">
        <v>8.8999999999999996E-2</v>
      </c>
      <c r="R18" s="3">
        <v>7.9000000000000001E-2</v>
      </c>
      <c r="S18" s="3">
        <v>0.42499999999999999</v>
      </c>
      <c r="T18" s="4">
        <v>2</v>
      </c>
      <c r="U18" s="3">
        <v>2</v>
      </c>
      <c r="V18" s="3">
        <v>2</v>
      </c>
    </row>
    <row r="20" spans="1:22" x14ac:dyDescent="0.25">
      <c r="F20" t="s">
        <v>26</v>
      </c>
      <c r="I20" t="s">
        <v>26</v>
      </c>
      <c r="K20" s="28" t="s">
        <v>27</v>
      </c>
      <c r="L20" s="29"/>
      <c r="M20" s="30"/>
    </row>
    <row r="21" spans="1:22" x14ac:dyDescent="0.25">
      <c r="A21" s="3"/>
      <c r="B21" s="4" t="s">
        <v>0</v>
      </c>
      <c r="C21" s="3"/>
      <c r="D21" s="3"/>
      <c r="E21" s="4" t="s">
        <v>3</v>
      </c>
      <c r="F21" s="3" t="s">
        <v>4</v>
      </c>
      <c r="G21" s="3" t="s">
        <v>5</v>
      </c>
      <c r="H21" s="22" t="s">
        <v>25</v>
      </c>
      <c r="I21" s="3" t="s">
        <v>6</v>
      </c>
      <c r="J21" s="3" t="s">
        <v>7</v>
      </c>
      <c r="K21" s="24" t="s">
        <v>8</v>
      </c>
      <c r="L21" s="3" t="s">
        <v>9</v>
      </c>
      <c r="M21" s="25" t="s">
        <v>10</v>
      </c>
      <c r="N21" s="3" t="s">
        <v>11</v>
      </c>
      <c r="O21" s="4" t="s">
        <v>12</v>
      </c>
      <c r="P21" s="3" t="s">
        <v>13</v>
      </c>
      <c r="Q21" s="3" t="s">
        <v>14</v>
      </c>
      <c r="R21" s="3" t="s">
        <v>15</v>
      </c>
      <c r="S21" s="3" t="s">
        <v>16</v>
      </c>
      <c r="T21" s="4" t="s">
        <v>17</v>
      </c>
      <c r="U21" s="3" t="s">
        <v>18</v>
      </c>
      <c r="V21" s="3" t="s">
        <v>19</v>
      </c>
    </row>
    <row r="22" spans="1:22" x14ac:dyDescent="0.25">
      <c r="A22" s="8" t="s">
        <v>24</v>
      </c>
      <c r="B22" s="17">
        <f>B2</f>
        <v>0</v>
      </c>
      <c r="C22" s="10"/>
      <c r="D22" s="10"/>
      <c r="E22" s="18">
        <f>E2</f>
        <v>0.93333333333333302</v>
      </c>
      <c r="F22" s="19">
        <f t="shared" ref="F22:N22" si="1">F2</f>
        <v>0.97560975609756095</v>
      </c>
      <c r="G22" s="19">
        <f t="shared" si="1"/>
        <v>0.875</v>
      </c>
      <c r="H22" s="19">
        <f t="shared" si="1"/>
        <v>0.81666666666666643</v>
      </c>
      <c r="I22" s="19">
        <f t="shared" si="1"/>
        <v>0.98765432098765404</v>
      </c>
      <c r="J22" s="19">
        <f t="shared" si="1"/>
        <v>0.90322580645161299</v>
      </c>
      <c r="K22" s="26">
        <f t="shared" si="1"/>
        <v>0.15463917525773199</v>
      </c>
      <c r="L22" s="19">
        <f t="shared" si="1"/>
        <v>0.14432989690721601</v>
      </c>
      <c r="M22" s="27">
        <f t="shared" si="1"/>
        <v>0.164948453608247</v>
      </c>
      <c r="N22" s="19">
        <f t="shared" si="1"/>
        <v>0.95447154471544704</v>
      </c>
      <c r="O22" s="18">
        <f t="shared" ref="O22:V22" si="2">O2</f>
        <v>5.0000000000000001E-3</v>
      </c>
      <c r="P22" s="19">
        <f t="shared" si="2"/>
        <v>0.217</v>
      </c>
      <c r="Q22" s="19">
        <f t="shared" si="2"/>
        <v>8.0000000000000002E-3</v>
      </c>
      <c r="R22" s="19">
        <f t="shared" si="2"/>
        <v>0.22700000000000001</v>
      </c>
      <c r="S22" s="19">
        <f t="shared" si="2"/>
        <v>0.54300000000000004</v>
      </c>
      <c r="T22" s="20">
        <f t="shared" si="2"/>
        <v>7</v>
      </c>
      <c r="U22" s="21">
        <f t="shared" si="2"/>
        <v>7</v>
      </c>
      <c r="V22" s="21">
        <f t="shared" si="2"/>
        <v>8</v>
      </c>
    </row>
    <row r="23" spans="1:22" x14ac:dyDescent="0.25">
      <c r="A23" s="52" t="s">
        <v>23</v>
      </c>
      <c r="B23" s="49">
        <f>AVERAGE(B3:B6)</f>
        <v>0.2</v>
      </c>
      <c r="C23" s="14"/>
      <c r="D23" s="14"/>
      <c r="E23" s="37">
        <f>AVERAGE(E3:E6)</f>
        <v>0.7831262939958592</v>
      </c>
      <c r="F23" s="31">
        <f t="shared" ref="F23:N23" si="3">AVERAGE(F3:F6)</f>
        <v>0.97653316857088823</v>
      </c>
      <c r="G23" s="31">
        <f t="shared" si="3"/>
        <v>0.90502070393374778</v>
      </c>
      <c r="H23" s="31">
        <f t="shared" ref="H23" si="4">AVERAGE(H3:H6)</f>
        <v>0.71351574656327588</v>
      </c>
      <c r="I23" s="31">
        <f t="shared" si="3"/>
        <v>0.94555134570159405</v>
      </c>
      <c r="J23" s="31">
        <f t="shared" si="3"/>
        <v>0.83526962168266528</v>
      </c>
      <c r="K23" s="43">
        <f t="shared" si="3"/>
        <v>0.20746148512139875</v>
      </c>
      <c r="L23" s="31">
        <f t="shared" si="3"/>
        <v>0.16251129094703801</v>
      </c>
      <c r="M23" s="46">
        <f t="shared" si="3"/>
        <v>0.18103639190109649</v>
      </c>
      <c r="N23" s="31">
        <f t="shared" si="3"/>
        <v>0.87982973128337372</v>
      </c>
      <c r="O23" s="37">
        <f t="shared" ref="O23:V23" si="5">AVERAGE(O3:O6)</f>
        <v>0.1615</v>
      </c>
      <c r="P23" s="31">
        <f t="shared" si="5"/>
        <v>0.17775000000000002</v>
      </c>
      <c r="Q23" s="31">
        <f t="shared" si="5"/>
        <v>0.03</v>
      </c>
      <c r="R23" s="31">
        <f t="shared" si="5"/>
        <v>1.5E-3</v>
      </c>
      <c r="S23" s="31">
        <f t="shared" si="5"/>
        <v>0.629</v>
      </c>
      <c r="T23" s="40">
        <f t="shared" si="5"/>
        <v>4.75</v>
      </c>
      <c r="U23" s="34">
        <f t="shared" si="5"/>
        <v>7.75</v>
      </c>
      <c r="V23" s="34">
        <f t="shared" si="5"/>
        <v>15.5</v>
      </c>
    </row>
    <row r="24" spans="1:22" x14ac:dyDescent="0.25">
      <c r="A24" s="53"/>
      <c r="B24" s="50"/>
      <c r="E24" s="38"/>
      <c r="F24" s="32"/>
      <c r="G24" s="32"/>
      <c r="H24" s="32"/>
      <c r="I24" s="32"/>
      <c r="J24" s="32"/>
      <c r="K24" s="44"/>
      <c r="L24" s="32"/>
      <c r="M24" s="47"/>
      <c r="N24" s="32"/>
      <c r="O24" s="38"/>
      <c r="P24" s="32"/>
      <c r="Q24" s="32"/>
      <c r="R24" s="32"/>
      <c r="S24" s="32"/>
      <c r="T24" s="41"/>
      <c r="U24" s="35"/>
      <c r="V24" s="35"/>
    </row>
    <row r="25" spans="1:22" x14ac:dyDescent="0.25">
      <c r="A25" s="53"/>
      <c r="B25" s="50"/>
      <c r="E25" s="38"/>
      <c r="F25" s="32"/>
      <c r="G25" s="32"/>
      <c r="H25" s="32"/>
      <c r="I25" s="32"/>
      <c r="J25" s="32"/>
      <c r="K25" s="44"/>
      <c r="L25" s="32"/>
      <c r="M25" s="47"/>
      <c r="N25" s="32"/>
      <c r="O25" s="38"/>
      <c r="P25" s="32"/>
      <c r="Q25" s="32"/>
      <c r="R25" s="32"/>
      <c r="S25" s="32"/>
      <c r="T25" s="41"/>
      <c r="U25" s="35"/>
      <c r="V25" s="35"/>
    </row>
    <row r="26" spans="1:22" x14ac:dyDescent="0.25">
      <c r="A26" s="54"/>
      <c r="B26" s="51"/>
      <c r="C26" s="3"/>
      <c r="D26" s="3"/>
      <c r="E26" s="39"/>
      <c r="F26" s="33"/>
      <c r="G26" s="33"/>
      <c r="H26" s="33"/>
      <c r="I26" s="33"/>
      <c r="J26" s="33"/>
      <c r="K26" s="45"/>
      <c r="L26" s="33"/>
      <c r="M26" s="48"/>
      <c r="N26" s="33"/>
      <c r="O26" s="39"/>
      <c r="P26" s="33"/>
      <c r="Q26" s="33"/>
      <c r="R26" s="33"/>
      <c r="S26" s="33"/>
      <c r="T26" s="42"/>
      <c r="U26" s="36"/>
      <c r="V26" s="36"/>
    </row>
    <row r="27" spans="1:22" x14ac:dyDescent="0.25">
      <c r="A27" s="52" t="s">
        <v>22</v>
      </c>
      <c r="B27" s="49">
        <f t="shared" ref="B27" si="6">AVERAGE(B7:B10)</f>
        <v>0.3</v>
      </c>
      <c r="C27" s="14"/>
      <c r="D27" s="14"/>
      <c r="E27" s="37">
        <f t="shared" ref="E27:N27" si="7">AVERAGE(E7:E10)</f>
        <v>0.90456274755055222</v>
      </c>
      <c r="F27" s="31">
        <f t="shared" si="7"/>
        <v>0.9286091012824006</v>
      </c>
      <c r="G27" s="31">
        <f t="shared" si="7"/>
        <v>0.85815170940170948</v>
      </c>
      <c r="H27" s="31">
        <f t="shared" ref="H27" si="8">AVERAGE(H7:H10)</f>
        <v>0.77520366461677426</v>
      </c>
      <c r="I27" s="31">
        <f t="shared" si="7"/>
        <v>0.95792812940302119</v>
      </c>
      <c r="J27" s="31">
        <f t="shared" si="7"/>
        <v>0.87709368223930606</v>
      </c>
      <c r="K27" s="43">
        <f t="shared" si="7"/>
        <v>0.30399188239164571</v>
      </c>
      <c r="L27" s="31">
        <f t="shared" si="7"/>
        <v>0.27504889386348674</v>
      </c>
      <c r="M27" s="46">
        <f t="shared" si="7"/>
        <v>0.32462957789331154</v>
      </c>
      <c r="N27" s="31">
        <f t="shared" si="7"/>
        <v>0.91658592441647624</v>
      </c>
      <c r="O27" s="37">
        <f t="shared" ref="O27:V27" si="9">AVERAGE(O7:O10)</f>
        <v>8.6999999999999994E-2</v>
      </c>
      <c r="P27" s="31">
        <f t="shared" si="9"/>
        <v>9.8999999999999991E-2</v>
      </c>
      <c r="Q27" s="31">
        <f t="shared" si="9"/>
        <v>0.19224999999999998</v>
      </c>
      <c r="R27" s="31">
        <f t="shared" si="9"/>
        <v>0.12725</v>
      </c>
      <c r="S27" s="31">
        <f t="shared" si="9"/>
        <v>0.49474999999999997</v>
      </c>
      <c r="T27" s="40">
        <f t="shared" si="9"/>
        <v>4.75</v>
      </c>
      <c r="U27" s="34">
        <f t="shared" si="9"/>
        <v>11.25</v>
      </c>
      <c r="V27" s="34">
        <f t="shared" si="9"/>
        <v>13.5</v>
      </c>
    </row>
    <row r="28" spans="1:22" x14ac:dyDescent="0.25">
      <c r="A28" s="53"/>
      <c r="B28" s="50"/>
      <c r="E28" s="38"/>
      <c r="F28" s="32"/>
      <c r="G28" s="32"/>
      <c r="H28" s="32"/>
      <c r="I28" s="32"/>
      <c r="J28" s="32"/>
      <c r="K28" s="44"/>
      <c r="L28" s="32"/>
      <c r="M28" s="47"/>
      <c r="N28" s="32"/>
      <c r="O28" s="38"/>
      <c r="P28" s="32"/>
      <c r="Q28" s="32"/>
      <c r="R28" s="32"/>
      <c r="S28" s="32"/>
      <c r="T28" s="41"/>
      <c r="U28" s="35"/>
      <c r="V28" s="35"/>
    </row>
    <row r="29" spans="1:22" x14ac:dyDescent="0.25">
      <c r="A29" s="53"/>
      <c r="B29" s="50"/>
      <c r="E29" s="38"/>
      <c r="F29" s="32"/>
      <c r="G29" s="32"/>
      <c r="H29" s="32"/>
      <c r="I29" s="32"/>
      <c r="J29" s="32"/>
      <c r="K29" s="44"/>
      <c r="L29" s="32"/>
      <c r="M29" s="47"/>
      <c r="N29" s="32"/>
      <c r="O29" s="38"/>
      <c r="P29" s="32"/>
      <c r="Q29" s="32"/>
      <c r="R29" s="32"/>
      <c r="S29" s="32"/>
      <c r="T29" s="41"/>
      <c r="U29" s="35"/>
      <c r="V29" s="35"/>
    </row>
    <row r="30" spans="1:22" x14ac:dyDescent="0.25">
      <c r="A30" s="54"/>
      <c r="B30" s="51"/>
      <c r="C30" s="3"/>
      <c r="D30" s="3"/>
      <c r="E30" s="39"/>
      <c r="F30" s="33"/>
      <c r="G30" s="33"/>
      <c r="H30" s="33"/>
      <c r="I30" s="33"/>
      <c r="J30" s="33"/>
      <c r="K30" s="45"/>
      <c r="L30" s="33"/>
      <c r="M30" s="48"/>
      <c r="N30" s="33"/>
      <c r="O30" s="39"/>
      <c r="P30" s="33"/>
      <c r="Q30" s="33"/>
      <c r="R30" s="33"/>
      <c r="S30" s="33"/>
      <c r="T30" s="42"/>
      <c r="U30" s="36"/>
      <c r="V30" s="36"/>
    </row>
    <row r="31" spans="1:22" x14ac:dyDescent="0.25">
      <c r="A31" s="52" t="s">
        <v>21</v>
      </c>
      <c r="B31" s="49">
        <f t="shared" ref="B31" si="10">AVERAGE(B11:B14)</f>
        <v>0.4</v>
      </c>
      <c r="C31" s="14"/>
      <c r="D31" s="14"/>
      <c r="E31" s="37">
        <f t="shared" ref="E31:N31" si="11">AVERAGE(E11:E14)</f>
        <v>0.97845598845598847</v>
      </c>
      <c r="F31" s="31">
        <f t="shared" si="11"/>
        <v>0.92881792337714764</v>
      </c>
      <c r="G31" s="31">
        <f t="shared" si="11"/>
        <v>0.90410628019323669</v>
      </c>
      <c r="H31" s="31">
        <f t="shared" ref="H31" si="12">AVERAGE(H11:H14)</f>
        <v>0.88440549788375877</v>
      </c>
      <c r="I31" s="31">
        <f t="shared" si="11"/>
        <v>0.98499880366420567</v>
      </c>
      <c r="J31" s="31">
        <f t="shared" si="11"/>
        <v>0.9391604344729344</v>
      </c>
      <c r="K31" s="43">
        <f t="shared" si="11"/>
        <v>0.40095081452037379</v>
      </c>
      <c r="L31" s="31">
        <f t="shared" si="11"/>
        <v>0.39231745961500675</v>
      </c>
      <c r="M31" s="46">
        <f t="shared" si="11"/>
        <v>0.43495054799843774</v>
      </c>
      <c r="N31" s="31">
        <f t="shared" si="11"/>
        <v>0.95363695591656805</v>
      </c>
      <c r="O31" s="37">
        <f t="shared" ref="O31:V31" si="13">AVERAGE(O11:O14)</f>
        <v>0.19925000000000001</v>
      </c>
      <c r="P31" s="31">
        <f t="shared" si="13"/>
        <v>0.152</v>
      </c>
      <c r="Q31" s="31">
        <f t="shared" si="13"/>
        <v>4.3249999999999997E-2</v>
      </c>
      <c r="R31" s="31">
        <f t="shared" si="13"/>
        <v>0.10325000000000001</v>
      </c>
      <c r="S31" s="31">
        <f t="shared" si="13"/>
        <v>0.50249999999999995</v>
      </c>
      <c r="T31" s="40">
        <f t="shared" si="13"/>
        <v>7.75</v>
      </c>
      <c r="U31" s="34">
        <f t="shared" si="13"/>
        <v>8.25</v>
      </c>
      <c r="V31" s="34">
        <f t="shared" si="13"/>
        <v>9.5</v>
      </c>
    </row>
    <row r="32" spans="1:22" x14ac:dyDescent="0.25">
      <c r="A32" s="53"/>
      <c r="B32" s="50"/>
      <c r="E32" s="38"/>
      <c r="F32" s="32"/>
      <c r="G32" s="32"/>
      <c r="H32" s="32"/>
      <c r="I32" s="32"/>
      <c r="J32" s="32"/>
      <c r="K32" s="44"/>
      <c r="L32" s="32"/>
      <c r="M32" s="47"/>
      <c r="N32" s="32"/>
      <c r="O32" s="38"/>
      <c r="P32" s="32"/>
      <c r="Q32" s="32"/>
      <c r="R32" s="32"/>
      <c r="S32" s="32"/>
      <c r="T32" s="41"/>
      <c r="U32" s="35"/>
      <c r="V32" s="35"/>
    </row>
    <row r="33" spans="1:22" x14ac:dyDescent="0.25">
      <c r="A33" s="53"/>
      <c r="B33" s="50"/>
      <c r="E33" s="38"/>
      <c r="F33" s="32"/>
      <c r="G33" s="32"/>
      <c r="H33" s="32"/>
      <c r="I33" s="32"/>
      <c r="J33" s="32"/>
      <c r="K33" s="44"/>
      <c r="L33" s="32"/>
      <c r="M33" s="47"/>
      <c r="N33" s="32"/>
      <c r="O33" s="38"/>
      <c r="P33" s="32"/>
      <c r="Q33" s="32"/>
      <c r="R33" s="32"/>
      <c r="S33" s="32"/>
      <c r="T33" s="41"/>
      <c r="U33" s="35"/>
      <c r="V33" s="35"/>
    </row>
    <row r="34" spans="1:22" x14ac:dyDescent="0.25">
      <c r="A34" s="54"/>
      <c r="B34" s="51"/>
      <c r="C34" s="3"/>
      <c r="D34" s="3"/>
      <c r="E34" s="39"/>
      <c r="F34" s="33"/>
      <c r="G34" s="33"/>
      <c r="H34" s="33"/>
      <c r="I34" s="33"/>
      <c r="J34" s="33"/>
      <c r="K34" s="45"/>
      <c r="L34" s="33"/>
      <c r="M34" s="48"/>
      <c r="N34" s="33"/>
      <c r="O34" s="39"/>
      <c r="P34" s="33"/>
      <c r="Q34" s="33"/>
      <c r="R34" s="33"/>
      <c r="S34" s="33"/>
      <c r="T34" s="42"/>
      <c r="U34" s="36"/>
      <c r="V34" s="36"/>
    </row>
    <row r="35" spans="1:22" x14ac:dyDescent="0.25">
      <c r="A35" s="52" t="s">
        <v>20</v>
      </c>
      <c r="B35" s="49">
        <f t="shared" ref="B35" si="14">AVERAGE(B15:B18)</f>
        <v>0.5</v>
      </c>
      <c r="C35" s="14"/>
      <c r="D35" s="14"/>
      <c r="E35" s="37">
        <f t="shared" ref="E35:N35" si="15">AVERAGE(E15:E18)</f>
        <v>0.91480281286898002</v>
      </c>
      <c r="F35" s="31">
        <f t="shared" si="15"/>
        <v>0.94196381701228971</v>
      </c>
      <c r="G35" s="31">
        <f t="shared" si="15"/>
        <v>0.94145796106580426</v>
      </c>
      <c r="H35" s="31">
        <f t="shared" ref="H35" si="16">AVERAGE(H15:H18)</f>
        <v>0.86171043678357373</v>
      </c>
      <c r="I35" s="31">
        <f t="shared" si="15"/>
        <v>0.916698313605399</v>
      </c>
      <c r="J35" s="31">
        <f t="shared" si="15"/>
        <v>0.92765699429526016</v>
      </c>
      <c r="K35" s="43">
        <f t="shared" si="15"/>
        <v>0.50171572596971425</v>
      </c>
      <c r="L35" s="31">
        <f t="shared" si="15"/>
        <v>0.45894546322555702</v>
      </c>
      <c r="M35" s="46">
        <f t="shared" si="15"/>
        <v>0.48786973916146226</v>
      </c>
      <c r="N35" s="31">
        <f t="shared" si="15"/>
        <v>0.92838331494063475</v>
      </c>
      <c r="O35" s="37">
        <f t="shared" ref="O35:V35" si="17">AVERAGE(O15:O18)</f>
        <v>0.33050000000000002</v>
      </c>
      <c r="P35" s="31">
        <f t="shared" si="17"/>
        <v>0.127</v>
      </c>
      <c r="Q35" s="31">
        <f t="shared" si="17"/>
        <v>0.11375000000000002</v>
      </c>
      <c r="R35" s="31">
        <f t="shared" si="17"/>
        <v>6.1749999999999999E-2</v>
      </c>
      <c r="S35" s="31">
        <f t="shared" si="17"/>
        <v>0.36725000000000002</v>
      </c>
      <c r="T35" s="40">
        <f t="shared" si="17"/>
        <v>15.5</v>
      </c>
      <c r="U35" s="34">
        <f t="shared" si="17"/>
        <v>16.75</v>
      </c>
      <c r="V35" s="34">
        <f t="shared" si="17"/>
        <v>18.5</v>
      </c>
    </row>
    <row r="36" spans="1:22" x14ac:dyDescent="0.25">
      <c r="A36" s="53"/>
      <c r="B36" s="50"/>
      <c r="E36" s="38"/>
      <c r="F36" s="32"/>
      <c r="G36" s="32"/>
      <c r="H36" s="32"/>
      <c r="I36" s="32"/>
      <c r="J36" s="32"/>
      <c r="K36" s="44"/>
      <c r="L36" s="32"/>
      <c r="M36" s="47"/>
      <c r="N36" s="32"/>
      <c r="O36" s="38"/>
      <c r="P36" s="32"/>
      <c r="Q36" s="32"/>
      <c r="R36" s="32"/>
      <c r="S36" s="32"/>
      <c r="T36" s="41"/>
      <c r="U36" s="35"/>
      <c r="V36" s="35"/>
    </row>
    <row r="37" spans="1:22" x14ac:dyDescent="0.25">
      <c r="A37" s="53"/>
      <c r="B37" s="50"/>
      <c r="E37" s="38"/>
      <c r="F37" s="32"/>
      <c r="G37" s="32"/>
      <c r="H37" s="32"/>
      <c r="I37" s="32"/>
      <c r="J37" s="32"/>
      <c r="K37" s="44"/>
      <c r="L37" s="32"/>
      <c r="M37" s="47"/>
      <c r="N37" s="32"/>
      <c r="O37" s="38"/>
      <c r="P37" s="32"/>
      <c r="Q37" s="32"/>
      <c r="R37" s="32"/>
      <c r="S37" s="32"/>
      <c r="T37" s="41"/>
      <c r="U37" s="35"/>
      <c r="V37" s="35"/>
    </row>
    <row r="38" spans="1:22" x14ac:dyDescent="0.25">
      <c r="A38" s="54"/>
      <c r="B38" s="51"/>
      <c r="C38" s="3"/>
      <c r="D38" s="3"/>
      <c r="E38" s="39"/>
      <c r="F38" s="33"/>
      <c r="G38" s="33"/>
      <c r="H38" s="33"/>
      <c r="I38" s="33"/>
      <c r="J38" s="33"/>
      <c r="K38" s="45"/>
      <c r="L38" s="33"/>
      <c r="M38" s="48"/>
      <c r="N38" s="33"/>
      <c r="O38" s="39"/>
      <c r="P38" s="33"/>
      <c r="Q38" s="33"/>
      <c r="R38" s="33"/>
      <c r="S38" s="33"/>
      <c r="T38" s="42"/>
      <c r="U38" s="36"/>
      <c r="V38" s="36"/>
    </row>
    <row r="39" spans="1:22" x14ac:dyDescent="0.25">
      <c r="E39" t="s">
        <v>30</v>
      </c>
      <c r="G39" t="s">
        <v>32</v>
      </c>
      <c r="K39" t="s">
        <v>28</v>
      </c>
      <c r="L39" t="s">
        <v>29</v>
      </c>
      <c r="M39" t="s">
        <v>38</v>
      </c>
    </row>
    <row r="40" spans="1:22" x14ac:dyDescent="0.25">
      <c r="E40" t="s">
        <v>31</v>
      </c>
      <c r="G40" t="s">
        <v>33</v>
      </c>
    </row>
    <row r="42" spans="1:22" x14ac:dyDescent="0.25">
      <c r="E42" t="s">
        <v>34</v>
      </c>
      <c r="G42" t="s">
        <v>35</v>
      </c>
      <c r="J42" t="s">
        <v>36</v>
      </c>
    </row>
    <row r="43" spans="1:22" x14ac:dyDescent="0.25">
      <c r="J43" t="s">
        <v>37</v>
      </c>
    </row>
  </sheetData>
  <mergeCells count="85">
    <mergeCell ref="A15:A18"/>
    <mergeCell ref="A11:A14"/>
    <mergeCell ref="A7:A10"/>
    <mergeCell ref="A3:A6"/>
    <mergeCell ref="A23:A26"/>
    <mergeCell ref="A31:A34"/>
    <mergeCell ref="A35:A38"/>
    <mergeCell ref="E23:E26"/>
    <mergeCell ref="E27:E30"/>
    <mergeCell ref="E31:E34"/>
    <mergeCell ref="E35:E38"/>
    <mergeCell ref="A27:A30"/>
    <mergeCell ref="K23:K26"/>
    <mergeCell ref="L23:L26"/>
    <mergeCell ref="M23:M26"/>
    <mergeCell ref="N23:N26"/>
    <mergeCell ref="F27:F30"/>
    <mergeCell ref="G27:G30"/>
    <mergeCell ref="I27:I30"/>
    <mergeCell ref="J27:J30"/>
    <mergeCell ref="F23:F26"/>
    <mergeCell ref="G23:G26"/>
    <mergeCell ref="I23:I26"/>
    <mergeCell ref="J23:J26"/>
    <mergeCell ref="N27:N30"/>
    <mergeCell ref="F31:F34"/>
    <mergeCell ref="G31:G34"/>
    <mergeCell ref="I31:I34"/>
    <mergeCell ref="J31:J34"/>
    <mergeCell ref="I35:I38"/>
    <mergeCell ref="J35:J38"/>
    <mergeCell ref="K27:K30"/>
    <mergeCell ref="L27:L30"/>
    <mergeCell ref="M27:M30"/>
    <mergeCell ref="K35:K38"/>
    <mergeCell ref="L35:L38"/>
    <mergeCell ref="M35:M38"/>
    <mergeCell ref="N35:N38"/>
    <mergeCell ref="B23:B26"/>
    <mergeCell ref="B27:B30"/>
    <mergeCell ref="B31:B34"/>
    <mergeCell ref="B35:B38"/>
    <mergeCell ref="H31:H34"/>
    <mergeCell ref="H35:H38"/>
    <mergeCell ref="K31:K34"/>
    <mergeCell ref="L31:L34"/>
    <mergeCell ref="M31:M34"/>
    <mergeCell ref="N31:N34"/>
    <mergeCell ref="F35:F38"/>
    <mergeCell ref="G35:G38"/>
    <mergeCell ref="P23:P26"/>
    <mergeCell ref="Q23:Q26"/>
    <mergeCell ref="R23:R26"/>
    <mergeCell ref="S23:S26"/>
    <mergeCell ref="T23:T26"/>
    <mergeCell ref="T35:T38"/>
    <mergeCell ref="U35:U38"/>
    <mergeCell ref="V35:V38"/>
    <mergeCell ref="O31:O34"/>
    <mergeCell ref="P31:P34"/>
    <mergeCell ref="Q31:Q34"/>
    <mergeCell ref="R31:R34"/>
    <mergeCell ref="S31:S34"/>
    <mergeCell ref="T31:T34"/>
    <mergeCell ref="O35:O38"/>
    <mergeCell ref="P35:P38"/>
    <mergeCell ref="Q35:Q38"/>
    <mergeCell ref="R35:R38"/>
    <mergeCell ref="S35:S38"/>
    <mergeCell ref="K20:M20"/>
    <mergeCell ref="H23:H26"/>
    <mergeCell ref="H27:H30"/>
    <mergeCell ref="U31:U34"/>
    <mergeCell ref="V31:V34"/>
    <mergeCell ref="U23:U26"/>
    <mergeCell ref="V23:V26"/>
    <mergeCell ref="O27:O30"/>
    <mergeCell ref="P27:P30"/>
    <mergeCell ref="Q27:Q30"/>
    <mergeCell ref="R27:R30"/>
    <mergeCell ref="S27:S30"/>
    <mergeCell ref="T27:T30"/>
    <mergeCell ref="U27:U30"/>
    <mergeCell ref="V27:V30"/>
    <mergeCell ref="O23:O26"/>
  </mergeCells>
  <conditionalFormatting sqref="E2:E18">
    <cfRule type="top10" dxfId="21" priority="66" percent="1" rank="20"/>
    <cfRule type="top10" dxfId="20" priority="76" percent="1" rank="15"/>
    <cfRule type="top10" dxfId="19" priority="79" percent="1" rank="10"/>
  </conditionalFormatting>
  <conditionalFormatting sqref="E22:E38">
    <cfRule type="top10" dxfId="18" priority="59" rank="1"/>
  </conditionalFormatting>
  <conditionalFormatting sqref="F2:F18">
    <cfRule type="top10" dxfId="17" priority="67" percent="1" rank="20"/>
    <cfRule type="top10" dxfId="16" priority="75" percent="1" rank="15"/>
    <cfRule type="top10" dxfId="15" priority="78" percent="1" rank="10"/>
  </conditionalFormatting>
  <conditionalFormatting sqref="F22:F38">
    <cfRule type="top10" dxfId="14" priority="58" rank="1"/>
  </conditionalFormatting>
  <conditionalFormatting sqref="G2:H18">
    <cfRule type="top10" dxfId="13" priority="68" percent="1" rank="20"/>
    <cfRule type="top10" dxfId="12" priority="74" percent="1" rank="15"/>
    <cfRule type="top10" dxfId="11" priority="77" percent="1" rank="10"/>
  </conditionalFormatting>
  <conditionalFormatting sqref="G22:H38">
    <cfRule type="top10" dxfId="10" priority="57" rank="1"/>
  </conditionalFormatting>
  <conditionalFormatting sqref="H2:H18">
    <cfRule type="top10" dxfId="9" priority="5" percent="1" rank="20"/>
  </conditionalFormatting>
  <conditionalFormatting sqref="H23:H38">
    <cfRule type="top10" dxfId="8" priority="4" rank="1"/>
  </conditionalFormatting>
  <conditionalFormatting sqref="I2:I18">
    <cfRule type="top10" dxfId="7" priority="69" percent="1" rank="20"/>
    <cfRule type="top10" dxfId="6" priority="73" percent="1" rank="15"/>
  </conditionalFormatting>
  <conditionalFormatting sqref="I22:I38">
    <cfRule type="top10" dxfId="5" priority="56" rank="1"/>
  </conditionalFormatting>
  <conditionalFormatting sqref="J2:J18">
    <cfRule type="top10" dxfId="4" priority="64" percent="1" rank="20"/>
    <cfRule type="top10" dxfId="3" priority="65" percent="1" rank="20"/>
  </conditionalFormatting>
  <conditionalFormatting sqref="J22:J38">
    <cfRule type="top10" dxfId="2" priority="53" rank="1"/>
  </conditionalFormatting>
  <conditionalFormatting sqref="N2:N18">
    <cfRule type="top10" dxfId="1" priority="60" percent="1" rank="20"/>
  </conditionalFormatting>
  <conditionalFormatting sqref="N22:N38">
    <cfRule type="top10" dxfId="0" priority="49" rank="1"/>
  </conditionalFormatting>
  <pageMargins left="0.7" right="0.7" top="0.75" bottom="0.75" header="0.3" footer="0.3"/>
  <pageSetup paperSize="9" orientation="portrait" horizontalDpi="300" verticalDpi="300"/>
  <ignoredErrors>
    <ignoredError sqref="E23 E27:E38 I23:I38 B23:B38 O23:V38 N23:N38 F23:G38 J23:L38 M23:M3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Gonzalez Moyano, Ricardo</cp:lastModifiedBy>
  <dcterms:created xsi:type="dcterms:W3CDTF">2024-11-18T18:38:15Z</dcterms:created>
  <dcterms:modified xsi:type="dcterms:W3CDTF">2024-11-19T11:58:57Z</dcterms:modified>
</cp:coreProperties>
</file>