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simulations\cobb_douglas_XnY1\results\hold_out_0.10\"/>
    </mc:Choice>
  </mc:AlternateContent>
  <xr:revisionPtr revIDLastSave="0" documentId="13_ncr:1_{82005779-439A-4A68-8DFD-4DB22CD57D7E}" xr6:coauthVersionLast="47" xr6:coauthVersionMax="47" xr10:uidLastSave="{00000000-0000-0000-0000-000000000000}"/>
  <bookViews>
    <workbookView xWindow="6165" yWindow="-16320" windowWidth="29040" windowHeight="15720" activeTab="3" xr2:uid="{00000000-000D-0000-FFFF-FFFF00000000}"/>
  </bookViews>
  <sheets>
    <sheet name="data" sheetId="1" r:id="rId1"/>
    <sheet name="by_scenario" sheetId="2" r:id="rId2"/>
    <sheet name="by_noise" sheetId="3" r:id="rId3"/>
    <sheet name="by_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 a="1"/>
  <c r="J8" i="4" s="1"/>
  <c r="F8" i="4"/>
  <c r="B8" i="4"/>
  <c r="J7" i="4" a="1"/>
  <c r="J7" i="4" s="1"/>
  <c r="F7" i="4"/>
  <c r="B7" i="4"/>
  <c r="J6" i="4" a="1"/>
  <c r="J6" i="4" s="1"/>
  <c r="F6" i="4"/>
  <c r="B6" i="4"/>
  <c r="R47" i="1"/>
  <c r="Q47" i="1"/>
  <c r="F47" i="1"/>
  <c r="G47" i="1"/>
  <c r="H47" i="1"/>
  <c r="I47" i="1"/>
  <c r="J47" i="1"/>
  <c r="K47" i="1"/>
  <c r="L47" i="1"/>
  <c r="M47" i="1"/>
  <c r="N47" i="1"/>
  <c r="O47" i="1"/>
  <c r="P47" i="1"/>
  <c r="E47" i="1"/>
  <c r="F7" i="3"/>
  <c r="F8" i="3"/>
  <c r="F6" i="3"/>
  <c r="B7" i="3"/>
  <c r="B8" i="3"/>
  <c r="B6" i="3"/>
  <c r="J8" i="3" a="1"/>
  <c r="J8" i="3" s="1"/>
  <c r="J7" i="3" a="1"/>
  <c r="J7" i="3" s="1"/>
  <c r="J6" i="3" a="1"/>
  <c r="J6" i="3" s="1"/>
  <c r="J9" i="2" a="1"/>
  <c r="J9" i="2" s="1"/>
  <c r="J10" i="2" a="1"/>
  <c r="J10" i="2" s="1"/>
  <c r="J11" i="2" a="1"/>
  <c r="J11" i="2" s="1"/>
  <c r="J12" i="2" a="1"/>
  <c r="J12" i="2" s="1"/>
  <c r="J8" i="2" a="1"/>
  <c r="J8" i="2" s="1"/>
  <c r="B8" i="2"/>
  <c r="B9" i="2"/>
  <c r="B10" i="2"/>
  <c r="B11" i="2"/>
  <c r="B12" i="2"/>
  <c r="F8" i="2"/>
  <c r="F9" i="2"/>
  <c r="F10" i="2"/>
  <c r="F11" i="2"/>
  <c r="F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<sst xmlns="http://schemas.openxmlformats.org/spreadsheetml/2006/main" count="112" uniqueCount="23">
  <si>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DGP</t>
  </si>
  <si>
    <t>scenario</t>
  </si>
  <si>
    <t>N</t>
  </si>
  <si>
    <t>noise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</si>
  <si>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</si>
  <si>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</si>
  <si>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</si>
  <si>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</si>
  <si>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</si>
  <si>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</si>
  <si>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</si>
  <si>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</si>
  <si>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</si>
  <si>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</si>
  <si>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</si>
  <si>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</si>
  <si>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</si>
  <si>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</si>
  <si>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cobb_douglas_XnY1</t>
  </si>
  <si>
    <t>Correlations</t>
  </si>
  <si>
    <t>mse</t>
  </si>
  <si>
    <t>bias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</si>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</sst>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/>
    <xf numFmtId="0" fontId="0" fillId="0" borderId="13" xfId="0" applyBorder="1"/>
    <xf numFmtId="0" fontId="0" fillId="0" borderId="15" xfId="0" applyBorder="1"/>
    <xf numFmtId="0" fontId="0" fillId="0" borderId="14" xfId="0" applyBorder="1"/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164" fontId="0" fillId="3" borderId="1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7" borderId="24" xfId="0" applyNumberForma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6" borderId="25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6" borderId="28" xfId="0" applyNumberFormat="1" applyFill="1" applyBorder="1" applyAlignment="1">
      <alignment horizontal="center"/>
    </xf>
    <xf numFmtId="164" fontId="0" fillId="7" borderId="28" xfId="0" applyNumberFormat="1" applyFill="1" applyBorder="1" applyAlignment="1">
      <alignment horizontal="center"/>
    </xf>
    <xf numFmtId="164" fontId="0" fillId="6" borderId="29" xfId="0" applyNumberFormat="1" applyFill="1" applyBorder="1" applyAlignment="1">
      <alignment horizontal="center"/>
    </xf>
    <xf numFmtId="164" fontId="0" fillId="5" borderId="28" xfId="0" applyNumberFormat="1" applyFill="1" applyBorder="1" applyAlignment="1">
      <alignment horizontal="center"/>
    </xf>
    <xf numFmtId="164" fontId="0" fillId="7" borderId="2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30" xfId="0" applyNumberFormat="1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6" borderId="34" xfId="0" applyNumberFormat="1" applyFill="1" applyBorder="1" applyAlignment="1">
      <alignment horizontal="center"/>
    </xf>
    <xf numFmtId="164" fontId="0" fillId="5" borderId="34" xfId="0" applyNumberFormat="1" applyFill="1" applyBorder="1" applyAlignment="1">
      <alignment horizontal="center"/>
    </xf>
    <xf numFmtId="164" fontId="0" fillId="6" borderId="35" xfId="0" applyNumberFormat="1" applyFill="1" applyBorder="1" applyAlignment="1">
      <alignment horizontal="center"/>
    </xf>
    <xf numFmtId="164" fontId="0" fillId="5" borderId="36" xfId="0" applyNumberFormat="1" applyFill="1" applyBorder="1" applyAlignment="1">
      <alignment horizontal="center"/>
    </xf>
    <xf numFmtId="164" fontId="0" fillId="6" borderId="37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6" borderId="39" xfId="0" applyNumberForma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6" borderId="40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4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" fontId="0" fillId="7" borderId="17" xfId="0" applyNumberForma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7" borderId="18" xfId="0" applyNumberFormat="1" applyFill="1" applyBorder="1" applyAlignment="1">
      <alignment horizontal="center"/>
    </xf>
    <xf numFmtId="164" fontId="0" fillId="7" borderId="34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164" fontId="0" fillId="7" borderId="39" xfId="0" applyNumberFormat="1" applyFill="1" applyBorder="1" applyAlignment="1">
      <alignment horizontal="center"/>
    </xf>
    <xf numFmtId="164" fontId="0" fillId="7" borderId="35" xfId="0" applyNumberFormat="1" applyFill="1" applyBorder="1" applyAlignment="1">
      <alignment horizontal="center"/>
    </xf>
    <xf numFmtId="164" fontId="0" fillId="7" borderId="37" xfId="0" applyNumberFormat="1" applyFill="1" applyBorder="1" applyAlignment="1">
      <alignment horizontal="center"/>
    </xf>
    <xf numFmtId="164" fontId="0" fillId="7" borderId="40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5" xfId="0" applyFont="1" applyFill="1" applyBorder="1"/>
    <xf numFmtId="0" fontId="1" fillId="8" borderId="0" xfId="0" applyFont="1" applyFill="1"/>
    <xf numFmtId="0" fontId="1" fillId="9" borderId="0" xfId="0" applyFont="1" applyFill="1" applyAlignment="1">
      <alignment horizontal="center"/>
    </xf>
    <xf numFmtId="0" fontId="1" fillId="9" borderId="5" xfId="0" applyFont="1" applyFill="1" applyBorder="1"/>
    <xf numFmtId="0" fontId="1" fillId="9" borderId="0" xfId="0" applyFont="1" applyFill="1"/>
    <xf numFmtId="0" fontId="1" fillId="10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0" xfId="0" applyFont="1" applyFill="1"/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00000"/>
      <color rgb="FF61F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9"/>
  <sheetViews>
    <sheetView topLeftCell="C5" zoomScale="87" workbookViewId="0">
      <selection activeCell="Q47" sqref="Q47"/>
    </sheetView>
  </sheetViews>
  <sheetFormatPr baseColWidth="10" defaultRowHeight="14.6" x14ac:dyDescent="0.4"/>
  <cols>
    <col min="1" max="1" width="19.4609375" style="9" bestFit="1" customWidth="1"/>
    <col min="4" max="4" width="11.765625" style="10" bestFit="1" customWidth="1"/>
    <col min="5" max="5" width="12.3046875" style="18" bestFit="1" customWidth="1"/>
    <col min="6" max="6" width="13.53515625" style="1" bestFit="1" customWidth="1"/>
    <col min="7" max="7" width="18.69140625" style="1" bestFit="1" customWidth="1"/>
    <col min="8" max="8" width="19.84375" style="19" bestFit="1" customWidth="1"/>
    <col min="9" max="9" width="11.84375" style="18" bestFit="1" customWidth="1"/>
    <col min="10" max="10" width="11.84375" style="1" bestFit="1" customWidth="1"/>
    <col min="11" max="11" width="15.69140625" style="1" bestFit="1" customWidth="1"/>
    <col min="12" max="12" width="17.15234375" style="19" bestFit="1" customWidth="1"/>
    <col min="13" max="13" width="11.84375" style="18" bestFit="1" customWidth="1"/>
    <col min="14" max="14" width="11.84375" style="1" customWidth="1"/>
    <col min="15" max="15" width="16" style="1" bestFit="1" customWidth="1"/>
    <col min="16" max="16" width="17.3046875" style="19" bestFit="1" customWidth="1"/>
    <col min="17" max="17" width="21.4609375" style="9" bestFit="1" customWidth="1"/>
    <col min="18" max="18" width="23" style="10" bestFit="1" customWidth="1"/>
  </cols>
  <sheetData>
    <row r="1" spans="1:67" s="2" customFormat="1" x14ac:dyDescent="0.4">
      <c r="A1" s="6" t="s">
        <v>0</v>
      </c>
      <c r="B1" s="7" t="s">
        <v>1</v>
      </c>
      <c r="C1" s="7" t="s">
        <v>2</v>
      </c>
      <c r="D1" s="8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5" t="s">
        <v>8</v>
      </c>
      <c r="J1" s="16" t="s">
        <v>9</v>
      </c>
      <c r="K1" s="16" t="s">
        <v>10</v>
      </c>
      <c r="L1" s="17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6" t="s">
        <v>16</v>
      </c>
      <c r="R1" s="8" t="s">
        <v>17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</row>
    <row r="2" spans="1:67" x14ac:dyDescent="0.4">
      <c r="A2" s="9" t="s">
        <v>18</v>
      </c>
      <c r="B2">
        <v>1</v>
      </c>
      <c r="C2">
        <v>25</v>
      </c>
      <c r="D2" s="10">
        <v>0</v>
      </c>
      <c r="E2" s="24">
        <v>0.95018000000000002</v>
      </c>
      <c r="F2" s="32">
        <v>0.96050000000000002</v>
      </c>
      <c r="G2" s="28">
        <v>0.96018999999999999</v>
      </c>
      <c r="H2" s="36">
        <v>0.95081000000000004</v>
      </c>
      <c r="I2" s="24">
        <v>2.5149999999999999E-2</v>
      </c>
      <c r="J2" s="32">
        <v>1.291E-2</v>
      </c>
      <c r="K2" s="28">
        <v>2.8490000000000001E-2</v>
      </c>
      <c r="L2" s="36">
        <v>5.3760000000000002E-2</v>
      </c>
      <c r="M2" s="24">
        <v>0.10502</v>
      </c>
      <c r="N2" s="32">
        <v>2.971E-2</v>
      </c>
      <c r="O2" s="28">
        <v>0.13064000000000001</v>
      </c>
      <c r="P2" s="36">
        <v>3.5790000000000002E-2</v>
      </c>
      <c r="Q2" s="79">
        <v>0</v>
      </c>
      <c r="R2" s="80">
        <v>0</v>
      </c>
    </row>
    <row r="3" spans="1:67" x14ac:dyDescent="0.4">
      <c r="A3" s="9" t="s">
        <v>18</v>
      </c>
      <c r="B3">
        <v>1</v>
      </c>
      <c r="C3">
        <v>25</v>
      </c>
      <c r="D3" s="10">
        <v>0.02</v>
      </c>
      <c r="E3" s="24">
        <v>0.92895000000000005</v>
      </c>
      <c r="F3" s="32">
        <v>0.94188000000000005</v>
      </c>
      <c r="G3" s="28">
        <v>0.93286000000000002</v>
      </c>
      <c r="H3" s="36">
        <v>0.94384000000000001</v>
      </c>
      <c r="I3" s="24">
        <v>3.8550000000000001E-2</v>
      </c>
      <c r="J3" s="32">
        <v>2.383E-2</v>
      </c>
      <c r="K3" s="28">
        <v>4.6949999999999999E-2</v>
      </c>
      <c r="L3" s="36">
        <v>2.588E-2</v>
      </c>
      <c r="M3" s="24">
        <v>0.11488</v>
      </c>
      <c r="N3" s="32">
        <v>3.4970000000000001E-2</v>
      </c>
      <c r="O3" s="28">
        <v>0.14176</v>
      </c>
      <c r="P3" s="36">
        <v>5.7329999999999999E-2</v>
      </c>
      <c r="Q3" s="79">
        <v>0</v>
      </c>
      <c r="R3" s="80">
        <v>0</v>
      </c>
    </row>
    <row r="4" spans="1:67" x14ac:dyDescent="0.4">
      <c r="A4" s="40" t="s">
        <v>18</v>
      </c>
      <c r="B4" s="3">
        <v>1</v>
      </c>
      <c r="C4" s="3">
        <v>25</v>
      </c>
      <c r="D4" s="41">
        <v>0.05</v>
      </c>
      <c r="E4" s="42">
        <v>0.92049000000000003</v>
      </c>
      <c r="F4" s="43">
        <v>0.93557000000000001</v>
      </c>
      <c r="G4" s="44">
        <v>0.92708000000000002</v>
      </c>
      <c r="H4" s="45">
        <v>0.93686999999999998</v>
      </c>
      <c r="I4" s="42">
        <v>3.211E-2</v>
      </c>
      <c r="J4" s="43">
        <v>2.1659999999999999E-2</v>
      </c>
      <c r="K4" s="44">
        <v>3.6740000000000002E-2</v>
      </c>
      <c r="L4" s="45">
        <v>2.4230000000000002E-2</v>
      </c>
      <c r="M4" s="42">
        <v>9.0319999999999998E-2</v>
      </c>
      <c r="N4" s="43">
        <v>9.3200000000000002E-3</v>
      </c>
      <c r="O4" s="44">
        <v>0.11676</v>
      </c>
      <c r="P4" s="45">
        <v>2.5190000000000001E-2</v>
      </c>
      <c r="Q4" s="81">
        <v>0</v>
      </c>
      <c r="R4" s="82">
        <v>0</v>
      </c>
    </row>
    <row r="5" spans="1:67" x14ac:dyDescent="0.4">
      <c r="A5" s="9" t="s">
        <v>18</v>
      </c>
      <c r="B5">
        <v>1</v>
      </c>
      <c r="C5">
        <v>50</v>
      </c>
      <c r="D5" s="10">
        <v>0</v>
      </c>
      <c r="E5" s="24">
        <v>0.97182999999999997</v>
      </c>
      <c r="F5" s="32">
        <v>0.98009000000000002</v>
      </c>
      <c r="G5" s="28">
        <v>0.96296999999999999</v>
      </c>
      <c r="H5" s="36">
        <v>0.97282999999999997</v>
      </c>
      <c r="I5" s="24">
        <v>1.383E-2</v>
      </c>
      <c r="J5" s="32">
        <v>6.7200000000000003E-3</v>
      </c>
      <c r="K5" s="28">
        <v>2.18E-2</v>
      </c>
      <c r="L5" s="36">
        <v>1.1039999999999999E-2</v>
      </c>
      <c r="M5" s="24">
        <v>7.0099999999999996E-2</v>
      </c>
      <c r="N5" s="32">
        <v>1.37E-2</v>
      </c>
      <c r="O5" s="28">
        <v>9.9030000000000007E-2</v>
      </c>
      <c r="P5" s="36">
        <v>4.3889999999999998E-2</v>
      </c>
      <c r="Q5" s="79">
        <v>0</v>
      </c>
      <c r="R5" s="80">
        <v>0</v>
      </c>
    </row>
    <row r="6" spans="1:67" x14ac:dyDescent="0.4">
      <c r="A6" s="9" t="s">
        <v>18</v>
      </c>
      <c r="B6">
        <v>1</v>
      </c>
      <c r="C6">
        <v>50</v>
      </c>
      <c r="D6" s="10">
        <v>0.02</v>
      </c>
      <c r="E6" s="24">
        <v>0.97126999999999997</v>
      </c>
      <c r="F6" s="32">
        <v>0.97941</v>
      </c>
      <c r="G6" s="28">
        <v>0.95894000000000001</v>
      </c>
      <c r="H6" s="36">
        <v>0.96386000000000005</v>
      </c>
      <c r="I6" s="24">
        <v>1.281E-2</v>
      </c>
      <c r="J6" s="32">
        <v>7.0400000000000003E-3</v>
      </c>
      <c r="K6" s="28">
        <v>2.1420000000000002E-2</v>
      </c>
      <c r="L6" s="36">
        <v>1.3599999999999999E-2</v>
      </c>
      <c r="M6" s="24">
        <v>6.1379999999999997E-2</v>
      </c>
      <c r="N6" s="32">
        <v>5.2199999999999998E-3</v>
      </c>
      <c r="O6" s="28">
        <v>9.0980000000000005E-2</v>
      </c>
      <c r="P6" s="36">
        <v>3.2239999999999998E-2</v>
      </c>
      <c r="Q6" s="79">
        <v>0</v>
      </c>
      <c r="R6" s="80">
        <v>0</v>
      </c>
    </row>
    <row r="7" spans="1:67" x14ac:dyDescent="0.4">
      <c r="A7" s="40" t="s">
        <v>18</v>
      </c>
      <c r="B7" s="3">
        <v>1</v>
      </c>
      <c r="C7" s="3">
        <v>50</v>
      </c>
      <c r="D7" s="41">
        <v>0.05</v>
      </c>
      <c r="E7" s="42">
        <v>0.95621999999999996</v>
      </c>
      <c r="F7" s="43">
        <v>0.96452000000000004</v>
      </c>
      <c r="G7" s="44">
        <v>0.94586999999999999</v>
      </c>
      <c r="H7" s="45">
        <v>0.95038999999999996</v>
      </c>
      <c r="I7" s="42">
        <v>1.511E-2</v>
      </c>
      <c r="J7" s="43">
        <v>1.3100000000000001E-2</v>
      </c>
      <c r="K7" s="44">
        <v>2.1829999999999999E-2</v>
      </c>
      <c r="L7" s="45">
        <v>1.678E-2</v>
      </c>
      <c r="M7" s="42">
        <v>3.5819999999999998E-2</v>
      </c>
      <c r="N7" s="43">
        <v>-2.6280000000000001E-2</v>
      </c>
      <c r="O7" s="44">
        <v>6.6159999999999997E-2</v>
      </c>
      <c r="P7" s="45">
        <v>4.8799999999999998E-3</v>
      </c>
      <c r="Q7" s="81">
        <v>0</v>
      </c>
      <c r="R7" s="82">
        <v>0</v>
      </c>
    </row>
    <row r="8" spans="1:67" x14ac:dyDescent="0.4">
      <c r="A8" s="9" t="s">
        <v>18</v>
      </c>
      <c r="B8">
        <v>1</v>
      </c>
      <c r="C8">
        <v>150</v>
      </c>
      <c r="D8" s="10">
        <v>0</v>
      </c>
      <c r="E8" s="24">
        <v>0.98742424242424198</v>
      </c>
      <c r="F8" s="32">
        <v>0.99162626262626297</v>
      </c>
      <c r="G8" s="28">
        <v>0.94579797979797997</v>
      </c>
      <c r="H8" s="36">
        <v>0.97760606060606103</v>
      </c>
      <c r="I8" s="24">
        <v>4.8282828282828301E-3</v>
      </c>
      <c r="J8" s="32">
        <v>2.5151515151515202E-3</v>
      </c>
      <c r="K8" s="28">
        <v>0.46126262626262599</v>
      </c>
      <c r="L8" s="36">
        <v>9.9696969696969704E-3</v>
      </c>
      <c r="M8" s="24">
        <v>3.4070707070707099E-2</v>
      </c>
      <c r="N8" s="32">
        <v>3.4141414141414098E-3</v>
      </c>
      <c r="O8" s="28">
        <v>-0.24069696969696999</v>
      </c>
      <c r="P8" s="36">
        <v>5.3666666666666703E-2</v>
      </c>
      <c r="Q8" s="79">
        <v>1</v>
      </c>
      <c r="R8" s="80">
        <v>0</v>
      </c>
    </row>
    <row r="9" spans="1:67" x14ac:dyDescent="0.4">
      <c r="A9" s="9" t="s">
        <v>18</v>
      </c>
      <c r="B9">
        <v>1</v>
      </c>
      <c r="C9">
        <v>150</v>
      </c>
      <c r="D9" s="10">
        <v>0.02</v>
      </c>
      <c r="E9" s="24">
        <v>0.98790999999999995</v>
      </c>
      <c r="F9" s="32">
        <v>0.99214999999999998</v>
      </c>
      <c r="G9" s="28">
        <v>0.92113</v>
      </c>
      <c r="H9" s="36">
        <v>0.97963999999999996</v>
      </c>
      <c r="I9" s="24">
        <v>4.2300000000000003E-3</v>
      </c>
      <c r="J9" s="32">
        <v>2.82E-3</v>
      </c>
      <c r="K9" s="28">
        <v>0.93942999999999999</v>
      </c>
      <c r="L9" s="36">
        <v>1.225E-2</v>
      </c>
      <c r="M9" s="24">
        <v>2.0459999999999999E-2</v>
      </c>
      <c r="N9" s="32">
        <v>-1.176E-2</v>
      </c>
      <c r="O9" s="28">
        <v>-0.40905000000000002</v>
      </c>
      <c r="P9" s="36">
        <v>4.8410000000000002E-2</v>
      </c>
      <c r="Q9" s="79">
        <v>0</v>
      </c>
      <c r="R9" s="80">
        <v>0</v>
      </c>
    </row>
    <row r="10" spans="1:67" s="4" customFormat="1" ht="15" thickBot="1" x14ac:dyDescent="0.45">
      <c r="A10" s="11" t="s">
        <v>18</v>
      </c>
      <c r="B10" s="4">
        <v>1</v>
      </c>
      <c r="C10" s="4">
        <v>150</v>
      </c>
      <c r="D10" s="12">
        <v>0.05</v>
      </c>
      <c r="E10" s="25">
        <v>0.97945000000000004</v>
      </c>
      <c r="F10" s="33">
        <v>0.98558000000000001</v>
      </c>
      <c r="G10" s="29">
        <v>0.90705000000000002</v>
      </c>
      <c r="H10" s="37">
        <v>0.97624</v>
      </c>
      <c r="I10" s="25">
        <v>8.1600000000000006E-3</v>
      </c>
      <c r="J10" s="33">
        <v>1.027E-2</v>
      </c>
      <c r="K10" s="29">
        <v>1.2761100000000001</v>
      </c>
      <c r="L10" s="37">
        <v>8.5199999999999998E-3</v>
      </c>
      <c r="M10" s="25">
        <v>-2.461E-2</v>
      </c>
      <c r="N10" s="33">
        <v>-6.3930000000000001E-2</v>
      </c>
      <c r="O10" s="29">
        <v>-0.5131</v>
      </c>
      <c r="P10" s="37">
        <v>-2.2300000000000002E-3</v>
      </c>
      <c r="Q10" s="83">
        <v>0</v>
      </c>
      <c r="R10" s="84">
        <v>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</row>
    <row r="11" spans="1:67" ht="15" thickTop="1" x14ac:dyDescent="0.4">
      <c r="A11" s="9" t="s">
        <v>18</v>
      </c>
      <c r="B11">
        <v>3</v>
      </c>
      <c r="C11">
        <v>25</v>
      </c>
      <c r="D11" s="10">
        <v>0</v>
      </c>
      <c r="E11" s="24">
        <v>0.78559000000000001</v>
      </c>
      <c r="F11" s="32">
        <v>0.80442000000000002</v>
      </c>
      <c r="G11" s="28">
        <v>0.89166000000000001</v>
      </c>
      <c r="H11" s="36">
        <v>0.84065999999999996</v>
      </c>
      <c r="I11" s="24">
        <v>0.11402</v>
      </c>
      <c r="J11" s="32">
        <v>7.4349999999999999E-2</v>
      </c>
      <c r="K11" s="28">
        <v>9.8479999999999998E-2</v>
      </c>
      <c r="L11" s="36">
        <v>6.6140000000000004E-2</v>
      </c>
      <c r="M11" s="24">
        <v>0.23845</v>
      </c>
      <c r="N11" s="32">
        <v>0.14449999999999999</v>
      </c>
      <c r="O11" s="28">
        <v>0.14104</v>
      </c>
      <c r="P11" s="36">
        <v>0.12998999999999999</v>
      </c>
      <c r="Q11" s="79">
        <v>0</v>
      </c>
      <c r="R11" s="80">
        <v>0</v>
      </c>
    </row>
    <row r="12" spans="1:67" x14ac:dyDescent="0.4">
      <c r="A12" s="9" t="s">
        <v>18</v>
      </c>
      <c r="B12">
        <v>3</v>
      </c>
      <c r="C12">
        <v>25</v>
      </c>
      <c r="D12" s="10">
        <v>0.02</v>
      </c>
      <c r="E12" s="24">
        <v>0.79779797979797995</v>
      </c>
      <c r="F12" s="32">
        <v>0.812676767676768</v>
      </c>
      <c r="G12" s="28">
        <v>0.86891919191919198</v>
      </c>
      <c r="H12" s="36">
        <v>0.84740404040404005</v>
      </c>
      <c r="I12" s="24">
        <v>0.11094949494949501</v>
      </c>
      <c r="J12" s="32">
        <v>6.9353535353535306E-2</v>
      </c>
      <c r="K12" s="28">
        <v>7.6999999999999999E-2</v>
      </c>
      <c r="L12" s="36">
        <v>5.9363636363636403E-2</v>
      </c>
      <c r="M12" s="24">
        <v>0.238040404040404</v>
      </c>
      <c r="N12" s="32">
        <v>0.13437373737373701</v>
      </c>
      <c r="O12" s="28">
        <v>0.162282828282828</v>
      </c>
      <c r="P12" s="36">
        <v>0.120353535353535</v>
      </c>
      <c r="Q12" s="79">
        <v>0</v>
      </c>
      <c r="R12" s="80">
        <v>1</v>
      </c>
    </row>
    <row r="13" spans="1:67" x14ac:dyDescent="0.4">
      <c r="A13" s="40" t="s">
        <v>18</v>
      </c>
      <c r="B13" s="3">
        <v>3</v>
      </c>
      <c r="C13" s="3">
        <v>25</v>
      </c>
      <c r="D13" s="41">
        <v>0.05</v>
      </c>
      <c r="E13" s="42">
        <v>0.751787878787879</v>
      </c>
      <c r="F13" s="43">
        <v>0.77112121212121199</v>
      </c>
      <c r="G13" s="44">
        <v>0.87344444444444402</v>
      </c>
      <c r="H13" s="45">
        <v>0.85181818181818203</v>
      </c>
      <c r="I13" s="42">
        <v>0.12857575757575801</v>
      </c>
      <c r="J13" s="43">
        <v>8.6161616161616203E-2</v>
      </c>
      <c r="K13" s="44">
        <v>0.16179797979798</v>
      </c>
      <c r="L13" s="45">
        <v>6.6515151515151499E-2</v>
      </c>
      <c r="M13" s="42">
        <v>0.24170707070707101</v>
      </c>
      <c r="N13" s="43">
        <v>0.138474747474747</v>
      </c>
      <c r="O13" s="44">
        <v>0.105353535353535</v>
      </c>
      <c r="P13" s="45">
        <v>0.10621212121212099</v>
      </c>
      <c r="Q13" s="81">
        <v>1</v>
      </c>
      <c r="R13" s="82">
        <v>0</v>
      </c>
    </row>
    <row r="14" spans="1:67" x14ac:dyDescent="0.4">
      <c r="A14" s="9" t="s">
        <v>18</v>
      </c>
      <c r="B14">
        <v>3</v>
      </c>
      <c r="C14">
        <v>50</v>
      </c>
      <c r="D14" s="10">
        <v>0</v>
      </c>
      <c r="E14" s="24">
        <v>0.83957000000000004</v>
      </c>
      <c r="F14" s="32">
        <v>0.86251</v>
      </c>
      <c r="G14" s="28">
        <v>0.91998999999999997</v>
      </c>
      <c r="H14" s="36">
        <v>0.94725999999999999</v>
      </c>
      <c r="I14" s="24">
        <v>7.9820000000000002E-2</v>
      </c>
      <c r="J14" s="32">
        <v>4.7019999999999999E-2</v>
      </c>
      <c r="K14" s="28">
        <v>5.1249999999999997E-2</v>
      </c>
      <c r="L14" s="36">
        <v>2.0049999999999998E-2</v>
      </c>
      <c r="M14" s="24">
        <v>0.19139999999999999</v>
      </c>
      <c r="N14" s="32">
        <v>9.5820000000000002E-2</v>
      </c>
      <c r="O14" s="28">
        <v>0.16550999999999999</v>
      </c>
      <c r="P14" s="36">
        <v>6.3839999999999994E-2</v>
      </c>
      <c r="Q14" s="79">
        <v>0</v>
      </c>
      <c r="R14" s="80">
        <v>0</v>
      </c>
    </row>
    <row r="15" spans="1:67" x14ac:dyDescent="0.4">
      <c r="A15" s="9" t="s">
        <v>18</v>
      </c>
      <c r="B15">
        <v>3</v>
      </c>
      <c r="C15">
        <v>50</v>
      </c>
      <c r="D15" s="10">
        <v>0.02</v>
      </c>
      <c r="E15" s="24">
        <v>0.83531</v>
      </c>
      <c r="F15" s="32">
        <v>0.85770000000000002</v>
      </c>
      <c r="G15" s="28">
        <v>0.90644000000000002</v>
      </c>
      <c r="H15" s="36">
        <v>0.92323</v>
      </c>
      <c r="I15" s="24">
        <v>8.4269999999999998E-2</v>
      </c>
      <c r="J15" s="32">
        <v>5.0889999999999998E-2</v>
      </c>
      <c r="K15" s="28">
        <v>8.3580000000000002E-2</v>
      </c>
      <c r="L15" s="36">
        <v>3.1379999999999998E-2</v>
      </c>
      <c r="M15" s="24">
        <v>0.19470000000000001</v>
      </c>
      <c r="N15" s="32">
        <v>9.8460000000000006E-2</v>
      </c>
      <c r="O15" s="28">
        <v>0.15676000000000001</v>
      </c>
      <c r="P15" s="36">
        <v>6.6689999999999999E-2</v>
      </c>
      <c r="Q15" s="79">
        <v>0</v>
      </c>
      <c r="R15" s="80">
        <v>0</v>
      </c>
    </row>
    <row r="16" spans="1:67" x14ac:dyDescent="0.4">
      <c r="A16" s="40" t="s">
        <v>18</v>
      </c>
      <c r="B16" s="3">
        <v>3</v>
      </c>
      <c r="C16" s="3">
        <v>50</v>
      </c>
      <c r="D16" s="41">
        <v>0.05</v>
      </c>
      <c r="E16" s="42">
        <v>0.81803999999999999</v>
      </c>
      <c r="F16" s="43">
        <v>0.84248000000000001</v>
      </c>
      <c r="G16" s="44">
        <v>0.89763999999999999</v>
      </c>
      <c r="H16" s="45">
        <v>0.93945000000000001</v>
      </c>
      <c r="I16" s="42">
        <v>8.2739999999999994E-2</v>
      </c>
      <c r="J16" s="43">
        <v>5.2089999999999997E-2</v>
      </c>
      <c r="K16" s="44">
        <v>0.17369999999999999</v>
      </c>
      <c r="L16" s="45">
        <v>5.9769999999999997E-2</v>
      </c>
      <c r="M16" s="42">
        <v>0.17369999999999999</v>
      </c>
      <c r="N16" s="43">
        <v>7.2120000000000004E-2</v>
      </c>
      <c r="O16" s="44">
        <v>9.1869999999999993E-2</v>
      </c>
      <c r="P16" s="45">
        <v>2.4539999999999999E-2</v>
      </c>
      <c r="Q16" s="81">
        <v>0</v>
      </c>
      <c r="R16" s="82">
        <v>0</v>
      </c>
    </row>
    <row r="17" spans="1:67" x14ac:dyDescent="0.4">
      <c r="A17" s="9" t="s">
        <v>18</v>
      </c>
      <c r="B17">
        <v>3</v>
      </c>
      <c r="C17">
        <v>150</v>
      </c>
      <c r="D17" s="10">
        <v>0</v>
      </c>
      <c r="E17" s="24">
        <v>0.91942000000000002</v>
      </c>
      <c r="F17" s="32">
        <v>0.93918000000000001</v>
      </c>
      <c r="G17" s="28">
        <v>0.96155000000000002</v>
      </c>
      <c r="H17" s="36">
        <v>0.94596000000000002</v>
      </c>
      <c r="I17" s="24">
        <v>3.8969999999999998E-2</v>
      </c>
      <c r="J17" s="32">
        <v>2.0049999999999998E-2</v>
      </c>
      <c r="K17" s="28">
        <v>6.3189999999999996E-2</v>
      </c>
      <c r="L17" s="36">
        <v>3.6209999999999999E-2</v>
      </c>
      <c r="M17" s="24">
        <v>0.12667999999999999</v>
      </c>
      <c r="N17" s="32">
        <v>4.8689999999999997E-2</v>
      </c>
      <c r="O17" s="28">
        <v>7.5399999999999998E-3</v>
      </c>
      <c r="P17" s="36">
        <v>0.13830999999999999</v>
      </c>
      <c r="Q17" s="79">
        <v>0</v>
      </c>
      <c r="R17" s="80">
        <v>0</v>
      </c>
    </row>
    <row r="18" spans="1:67" x14ac:dyDescent="0.4">
      <c r="A18" s="9" t="s">
        <v>18</v>
      </c>
      <c r="B18">
        <v>3</v>
      </c>
      <c r="C18">
        <v>150</v>
      </c>
      <c r="D18" s="10">
        <v>0.02</v>
      </c>
      <c r="E18" s="24">
        <v>0.91027999999999998</v>
      </c>
      <c r="F18" s="32">
        <v>0.93096000000000001</v>
      </c>
      <c r="G18" s="28">
        <v>0.95838000000000001</v>
      </c>
      <c r="H18" s="36">
        <v>0.94647999999999999</v>
      </c>
      <c r="I18" s="24">
        <v>4.0660000000000002E-2</v>
      </c>
      <c r="J18" s="32">
        <v>2.1850000000000001E-2</v>
      </c>
      <c r="K18" s="28">
        <v>0.16322</v>
      </c>
      <c r="L18" s="36">
        <v>3.7069999999999999E-2</v>
      </c>
      <c r="M18" s="24">
        <v>0.12243</v>
      </c>
      <c r="N18" s="32">
        <v>4.1860000000000001E-2</v>
      </c>
      <c r="O18" s="28">
        <v>-2.2190000000000001E-2</v>
      </c>
      <c r="P18" s="36">
        <v>0.13672000000000001</v>
      </c>
      <c r="Q18" s="79">
        <v>0</v>
      </c>
      <c r="R18" s="80">
        <v>0</v>
      </c>
    </row>
    <row r="19" spans="1:67" s="4" customFormat="1" ht="15" thickBot="1" x14ac:dyDescent="0.45">
      <c r="A19" s="11" t="s">
        <v>18</v>
      </c>
      <c r="B19" s="4">
        <v>3</v>
      </c>
      <c r="C19" s="4">
        <v>150</v>
      </c>
      <c r="D19" s="12">
        <v>0.05</v>
      </c>
      <c r="E19" s="25">
        <v>0.90940404040403999</v>
      </c>
      <c r="F19" s="33">
        <v>0.93014141414141405</v>
      </c>
      <c r="G19" s="29">
        <v>0.94110101010100999</v>
      </c>
      <c r="H19" s="37">
        <v>0.95098989898989905</v>
      </c>
      <c r="I19" s="25">
        <v>3.5919191919191899E-2</v>
      </c>
      <c r="J19" s="33">
        <v>2.1363636363636401E-2</v>
      </c>
      <c r="K19" s="29">
        <v>0.23405050505050501</v>
      </c>
      <c r="L19" s="37">
        <v>2.7545454545454501E-2</v>
      </c>
      <c r="M19" s="25">
        <v>9.4020202020202004E-2</v>
      </c>
      <c r="N19" s="33">
        <v>4.4848484848484804E-3</v>
      </c>
      <c r="O19" s="29">
        <v>-0.12966666666666701</v>
      </c>
      <c r="P19" s="37">
        <v>0.10873737373737399</v>
      </c>
      <c r="Q19" s="83">
        <v>0</v>
      </c>
      <c r="R19" s="84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spans="1:67" s="5" customFormat="1" ht="15" thickTop="1" x14ac:dyDescent="0.4">
      <c r="A20" s="13" t="s">
        <v>18</v>
      </c>
      <c r="B20" s="5">
        <v>6</v>
      </c>
      <c r="C20" s="5">
        <v>25</v>
      </c>
      <c r="D20" s="14">
        <v>0</v>
      </c>
      <c r="E20" s="26">
        <v>0.46471000000000001</v>
      </c>
      <c r="F20" s="34">
        <v>0.47399000000000002</v>
      </c>
      <c r="G20" s="30">
        <v>0.78125</v>
      </c>
      <c r="H20" s="38">
        <v>0.55169999999999997</v>
      </c>
      <c r="I20" s="26">
        <v>0.23698</v>
      </c>
      <c r="J20" s="34">
        <v>0.19153000000000001</v>
      </c>
      <c r="K20" s="30">
        <v>0.15529000000000001</v>
      </c>
      <c r="L20" s="38">
        <v>0.18142</v>
      </c>
      <c r="M20" s="26">
        <v>0.34756999999999999</v>
      </c>
      <c r="N20" s="34">
        <v>0.27588000000000001</v>
      </c>
      <c r="O20" s="30">
        <v>9.7420000000000007E-2</v>
      </c>
      <c r="P20" s="38">
        <v>0.23072999999999999</v>
      </c>
      <c r="Q20" s="85">
        <v>0</v>
      </c>
      <c r="R20" s="86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</row>
    <row r="21" spans="1:67" x14ac:dyDescent="0.4">
      <c r="A21" s="9" t="s">
        <v>18</v>
      </c>
      <c r="B21">
        <v>6</v>
      </c>
      <c r="C21">
        <v>25</v>
      </c>
      <c r="D21" s="10">
        <v>0.02</v>
      </c>
      <c r="E21" s="24">
        <v>0.48803030303030298</v>
      </c>
      <c r="F21" s="32">
        <v>0.49947474747474702</v>
      </c>
      <c r="G21" s="28">
        <v>0.75944444444444403</v>
      </c>
      <c r="H21" s="36">
        <v>0.54805050505050501</v>
      </c>
      <c r="I21" s="24">
        <v>0.24835353535353499</v>
      </c>
      <c r="J21" s="32">
        <v>0.20032323232323199</v>
      </c>
      <c r="K21" s="28">
        <v>0.21020202020202</v>
      </c>
      <c r="L21" s="36">
        <v>0.19347474747474699</v>
      </c>
      <c r="M21" s="24">
        <v>0.354656565656566</v>
      </c>
      <c r="N21" s="32">
        <v>0.28110101010101002</v>
      </c>
      <c r="O21" s="28">
        <v>4.3454545454545503E-2</v>
      </c>
      <c r="P21" s="36">
        <v>0.26523232323232299</v>
      </c>
      <c r="Q21" s="79">
        <v>0</v>
      </c>
      <c r="R21" s="80">
        <v>1</v>
      </c>
    </row>
    <row r="22" spans="1:67" x14ac:dyDescent="0.4">
      <c r="A22" s="40" t="s">
        <v>18</v>
      </c>
      <c r="B22" s="3">
        <v>6</v>
      </c>
      <c r="C22" s="3">
        <v>25</v>
      </c>
      <c r="D22" s="41">
        <v>0.05</v>
      </c>
      <c r="E22" s="42">
        <v>0.47814000000000001</v>
      </c>
      <c r="F22" s="43">
        <v>0.48815999999999998</v>
      </c>
      <c r="G22" s="44">
        <v>0.77456000000000003</v>
      </c>
      <c r="H22" s="45">
        <v>0.51354</v>
      </c>
      <c r="I22" s="42">
        <v>0.24</v>
      </c>
      <c r="J22" s="43">
        <v>0.19509000000000001</v>
      </c>
      <c r="K22" s="44">
        <v>0.13431999999999999</v>
      </c>
      <c r="L22" s="45">
        <v>0.22067000000000001</v>
      </c>
      <c r="M22" s="42">
        <v>0.35132000000000002</v>
      </c>
      <c r="N22" s="43">
        <v>0.27903</v>
      </c>
      <c r="O22" s="44">
        <v>0.11362999999999999</v>
      </c>
      <c r="P22" s="45">
        <v>0.25235999999999997</v>
      </c>
      <c r="Q22" s="81">
        <v>0</v>
      </c>
      <c r="R22" s="82">
        <v>0</v>
      </c>
    </row>
    <row r="23" spans="1:67" x14ac:dyDescent="0.4">
      <c r="A23" s="9" t="s">
        <v>18</v>
      </c>
      <c r="B23">
        <v>6</v>
      </c>
      <c r="C23">
        <v>50</v>
      </c>
      <c r="D23" s="10">
        <v>0</v>
      </c>
      <c r="E23" s="24">
        <v>0.57702083333333298</v>
      </c>
      <c r="F23" s="32">
        <v>0.59786458333333303</v>
      </c>
      <c r="G23" s="28">
        <v>0.82934375000000005</v>
      </c>
      <c r="H23" s="36">
        <v>0.80398958333333304</v>
      </c>
      <c r="I23" s="24">
        <v>0.211479166666667</v>
      </c>
      <c r="J23" s="32">
        <v>0.16151041666666699</v>
      </c>
      <c r="K23" s="28">
        <v>0.24528125000000001</v>
      </c>
      <c r="L23" s="36">
        <v>0.65376041666666695</v>
      </c>
      <c r="M23" s="24">
        <v>0.31989583333333299</v>
      </c>
      <c r="N23" s="32">
        <v>0.236395833333333</v>
      </c>
      <c r="O23" s="28">
        <v>0.164104166666667</v>
      </c>
      <c r="P23" s="36">
        <v>-0.19510416666666699</v>
      </c>
      <c r="Q23" s="79">
        <v>1</v>
      </c>
      <c r="R23" s="80">
        <v>3</v>
      </c>
    </row>
    <row r="24" spans="1:67" x14ac:dyDescent="0.4">
      <c r="A24" s="9" t="s">
        <v>18</v>
      </c>
      <c r="B24">
        <v>6</v>
      </c>
      <c r="C24">
        <v>50</v>
      </c>
      <c r="D24" s="10">
        <v>0.02</v>
      </c>
      <c r="E24" s="24">
        <v>0.61440816326530601</v>
      </c>
      <c r="F24" s="32">
        <v>0.63269387755102002</v>
      </c>
      <c r="G24" s="28">
        <v>0.846683673469388</v>
      </c>
      <c r="H24" s="36">
        <v>0.79245918367346901</v>
      </c>
      <c r="I24" s="24">
        <v>0.18819387755101999</v>
      </c>
      <c r="J24" s="32">
        <v>0.14025510204081601</v>
      </c>
      <c r="K24" s="28">
        <v>9.1734693877550996E-2</v>
      </c>
      <c r="L24" s="36">
        <v>0.79644897959183703</v>
      </c>
      <c r="M24" s="24">
        <v>0.30399999999999999</v>
      </c>
      <c r="N24" s="32">
        <v>0.217887755102041</v>
      </c>
      <c r="O24" s="28">
        <v>0.20356122448979599</v>
      </c>
      <c r="P24" s="36">
        <v>-0.26712244897959198</v>
      </c>
      <c r="Q24" s="79">
        <v>0</v>
      </c>
      <c r="R24" s="80">
        <v>2</v>
      </c>
    </row>
    <row r="25" spans="1:67" x14ac:dyDescent="0.4">
      <c r="A25" s="40" t="s">
        <v>18</v>
      </c>
      <c r="B25" s="3">
        <v>6</v>
      </c>
      <c r="C25" s="3">
        <v>50</v>
      </c>
      <c r="D25" s="41">
        <v>0.05</v>
      </c>
      <c r="E25" s="42">
        <v>0.59183673469387799</v>
      </c>
      <c r="F25" s="43">
        <v>0.61111224489795901</v>
      </c>
      <c r="G25" s="44">
        <v>0.83325510204081599</v>
      </c>
      <c r="H25" s="45">
        <v>0.80258163265306104</v>
      </c>
      <c r="I25" s="42">
        <v>0.192785714285714</v>
      </c>
      <c r="J25" s="43">
        <v>0.14507142857142899</v>
      </c>
      <c r="K25" s="44">
        <v>0.20465306122449001</v>
      </c>
      <c r="L25" s="45">
        <v>1.00907142857143</v>
      </c>
      <c r="M25" s="42">
        <v>0.30111224489795901</v>
      </c>
      <c r="N25" s="43">
        <v>0.21489795918367299</v>
      </c>
      <c r="O25" s="44">
        <v>0.11460204081632699</v>
      </c>
      <c r="P25" s="45">
        <v>-0.36623469387755098</v>
      </c>
      <c r="Q25" s="81">
        <v>0</v>
      </c>
      <c r="R25" s="82">
        <v>2</v>
      </c>
    </row>
    <row r="26" spans="1:67" x14ac:dyDescent="0.4">
      <c r="A26" s="9" t="s">
        <v>18</v>
      </c>
      <c r="B26">
        <v>6</v>
      </c>
      <c r="C26">
        <v>150</v>
      </c>
      <c r="D26" s="10">
        <v>0</v>
      </c>
      <c r="E26" s="24">
        <v>0.74829999999999997</v>
      </c>
      <c r="F26" s="32">
        <v>0.77600999999999998</v>
      </c>
      <c r="G26" s="28">
        <v>0.83074999999999999</v>
      </c>
      <c r="H26" s="36">
        <v>0.95977000000000001</v>
      </c>
      <c r="I26" s="24">
        <v>0.11878</v>
      </c>
      <c r="J26" s="32">
        <v>7.8689999999999996E-2</v>
      </c>
      <c r="K26" s="28">
        <v>1.1371800000000001</v>
      </c>
      <c r="L26" s="36">
        <v>6.1530000000000001E-2</v>
      </c>
      <c r="M26" s="24">
        <v>0.22894</v>
      </c>
      <c r="N26" s="32">
        <v>0.13638</v>
      </c>
      <c r="O26" s="28">
        <v>-0.39138000000000001</v>
      </c>
      <c r="P26" s="36">
        <v>0.21758</v>
      </c>
      <c r="Q26" s="79">
        <v>0</v>
      </c>
      <c r="R26" s="80">
        <v>0</v>
      </c>
    </row>
    <row r="27" spans="1:67" x14ac:dyDescent="0.4">
      <c r="A27" s="9" t="s">
        <v>18</v>
      </c>
      <c r="B27">
        <v>6</v>
      </c>
      <c r="C27">
        <v>150</v>
      </c>
      <c r="D27" s="10">
        <v>0.02</v>
      </c>
      <c r="E27" s="24">
        <v>0.73483838383838396</v>
      </c>
      <c r="F27" s="32">
        <v>0.76471717171717202</v>
      </c>
      <c r="G27" s="28">
        <v>0.82549494949494995</v>
      </c>
      <c r="H27" s="36">
        <v>0.94187878787878798</v>
      </c>
      <c r="I27" s="24">
        <v>0.12556565656565699</v>
      </c>
      <c r="J27" s="32">
        <v>8.25151515151515E-2</v>
      </c>
      <c r="K27" s="28">
        <v>1.09574747474747</v>
      </c>
      <c r="L27" s="36">
        <v>6.9636363636363593E-2</v>
      </c>
      <c r="M27" s="24">
        <v>0.235737373737374</v>
      </c>
      <c r="N27" s="32">
        <v>0.139242424242424</v>
      </c>
      <c r="O27" s="28">
        <v>-0.40885858585858598</v>
      </c>
      <c r="P27" s="36">
        <v>0.225747474747475</v>
      </c>
      <c r="Q27" s="79">
        <v>0</v>
      </c>
      <c r="R27" s="80">
        <v>1</v>
      </c>
    </row>
    <row r="28" spans="1:67" s="4" customFormat="1" ht="15" thickBot="1" x14ac:dyDescent="0.45">
      <c r="A28" s="11" t="s">
        <v>18</v>
      </c>
      <c r="B28" s="4">
        <v>6</v>
      </c>
      <c r="C28" s="4">
        <v>150</v>
      </c>
      <c r="D28" s="12">
        <v>0.05</v>
      </c>
      <c r="E28" s="25">
        <v>0.73087368421052601</v>
      </c>
      <c r="F28" s="33">
        <v>0.76205263157894698</v>
      </c>
      <c r="G28" s="29">
        <v>0.81187368421052597</v>
      </c>
      <c r="H28" s="37">
        <v>0.95243157894736796</v>
      </c>
      <c r="I28" s="25">
        <v>0.120884210526316</v>
      </c>
      <c r="J28" s="33">
        <v>7.9389473684210496E-2</v>
      </c>
      <c r="K28" s="29">
        <v>1.1278315789473701</v>
      </c>
      <c r="L28" s="37">
        <v>6.0284210526315801E-2</v>
      </c>
      <c r="M28" s="25">
        <v>0.21932631578947401</v>
      </c>
      <c r="N28" s="33">
        <v>0.118389473684211</v>
      </c>
      <c r="O28" s="29">
        <v>-0.46649473684210502</v>
      </c>
      <c r="P28" s="37">
        <v>0.210273684210526</v>
      </c>
      <c r="Q28" s="83">
        <v>0</v>
      </c>
      <c r="R28" s="84">
        <v>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5" customFormat="1" ht="15" thickTop="1" x14ac:dyDescent="0.4">
      <c r="A29" s="13" t="s">
        <v>18</v>
      </c>
      <c r="B29" s="5">
        <v>9</v>
      </c>
      <c r="C29" s="5">
        <v>25</v>
      </c>
      <c r="D29" s="14">
        <v>0</v>
      </c>
      <c r="E29" s="26">
        <v>0.244978723404255</v>
      </c>
      <c r="F29" s="34">
        <v>0.245904255319149</v>
      </c>
      <c r="G29" s="30">
        <v>0.68423404255319198</v>
      </c>
      <c r="H29" s="38">
        <v>0.38047872340425498</v>
      </c>
      <c r="I29" s="26">
        <v>0.26645744680851102</v>
      </c>
      <c r="J29" s="34">
        <v>0.24034042553191501</v>
      </c>
      <c r="K29" s="30">
        <v>0.374797872340426</v>
      </c>
      <c r="L29" s="38">
        <v>0.34460638297872298</v>
      </c>
      <c r="M29" s="26">
        <v>0.37967021276595703</v>
      </c>
      <c r="N29" s="34">
        <v>0.34373404255319201</v>
      </c>
      <c r="O29" s="30">
        <v>-8.8393617021276599E-2</v>
      </c>
      <c r="P29" s="38">
        <v>0.25881914893616997</v>
      </c>
      <c r="Q29" s="85">
        <v>0</v>
      </c>
      <c r="R29" s="86">
        <v>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x14ac:dyDescent="0.4">
      <c r="A30" s="9" t="s">
        <v>18</v>
      </c>
      <c r="B30">
        <v>9</v>
      </c>
      <c r="C30">
        <v>25</v>
      </c>
      <c r="D30" s="10">
        <v>0.02</v>
      </c>
      <c r="E30" s="24">
        <v>0.29699999999999999</v>
      </c>
      <c r="F30" s="32">
        <v>0.29978350515463897</v>
      </c>
      <c r="G30" s="28">
        <v>0.70623711340206197</v>
      </c>
      <c r="H30" s="36">
        <v>0.41439175257732003</v>
      </c>
      <c r="I30" s="24">
        <v>0.28798969072164898</v>
      </c>
      <c r="J30" s="32">
        <v>0.255639175257732</v>
      </c>
      <c r="K30" s="28">
        <v>0.220185567010309</v>
      </c>
      <c r="L30" s="36">
        <v>0.305484536082474</v>
      </c>
      <c r="M30" s="24">
        <v>0.39276288659793801</v>
      </c>
      <c r="N30" s="32">
        <v>0.348082474226804</v>
      </c>
      <c r="O30" s="28">
        <v>-9.2680412371133995E-3</v>
      </c>
      <c r="P30" s="36">
        <v>0.27359793814432998</v>
      </c>
      <c r="Q30" s="79">
        <v>0</v>
      </c>
      <c r="R30" s="80">
        <v>3</v>
      </c>
    </row>
    <row r="31" spans="1:67" x14ac:dyDescent="0.4">
      <c r="A31" s="40" t="s">
        <v>18</v>
      </c>
      <c r="B31" s="3">
        <v>9</v>
      </c>
      <c r="C31" s="3">
        <v>25</v>
      </c>
      <c r="D31" s="41">
        <v>0.05</v>
      </c>
      <c r="E31" s="42">
        <v>0.31209375</v>
      </c>
      <c r="F31" s="43">
        <v>0.3148125</v>
      </c>
      <c r="G31" s="44">
        <v>0.70580208333333305</v>
      </c>
      <c r="H31" s="45">
        <v>0.42903124999999998</v>
      </c>
      <c r="I31" s="42">
        <v>0.27900000000000003</v>
      </c>
      <c r="J31" s="43">
        <v>0.24790624999999999</v>
      </c>
      <c r="K31" s="44">
        <v>0.34196874999999999</v>
      </c>
      <c r="L31" s="45">
        <v>0.26140625000000001</v>
      </c>
      <c r="M31" s="42">
        <v>0.37890625</v>
      </c>
      <c r="N31" s="43">
        <v>0.33459375000000002</v>
      </c>
      <c r="O31" s="44">
        <v>-6.9552083333333306E-2</v>
      </c>
      <c r="P31" s="45">
        <v>0.28419791666666699</v>
      </c>
      <c r="Q31" s="81">
        <v>0</v>
      </c>
      <c r="R31" s="82">
        <v>4</v>
      </c>
    </row>
    <row r="32" spans="1:67" x14ac:dyDescent="0.4">
      <c r="A32" s="9" t="s">
        <v>18</v>
      </c>
      <c r="B32">
        <v>9</v>
      </c>
      <c r="C32">
        <v>50</v>
      </c>
      <c r="D32" s="10">
        <v>0</v>
      </c>
      <c r="E32" s="24">
        <v>0.37526436781609201</v>
      </c>
      <c r="F32" s="32">
        <v>0.38313793103448301</v>
      </c>
      <c r="G32" s="28">
        <v>0.71712643678160903</v>
      </c>
      <c r="H32" s="36">
        <v>0.67771264367816098</v>
      </c>
      <c r="I32" s="24">
        <v>0.27914942528735598</v>
      </c>
      <c r="J32" s="32">
        <v>0.23948275862068999</v>
      </c>
      <c r="K32" s="28">
        <v>0.16616091954022999</v>
      </c>
      <c r="L32" s="36">
        <v>1.96213793103448</v>
      </c>
      <c r="M32" s="24">
        <v>0.37533333333333302</v>
      </c>
      <c r="N32" s="32">
        <v>0.31925287356321802</v>
      </c>
      <c r="O32" s="28">
        <v>0.19614942528735599</v>
      </c>
      <c r="P32" s="36">
        <v>-0.71793103448275897</v>
      </c>
      <c r="Q32" s="79">
        <v>0</v>
      </c>
      <c r="R32" s="80">
        <v>13</v>
      </c>
    </row>
    <row r="33" spans="1:67" x14ac:dyDescent="0.4">
      <c r="A33" s="9" t="s">
        <v>18</v>
      </c>
      <c r="B33">
        <v>9</v>
      </c>
      <c r="C33">
        <v>50</v>
      </c>
      <c r="D33" s="10">
        <v>0.02</v>
      </c>
      <c r="E33" s="24">
        <v>0.39609782608695698</v>
      </c>
      <c r="F33" s="32">
        <v>0.40515217391304298</v>
      </c>
      <c r="G33" s="28">
        <v>0.73069565217391297</v>
      </c>
      <c r="H33" s="36">
        <v>0.65863043478260896</v>
      </c>
      <c r="I33" s="24">
        <v>0.25704347826086998</v>
      </c>
      <c r="J33" s="32">
        <v>0.219315217391304</v>
      </c>
      <c r="K33" s="28">
        <v>0.34201086956521698</v>
      </c>
      <c r="L33" s="36">
        <v>2.0200760869565202</v>
      </c>
      <c r="M33" s="24">
        <v>0.36326086956521703</v>
      </c>
      <c r="N33" s="32">
        <v>0.307717391304348</v>
      </c>
      <c r="O33" s="28">
        <v>0.130347826086957</v>
      </c>
      <c r="P33" s="36">
        <v>-0.709619565217391</v>
      </c>
      <c r="Q33" s="79">
        <v>0</v>
      </c>
      <c r="R33" s="80">
        <v>8</v>
      </c>
    </row>
    <row r="34" spans="1:67" x14ac:dyDescent="0.4">
      <c r="A34" s="40" t="s">
        <v>18</v>
      </c>
      <c r="B34" s="3">
        <v>9</v>
      </c>
      <c r="C34" s="3">
        <v>50</v>
      </c>
      <c r="D34" s="41">
        <v>0.05</v>
      </c>
      <c r="E34" s="42">
        <v>0.41293103448275897</v>
      </c>
      <c r="F34" s="43">
        <v>0.422275862068966</v>
      </c>
      <c r="G34" s="44">
        <v>0.74219540229885095</v>
      </c>
      <c r="H34" s="45">
        <v>0.65841379310344805</v>
      </c>
      <c r="I34" s="42">
        <v>0.26214942528735602</v>
      </c>
      <c r="J34" s="43">
        <v>0.22080459770114899</v>
      </c>
      <c r="K34" s="44">
        <v>0.15517241379310301</v>
      </c>
      <c r="L34" s="45">
        <v>1.7063908045977001</v>
      </c>
      <c r="M34" s="42">
        <v>0.36926436781609201</v>
      </c>
      <c r="N34" s="43">
        <v>0.30874712643678198</v>
      </c>
      <c r="O34" s="44">
        <v>0.16062068965517201</v>
      </c>
      <c r="P34" s="45">
        <v>-0.58213793103448297</v>
      </c>
      <c r="Q34" s="81">
        <v>0</v>
      </c>
      <c r="R34" s="82">
        <v>13</v>
      </c>
    </row>
    <row r="35" spans="1:67" x14ac:dyDescent="0.4">
      <c r="A35" s="9" t="s">
        <v>18</v>
      </c>
      <c r="B35">
        <v>9</v>
      </c>
      <c r="C35">
        <v>150</v>
      </c>
      <c r="D35" s="10">
        <v>0</v>
      </c>
      <c r="E35" s="24">
        <v>0.55053571428571402</v>
      </c>
      <c r="F35" s="32">
        <v>0.57210714285714304</v>
      </c>
      <c r="G35" s="28">
        <v>0.59008333333333296</v>
      </c>
      <c r="H35" s="36">
        <v>0.52338095238095195</v>
      </c>
      <c r="I35" s="24">
        <v>0.20592857142857099</v>
      </c>
      <c r="J35" s="32">
        <v>0.158571428571429</v>
      </c>
      <c r="K35" s="28">
        <v>2.1598333333333302</v>
      </c>
      <c r="L35" s="36">
        <v>1.4021785714285699</v>
      </c>
      <c r="M35" s="24">
        <v>0.31653571428571398</v>
      </c>
      <c r="N35" s="32">
        <v>0.238095238095238</v>
      </c>
      <c r="O35" s="28">
        <v>-0.65627380952380998</v>
      </c>
      <c r="P35" s="36">
        <v>-0.19720238095238099</v>
      </c>
      <c r="Q35" s="79">
        <v>0</v>
      </c>
      <c r="R35" s="80">
        <v>16</v>
      </c>
    </row>
    <row r="36" spans="1:67" x14ac:dyDescent="0.4">
      <c r="A36" s="9" t="s">
        <v>18</v>
      </c>
      <c r="B36">
        <v>9</v>
      </c>
      <c r="C36">
        <v>150</v>
      </c>
      <c r="D36" s="10">
        <v>0.02</v>
      </c>
      <c r="E36" s="24">
        <v>0.55364367816091997</v>
      </c>
      <c r="F36" s="32">
        <v>0.57432183908045997</v>
      </c>
      <c r="G36" s="28">
        <v>0.62525287356321801</v>
      </c>
      <c r="H36" s="36">
        <v>0.548149425287356</v>
      </c>
      <c r="I36" s="24">
        <v>0.205264367816092</v>
      </c>
      <c r="J36" s="32">
        <v>0.15779310344827599</v>
      </c>
      <c r="K36" s="28">
        <v>2.10034482758621</v>
      </c>
      <c r="L36" s="36">
        <v>1.3220804597701199</v>
      </c>
      <c r="M36" s="24">
        <v>0.31457471264367798</v>
      </c>
      <c r="N36" s="32">
        <v>0.23499999999999999</v>
      </c>
      <c r="O36" s="28">
        <v>-0.66657471264367796</v>
      </c>
      <c r="P36" s="36">
        <v>-0.18536781609195399</v>
      </c>
      <c r="Q36" s="79">
        <v>0</v>
      </c>
      <c r="R36" s="80">
        <v>13</v>
      </c>
    </row>
    <row r="37" spans="1:67" s="4" customFormat="1" ht="15" thickBot="1" x14ac:dyDescent="0.45">
      <c r="A37" s="11" t="s">
        <v>18</v>
      </c>
      <c r="B37" s="4">
        <v>9</v>
      </c>
      <c r="C37" s="4">
        <v>150</v>
      </c>
      <c r="D37" s="12">
        <v>0.05</v>
      </c>
      <c r="E37" s="25">
        <v>0.53951136363636398</v>
      </c>
      <c r="F37" s="33">
        <v>0.56079545454545499</v>
      </c>
      <c r="G37" s="29">
        <v>0.58828409090909095</v>
      </c>
      <c r="H37" s="37">
        <v>0.52126136363636399</v>
      </c>
      <c r="I37" s="25">
        <v>0.20480681818181801</v>
      </c>
      <c r="J37" s="33">
        <v>0.158318181818182</v>
      </c>
      <c r="K37" s="29">
        <v>2.4318636363636399</v>
      </c>
      <c r="L37" s="37">
        <v>1.56518181818182</v>
      </c>
      <c r="M37" s="25">
        <v>0.30730681818181799</v>
      </c>
      <c r="N37" s="33">
        <v>0.227556818181818</v>
      </c>
      <c r="O37" s="29">
        <v>-0.73664772727272698</v>
      </c>
      <c r="P37" s="37">
        <v>-0.31240909090909103</v>
      </c>
      <c r="Q37" s="83">
        <v>0</v>
      </c>
      <c r="R37" s="84">
        <v>12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5" customFormat="1" ht="15" thickTop="1" x14ac:dyDescent="0.4">
      <c r="A38" s="13" t="s">
        <v>18</v>
      </c>
      <c r="B38" s="5">
        <v>12</v>
      </c>
      <c r="C38" s="5">
        <v>25</v>
      </c>
      <c r="D38" s="14">
        <v>0</v>
      </c>
      <c r="E38" s="26">
        <v>0.198744680851064</v>
      </c>
      <c r="F38" s="34">
        <v>0.19964893617021301</v>
      </c>
      <c r="G38" s="30">
        <v>0.68764893617021305</v>
      </c>
      <c r="H38" s="38">
        <v>0.39984042553191501</v>
      </c>
      <c r="I38" s="26">
        <v>0.31772340425531898</v>
      </c>
      <c r="J38" s="34">
        <v>0.29961702127659601</v>
      </c>
      <c r="K38" s="30">
        <v>0.35489361702127697</v>
      </c>
      <c r="L38" s="38">
        <v>0.33035106382978702</v>
      </c>
      <c r="M38" s="26">
        <v>0.40785106382978698</v>
      </c>
      <c r="N38" s="34">
        <v>0.38428723404255299</v>
      </c>
      <c r="O38" s="30">
        <v>-4.48191489361702E-2</v>
      </c>
      <c r="P38" s="38">
        <v>0.30756382978723401</v>
      </c>
      <c r="Q38" s="85">
        <v>0</v>
      </c>
      <c r="R38" s="86">
        <v>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x14ac:dyDescent="0.4">
      <c r="A39" s="9" t="s">
        <v>18</v>
      </c>
      <c r="B39">
        <v>12</v>
      </c>
      <c r="C39">
        <v>25</v>
      </c>
      <c r="D39" s="10">
        <v>0.02</v>
      </c>
      <c r="E39" s="24">
        <v>0.20417021276595701</v>
      </c>
      <c r="F39" s="32">
        <v>0.20492553191489399</v>
      </c>
      <c r="G39" s="28">
        <v>0.69856382978723397</v>
      </c>
      <c r="H39" s="36">
        <v>0.29497872340425502</v>
      </c>
      <c r="I39" s="24">
        <v>0.31086170212766001</v>
      </c>
      <c r="J39" s="32">
        <v>0.29128723404255302</v>
      </c>
      <c r="K39" s="28">
        <v>0.48685106382978699</v>
      </c>
      <c r="L39" s="36">
        <v>0.39003191489361699</v>
      </c>
      <c r="M39" s="24">
        <v>0.405925531914894</v>
      </c>
      <c r="N39" s="32">
        <v>0.380595744680851</v>
      </c>
      <c r="O39" s="28">
        <v>-0.155627659574468</v>
      </c>
      <c r="P39" s="36">
        <v>0.311904255319149</v>
      </c>
      <c r="Q39" s="79">
        <v>0</v>
      </c>
      <c r="R39" s="80">
        <v>6</v>
      </c>
    </row>
    <row r="40" spans="1:67" x14ac:dyDescent="0.4">
      <c r="A40" s="40" t="s">
        <v>18</v>
      </c>
      <c r="B40" s="3">
        <v>12</v>
      </c>
      <c r="C40" s="3">
        <v>25</v>
      </c>
      <c r="D40" s="41">
        <v>0.05</v>
      </c>
      <c r="E40" s="42">
        <v>0.224329896907216</v>
      </c>
      <c r="F40" s="43">
        <v>0.22542268041237101</v>
      </c>
      <c r="G40" s="44">
        <v>0.67671134020618595</v>
      </c>
      <c r="H40" s="45">
        <v>0.40295876288659799</v>
      </c>
      <c r="I40" s="42">
        <v>0.31949484536082501</v>
      </c>
      <c r="J40" s="43">
        <v>0.29689690721649498</v>
      </c>
      <c r="K40" s="44">
        <v>0.57441237113402099</v>
      </c>
      <c r="L40" s="45">
        <v>0.419958762886598</v>
      </c>
      <c r="M40" s="42">
        <v>0.41134020618556699</v>
      </c>
      <c r="N40" s="43">
        <v>0.38334020618556702</v>
      </c>
      <c r="O40" s="44">
        <v>-0.15401030927835099</v>
      </c>
      <c r="P40" s="45">
        <v>0.24747422680412401</v>
      </c>
      <c r="Q40" s="81">
        <v>0</v>
      </c>
      <c r="R40" s="82">
        <v>3</v>
      </c>
    </row>
    <row r="41" spans="1:67" x14ac:dyDescent="0.4">
      <c r="A41" s="9" t="s">
        <v>18</v>
      </c>
      <c r="B41">
        <v>12</v>
      </c>
      <c r="C41">
        <v>50</v>
      </c>
      <c r="D41" s="10">
        <v>0</v>
      </c>
      <c r="E41" s="24">
        <v>0.23366666666666699</v>
      </c>
      <c r="F41" s="32">
        <v>0.23564516129032301</v>
      </c>
      <c r="G41" s="28">
        <v>0.66761290322580602</v>
      </c>
      <c r="H41" s="36">
        <v>0.71019354838709703</v>
      </c>
      <c r="I41" s="24">
        <v>0.30990322580645202</v>
      </c>
      <c r="J41" s="32">
        <v>0.28777419354838701</v>
      </c>
      <c r="K41" s="28">
        <v>0.69508602150537602</v>
      </c>
      <c r="L41" s="36">
        <v>1.9433225806451599</v>
      </c>
      <c r="M41" s="24">
        <v>0.40303225806451598</v>
      </c>
      <c r="N41" s="32">
        <v>0.37445161290322598</v>
      </c>
      <c r="O41" s="28">
        <v>-0.125365591397849</v>
      </c>
      <c r="P41" s="36">
        <v>-0.84377419354838701</v>
      </c>
      <c r="Q41" s="79">
        <v>0</v>
      </c>
      <c r="R41" s="80">
        <v>7</v>
      </c>
    </row>
    <row r="42" spans="1:67" x14ac:dyDescent="0.4">
      <c r="A42" s="9" t="s">
        <v>18</v>
      </c>
      <c r="B42">
        <v>12</v>
      </c>
      <c r="C42">
        <v>50</v>
      </c>
      <c r="D42" s="10">
        <v>0.02</v>
      </c>
      <c r="E42" s="24">
        <v>0.19586170212765999</v>
      </c>
      <c r="F42" s="32">
        <v>0.19870212765957401</v>
      </c>
      <c r="G42" s="28">
        <v>0.66519148936170203</v>
      </c>
      <c r="H42" s="36">
        <v>0.69728723404255299</v>
      </c>
      <c r="I42" s="24">
        <v>0.31890425531914901</v>
      </c>
      <c r="J42" s="32">
        <v>0.29748936170212797</v>
      </c>
      <c r="K42" s="28">
        <v>0.74457446808510597</v>
      </c>
      <c r="L42" s="36">
        <v>2.3016595744680899</v>
      </c>
      <c r="M42" s="24">
        <v>0.40955319148936198</v>
      </c>
      <c r="N42" s="32">
        <v>0.381946808510638</v>
      </c>
      <c r="O42" s="28">
        <v>-0.123287234042553</v>
      </c>
      <c r="P42" s="36">
        <v>-0.98102127659574501</v>
      </c>
      <c r="Q42" s="79">
        <v>0</v>
      </c>
      <c r="R42" s="80">
        <v>6</v>
      </c>
    </row>
    <row r="43" spans="1:67" x14ac:dyDescent="0.4">
      <c r="A43" s="40" t="s">
        <v>18</v>
      </c>
      <c r="B43" s="3">
        <v>12</v>
      </c>
      <c r="C43" s="3">
        <v>50</v>
      </c>
      <c r="D43" s="41">
        <v>0.05</v>
      </c>
      <c r="E43" s="42">
        <v>0.23394318181818199</v>
      </c>
      <c r="F43" s="43">
        <v>0.23532954545454501</v>
      </c>
      <c r="G43" s="44">
        <v>0.69378409090909099</v>
      </c>
      <c r="H43" s="45">
        <v>0.68568181818181795</v>
      </c>
      <c r="I43" s="42">
        <v>0.29951136363636399</v>
      </c>
      <c r="J43" s="43">
        <v>0.27645454545454501</v>
      </c>
      <c r="K43" s="44">
        <v>0.68373863636363597</v>
      </c>
      <c r="L43" s="45">
        <v>2.1806931818181798</v>
      </c>
      <c r="M43" s="42">
        <v>0.39784090909090902</v>
      </c>
      <c r="N43" s="43">
        <v>0.36725000000000002</v>
      </c>
      <c r="O43" s="44">
        <v>-8.9852272727272697E-2</v>
      </c>
      <c r="P43" s="45">
        <v>-0.88475000000000004</v>
      </c>
      <c r="Q43" s="81">
        <v>0</v>
      </c>
      <c r="R43" s="82">
        <v>12</v>
      </c>
    </row>
    <row r="44" spans="1:67" x14ac:dyDescent="0.4">
      <c r="A44" s="9" t="s">
        <v>18</v>
      </c>
      <c r="B44">
        <v>12</v>
      </c>
      <c r="C44">
        <v>150</v>
      </c>
      <c r="D44" s="10">
        <v>0</v>
      </c>
      <c r="E44" s="24">
        <v>0.39291025641025601</v>
      </c>
      <c r="F44" s="32">
        <v>0.40037179487179497</v>
      </c>
      <c r="G44" s="28">
        <v>0.482051282051282</v>
      </c>
      <c r="H44" s="36">
        <v>0.36792307692307702</v>
      </c>
      <c r="I44" s="24">
        <v>0.26884615384615401</v>
      </c>
      <c r="J44" s="32">
        <v>0.23405128205128201</v>
      </c>
      <c r="K44" s="28">
        <v>3.77902564102564</v>
      </c>
      <c r="L44" s="36">
        <v>2.3704487179487201</v>
      </c>
      <c r="M44" s="24">
        <v>0.36970512820512802</v>
      </c>
      <c r="N44" s="32">
        <v>0.32039743589743602</v>
      </c>
      <c r="O44" s="28">
        <v>-1.6148589743589701</v>
      </c>
      <c r="P44" s="36">
        <v>-1.38187179487179</v>
      </c>
      <c r="Q44" s="79">
        <v>0</v>
      </c>
      <c r="R44" s="80">
        <v>21</v>
      </c>
    </row>
    <row r="45" spans="1:67" x14ac:dyDescent="0.4">
      <c r="A45" s="9" t="s">
        <v>18</v>
      </c>
      <c r="B45">
        <v>12</v>
      </c>
      <c r="C45">
        <v>150</v>
      </c>
      <c r="D45" s="10">
        <v>0.02</v>
      </c>
      <c r="E45" s="24">
        <v>0.41220000000000001</v>
      </c>
      <c r="F45" s="32">
        <v>0.42077142857142902</v>
      </c>
      <c r="G45" s="28">
        <v>0.46967142857142902</v>
      </c>
      <c r="H45" s="36">
        <v>0.33592857142857102</v>
      </c>
      <c r="I45" s="24">
        <v>0.270342857142857</v>
      </c>
      <c r="J45" s="32">
        <v>0.233385714285714</v>
      </c>
      <c r="K45" s="28">
        <v>3.8798142857142901</v>
      </c>
      <c r="L45" s="36">
        <v>2.4762428571428599</v>
      </c>
      <c r="M45" s="24">
        <v>0.376142857142857</v>
      </c>
      <c r="N45" s="32">
        <v>0.32469999999999999</v>
      </c>
      <c r="O45" s="28">
        <v>-1.61672857142857</v>
      </c>
      <c r="P45" s="36">
        <v>-1.3446571428571401</v>
      </c>
      <c r="Q45" s="79">
        <v>0</v>
      </c>
      <c r="R45" s="80">
        <v>30</v>
      </c>
    </row>
    <row r="46" spans="1:67" s="4" customFormat="1" ht="15" thickBot="1" x14ac:dyDescent="0.45">
      <c r="A46" s="21" t="s">
        <v>18</v>
      </c>
      <c r="B46" s="23">
        <v>12</v>
      </c>
      <c r="C46" s="23">
        <v>150</v>
      </c>
      <c r="D46" s="22">
        <v>0.05</v>
      </c>
      <c r="E46" s="27">
        <v>0.379507042253521</v>
      </c>
      <c r="F46" s="35">
        <v>0.38754929577464797</v>
      </c>
      <c r="G46" s="31">
        <v>0.56732394366197203</v>
      </c>
      <c r="H46" s="39">
        <v>0.37640845070422502</v>
      </c>
      <c r="I46" s="27">
        <v>0.26840845070422498</v>
      </c>
      <c r="J46" s="35">
        <v>0.232197183098592</v>
      </c>
      <c r="K46" s="31">
        <v>4.26223943661972</v>
      </c>
      <c r="L46" s="39">
        <v>2.4315915492957698</v>
      </c>
      <c r="M46" s="27">
        <v>0.36954929577464801</v>
      </c>
      <c r="N46" s="35">
        <v>0.31823943661971799</v>
      </c>
      <c r="O46" s="31">
        <v>-1.7679577464788701</v>
      </c>
      <c r="P46" s="39">
        <v>-1.18366197183099</v>
      </c>
      <c r="Q46" s="87">
        <v>0</v>
      </c>
      <c r="R46" s="88">
        <v>29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ht="15" thickBot="1" x14ac:dyDescent="0.45">
      <c r="A47"/>
      <c r="D47" t="s">
        <v>22</v>
      </c>
      <c r="E47" s="89">
        <f>AVERAGE(E2:E46)</f>
        <v>0.61792160758798798</v>
      </c>
      <c r="F47" s="90">
        <f t="shared" ref="F47:P47" si="0">AVERAGE(F2:F46)</f>
        <v>0.63056106842693249</v>
      </c>
      <c r="G47" s="91">
        <f t="shared" si="0"/>
        <v>0.79271418893813939</v>
      </c>
      <c r="H47" s="94">
        <f t="shared" si="0"/>
        <v>0.72876423119322831</v>
      </c>
      <c r="I47" s="89">
        <f t="shared" si="0"/>
        <v>0.1663446748936192</v>
      </c>
      <c r="J47" s="90">
        <f t="shared" si="0"/>
        <v>0.1370154072269425</v>
      </c>
      <c r="K47" s="91">
        <f t="shared" si="0"/>
        <v>0.71367810935425158</v>
      </c>
      <c r="L47" s="94">
        <f t="shared" si="0"/>
        <v>0.65689362510712201</v>
      </c>
      <c r="M47" s="89">
        <f t="shared" si="0"/>
        <v>0.25643738498090007</v>
      </c>
      <c r="N47" s="90">
        <f t="shared" si="0"/>
        <v>0.1904520027465679</v>
      </c>
      <c r="O47" s="90">
        <f t="shared" si="0"/>
        <v>-0.17335729280502565</v>
      </c>
      <c r="P47" s="95">
        <f t="shared" si="0"/>
        <v>-0.13050722251329391</v>
      </c>
      <c r="Q47" s="92">
        <f>SUM(Q2:Q46)</f>
        <v>3</v>
      </c>
      <c r="R47" s="93">
        <f>SUM(R2:R46)</f>
        <v>221</v>
      </c>
    </row>
    <row r="48" spans="1:67" x14ac:dyDescent="0.4">
      <c r="A48"/>
      <c r="D48"/>
      <c r="E48" s="1"/>
      <c r="H48" s="1"/>
      <c r="I48" s="1"/>
      <c r="L48" s="1"/>
      <c r="M48" s="1"/>
      <c r="P48" s="1"/>
      <c r="Q48"/>
      <c r="R48"/>
    </row>
    <row r="49" spans="1:18" x14ac:dyDescent="0.4">
      <c r="A49"/>
      <c r="D49"/>
      <c r="E49" s="1"/>
      <c r="H49" s="1"/>
      <c r="I49" s="1"/>
      <c r="L49" s="1"/>
      <c r="M49" s="1"/>
      <c r="P49" s="1"/>
      <c r="Q49"/>
      <c r="R49"/>
    </row>
    <row r="50" spans="1:18" x14ac:dyDescent="0.4">
      <c r="A50"/>
      <c r="D50"/>
      <c r="E50" s="1"/>
      <c r="H50" s="1"/>
      <c r="I50" s="1"/>
      <c r="L50" s="1"/>
      <c r="M50" s="1"/>
      <c r="P50" s="1"/>
      <c r="Q50"/>
      <c r="R50"/>
    </row>
    <row r="51" spans="1:18" x14ac:dyDescent="0.4">
      <c r="A51"/>
      <c r="D51"/>
      <c r="E51" s="1"/>
      <c r="H51" s="1"/>
      <c r="I51" s="1"/>
      <c r="L51" s="1"/>
      <c r="M51" s="1"/>
      <c r="P51" s="1"/>
      <c r="Q51"/>
      <c r="R51"/>
    </row>
    <row r="52" spans="1:18" x14ac:dyDescent="0.4">
      <c r="A52"/>
      <c r="D52"/>
      <c r="E52" s="1"/>
      <c r="H52" s="1"/>
      <c r="I52" s="1"/>
      <c r="L52" s="1"/>
      <c r="M52" s="1"/>
      <c r="P52" s="1"/>
      <c r="Q52"/>
      <c r="R52"/>
    </row>
    <row r="53" spans="1:18" x14ac:dyDescent="0.4">
      <c r="A53"/>
      <c r="D53"/>
      <c r="E53" s="1"/>
      <c r="H53" s="1"/>
      <c r="I53" s="1"/>
      <c r="L53" s="1"/>
      <c r="M53" s="1"/>
      <c r="P53" s="1"/>
      <c r="Q53"/>
      <c r="R53"/>
    </row>
    <row r="54" spans="1:18" x14ac:dyDescent="0.4">
      <c r="A54"/>
      <c r="D54"/>
      <c r="E54" s="1"/>
      <c r="H54" s="1"/>
      <c r="I54" s="1"/>
      <c r="L54" s="1"/>
      <c r="M54" s="1"/>
      <c r="P54" s="1"/>
      <c r="Q54"/>
      <c r="R54"/>
    </row>
    <row r="55" spans="1:18" x14ac:dyDescent="0.4">
      <c r="A55"/>
      <c r="D55"/>
      <c r="E55" s="1"/>
      <c r="H55" s="1"/>
      <c r="I55" s="1"/>
      <c r="L55" s="1"/>
      <c r="M55" s="1"/>
      <c r="P55" s="1"/>
      <c r="Q55"/>
      <c r="R55"/>
    </row>
    <row r="56" spans="1:18" x14ac:dyDescent="0.4">
      <c r="A56"/>
      <c r="D56"/>
      <c r="E56" s="1"/>
      <c r="H56" s="1"/>
      <c r="I56" s="1"/>
      <c r="L56" s="1"/>
      <c r="M56" s="1"/>
      <c r="P56" s="1"/>
      <c r="Q56"/>
      <c r="R56"/>
    </row>
    <row r="57" spans="1:18" x14ac:dyDescent="0.4">
      <c r="A57"/>
      <c r="D57"/>
      <c r="E57" s="1"/>
      <c r="H57" s="1"/>
      <c r="I57" s="1"/>
      <c r="L57" s="1"/>
      <c r="M57" s="1"/>
      <c r="P57" s="1"/>
      <c r="Q57"/>
      <c r="R57"/>
    </row>
    <row r="58" spans="1:18" x14ac:dyDescent="0.4">
      <c r="A58"/>
      <c r="D58"/>
      <c r="E58" s="1"/>
      <c r="H58" s="1"/>
      <c r="I58" s="1"/>
      <c r="L58" s="1"/>
      <c r="M58" s="1"/>
      <c r="P58" s="1"/>
      <c r="Q58"/>
      <c r="R58"/>
    </row>
    <row r="59" spans="1:18" x14ac:dyDescent="0.4">
      <c r="A59"/>
      <c r="D59"/>
      <c r="E59" s="1"/>
      <c r="H59" s="1"/>
      <c r="I59" s="1"/>
      <c r="L59" s="1"/>
      <c r="M59" s="1"/>
      <c r="P59" s="1"/>
      <c r="Q59"/>
      <c r="R59"/>
    </row>
    <row r="60" spans="1:18" x14ac:dyDescent="0.4">
      <c r="A60"/>
      <c r="D60"/>
      <c r="E60" s="1"/>
      <c r="H60" s="1"/>
      <c r="I60" s="1"/>
      <c r="L60" s="1"/>
      <c r="M60" s="1"/>
      <c r="P60" s="1"/>
      <c r="Q60"/>
      <c r="R60"/>
    </row>
    <row r="61" spans="1:18" x14ac:dyDescent="0.4">
      <c r="A61"/>
      <c r="D61"/>
      <c r="E61" s="1"/>
      <c r="H61" s="1"/>
      <c r="I61" s="1"/>
      <c r="L61" s="1"/>
      <c r="M61" s="1"/>
      <c r="P61" s="1"/>
      <c r="Q61"/>
      <c r="R61"/>
    </row>
    <row r="62" spans="1:18" x14ac:dyDescent="0.4">
      <c r="A62"/>
      <c r="D62"/>
      <c r="E62" s="1"/>
      <c r="H62" s="1"/>
      <c r="I62" s="1"/>
      <c r="L62" s="1"/>
      <c r="M62" s="1"/>
      <c r="P62" s="1"/>
      <c r="Q62"/>
      <c r="R62"/>
    </row>
    <row r="63" spans="1:18" x14ac:dyDescent="0.4">
      <c r="A63"/>
      <c r="D63"/>
      <c r="E63" s="1"/>
      <c r="H63" s="1"/>
      <c r="I63" s="1"/>
      <c r="L63" s="1"/>
      <c r="M63" s="1"/>
      <c r="P63" s="1"/>
      <c r="Q63"/>
      <c r="R63"/>
    </row>
    <row r="64" spans="1:18" x14ac:dyDescent="0.4">
      <c r="A64"/>
      <c r="D64"/>
      <c r="E64" s="1"/>
      <c r="H64" s="1"/>
      <c r="I64" s="1"/>
      <c r="L64" s="1"/>
      <c r="M64" s="1"/>
      <c r="P64" s="1"/>
      <c r="Q64"/>
      <c r="R64"/>
    </row>
    <row r="65" spans="1:18" x14ac:dyDescent="0.4">
      <c r="A65"/>
      <c r="D65"/>
      <c r="E65" s="1"/>
      <c r="H65" s="1"/>
      <c r="I65" s="1"/>
      <c r="L65" s="1"/>
      <c r="M65" s="1"/>
      <c r="P65" s="1"/>
      <c r="Q65"/>
      <c r="R65"/>
    </row>
    <row r="66" spans="1:18" x14ac:dyDescent="0.4">
      <c r="A66"/>
      <c r="D66"/>
      <c r="E66" s="1"/>
      <c r="H66" s="1"/>
      <c r="I66" s="1"/>
      <c r="L66" s="1"/>
      <c r="M66" s="1"/>
      <c r="P66" s="1"/>
      <c r="Q66"/>
      <c r="R66"/>
    </row>
    <row r="67" spans="1:18" x14ac:dyDescent="0.4">
      <c r="A67"/>
      <c r="D67"/>
      <c r="E67" s="1"/>
      <c r="H67" s="1"/>
      <c r="I67" s="1"/>
      <c r="L67" s="1"/>
      <c r="M67" s="1"/>
      <c r="P67" s="1"/>
      <c r="Q67"/>
      <c r="R67"/>
    </row>
    <row r="68" spans="1:18" x14ac:dyDescent="0.4">
      <c r="A68"/>
      <c r="D68"/>
      <c r="E68" s="1"/>
      <c r="H68" s="1"/>
      <c r="I68" s="1"/>
      <c r="L68" s="1"/>
      <c r="M68" s="1"/>
      <c r="P68" s="1"/>
      <c r="Q68"/>
      <c r="R68"/>
    </row>
    <row r="69" spans="1:18" x14ac:dyDescent="0.4">
      <c r="A69"/>
      <c r="D69"/>
      <c r="E69" s="1"/>
      <c r="H69" s="1"/>
      <c r="I69" s="1"/>
      <c r="L69" s="1"/>
      <c r="M69" s="1"/>
      <c r="P69" s="1"/>
      <c r="Q69"/>
      <c r="R69"/>
    </row>
    <row r="70" spans="1:18" x14ac:dyDescent="0.4">
      <c r="A70"/>
      <c r="D70"/>
      <c r="E70" s="1"/>
      <c r="H70" s="1"/>
      <c r="I70" s="1"/>
      <c r="L70" s="1"/>
      <c r="M70" s="1"/>
      <c r="P70" s="1"/>
      <c r="Q70"/>
      <c r="R70"/>
    </row>
    <row r="71" spans="1:18" x14ac:dyDescent="0.4">
      <c r="A71"/>
      <c r="D71"/>
      <c r="E71" s="1"/>
      <c r="H71" s="1"/>
      <c r="I71" s="1"/>
      <c r="L71" s="1"/>
      <c r="M71" s="1"/>
      <c r="P71" s="1"/>
      <c r="Q71"/>
      <c r="R71"/>
    </row>
    <row r="72" spans="1:18" x14ac:dyDescent="0.4">
      <c r="A72"/>
      <c r="D72"/>
      <c r="E72" s="1"/>
      <c r="H72" s="1"/>
      <c r="I72" s="1"/>
      <c r="L72" s="1"/>
      <c r="M72" s="1"/>
      <c r="P72" s="1"/>
      <c r="Q72"/>
      <c r="R72"/>
    </row>
    <row r="73" spans="1:18" x14ac:dyDescent="0.4">
      <c r="A73"/>
      <c r="D73"/>
      <c r="E73" s="1"/>
      <c r="H73" s="1"/>
      <c r="I73" s="1"/>
      <c r="L73" s="1"/>
      <c r="M73" s="1"/>
      <c r="P73" s="1"/>
      <c r="Q73"/>
      <c r="R73"/>
    </row>
    <row r="74" spans="1:18" x14ac:dyDescent="0.4">
      <c r="A74"/>
      <c r="D74"/>
      <c r="E74" s="1"/>
      <c r="H74" s="1"/>
      <c r="I74" s="1"/>
      <c r="L74" s="1"/>
      <c r="M74" s="1"/>
      <c r="P74" s="1"/>
      <c r="Q74"/>
      <c r="R74"/>
    </row>
    <row r="75" spans="1:18" x14ac:dyDescent="0.4">
      <c r="A75"/>
      <c r="D75"/>
      <c r="E75" s="1"/>
      <c r="H75" s="1"/>
      <c r="I75" s="1"/>
      <c r="L75" s="1"/>
      <c r="M75" s="1"/>
      <c r="P75" s="1"/>
      <c r="Q75"/>
      <c r="R75"/>
    </row>
    <row r="76" spans="1:18" x14ac:dyDescent="0.4">
      <c r="A76"/>
      <c r="D76"/>
      <c r="E76" s="1"/>
      <c r="H76" s="1"/>
      <c r="I76" s="1"/>
      <c r="L76" s="1"/>
      <c r="M76" s="1"/>
      <c r="P76" s="1"/>
      <c r="Q76"/>
      <c r="R76"/>
    </row>
    <row r="77" spans="1:18" x14ac:dyDescent="0.4">
      <c r="A77"/>
      <c r="D77"/>
      <c r="E77" s="1"/>
      <c r="H77" s="1"/>
      <c r="I77" s="1"/>
      <c r="L77" s="1"/>
      <c r="M77" s="1"/>
      <c r="P77" s="1"/>
      <c r="Q77"/>
      <c r="R77"/>
    </row>
    <row r="78" spans="1:18" x14ac:dyDescent="0.4">
      <c r="R78"/>
    </row>
    <row r="79" spans="1:18" x14ac:dyDescent="0.4">
      <c r="R7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zoomScale="119" workbookViewId="0">
      <selection activeCell="E2" sqref="E2:E5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0" width="11.84375" bestFit="1" customWidth="1"/>
    <col min="11" max="11" width="12.4609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46" t="s">
        <v>1</v>
      </c>
      <c r="B1" s="102" t="s">
        <v>4</v>
      </c>
      <c r="C1" s="102" t="s">
        <v>5</v>
      </c>
      <c r="D1" s="102" t="s">
        <v>6</v>
      </c>
      <c r="E1" s="102" t="s">
        <v>7</v>
      </c>
      <c r="F1" s="105" t="s">
        <v>8</v>
      </c>
      <c r="G1" s="105" t="s">
        <v>9</v>
      </c>
      <c r="H1" s="105" t="s">
        <v>10</v>
      </c>
      <c r="I1" s="105" t="s">
        <v>11</v>
      </c>
      <c r="J1" s="108" t="s">
        <v>12</v>
      </c>
      <c r="K1" s="108" t="s">
        <v>13</v>
      </c>
      <c r="L1" s="108" t="s">
        <v>14</v>
      </c>
      <c r="M1" s="108" t="s">
        <v>15</v>
      </c>
    </row>
    <row r="2" spans="1:13" x14ac:dyDescent="0.4">
      <c r="A2" s="47">
        <v>1</v>
      </c>
      <c r="B2" s="50">
        <v>0.96152491582491595</v>
      </c>
      <c r="C2" s="51">
        <v>0.970147362514029</v>
      </c>
      <c r="D2" s="52">
        <v>0.94020977553310903</v>
      </c>
      <c r="E2" s="53">
        <v>0.96134289562289599</v>
      </c>
      <c r="F2" s="50">
        <v>1.7197586980920301E-2</v>
      </c>
      <c r="G2" s="54">
        <v>1.12072390572391E-2</v>
      </c>
      <c r="H2" s="52">
        <v>0.31711473625140302</v>
      </c>
      <c r="I2" s="53">
        <v>1.9558855218855201E-2</v>
      </c>
      <c r="J2" s="50">
        <v>5.6382300785634103E-2</v>
      </c>
      <c r="K2" s="51">
        <v>-6.2620650953984296E-4</v>
      </c>
      <c r="L2" s="52">
        <v>-5.7501885521885503E-2</v>
      </c>
      <c r="M2" s="53">
        <v>3.3240740740740703E-2</v>
      </c>
    </row>
    <row r="3" spans="1:13" x14ac:dyDescent="0.4">
      <c r="A3" s="48">
        <v>3</v>
      </c>
      <c r="B3" s="55">
        <v>0.84079998877665496</v>
      </c>
      <c r="C3" s="56">
        <v>0.86124326599326595</v>
      </c>
      <c r="D3" s="57">
        <v>0.91323607182940503</v>
      </c>
      <c r="E3" s="58">
        <v>0.91036134680134695</v>
      </c>
      <c r="F3" s="55">
        <v>7.9547160493827193E-2</v>
      </c>
      <c r="G3" s="56">
        <v>4.9236531986532002E-2</v>
      </c>
      <c r="H3" s="59">
        <v>0.12291872053872099</v>
      </c>
      <c r="I3" s="60">
        <v>4.4893804713804698E-2</v>
      </c>
      <c r="J3" s="55">
        <v>0.18012529741863101</v>
      </c>
      <c r="K3" s="56">
        <v>8.6531481481481501E-2</v>
      </c>
      <c r="L3" s="57">
        <v>7.5388855218855202E-2</v>
      </c>
      <c r="M3" s="58">
        <v>9.9488114478114495E-2</v>
      </c>
    </row>
    <row r="4" spans="1:13" x14ac:dyDescent="0.4">
      <c r="A4" s="48">
        <v>6</v>
      </c>
      <c r="B4" s="55">
        <v>0.60312867804130299</v>
      </c>
      <c r="C4" s="56">
        <v>0.62289725072813096</v>
      </c>
      <c r="D4" s="57">
        <v>0.81029506707334698</v>
      </c>
      <c r="E4" s="58">
        <v>0.76293347461516903</v>
      </c>
      <c r="F4" s="55">
        <v>0.18700246232765699</v>
      </c>
      <c r="G4" s="57">
        <v>0.141597200533501</v>
      </c>
      <c r="H4" s="59">
        <v>0.489137786555434</v>
      </c>
      <c r="I4" s="58">
        <v>0.36069957182970702</v>
      </c>
      <c r="J4" s="55">
        <v>0.29583981482385602</v>
      </c>
      <c r="K4" s="56">
        <v>0.21102271729407701</v>
      </c>
      <c r="L4" s="57">
        <v>-5.8884593919261798E-2</v>
      </c>
      <c r="M4" s="58">
        <v>6.3718019185168298E-2</v>
      </c>
    </row>
    <row r="5" spans="1:13" x14ac:dyDescent="0.4">
      <c r="A5" s="48">
        <v>9</v>
      </c>
      <c r="B5" s="55">
        <v>0.409117384208118</v>
      </c>
      <c r="C5" s="56">
        <v>0.419810073774815</v>
      </c>
      <c r="D5" s="57">
        <v>0.67665678092762205</v>
      </c>
      <c r="E5" s="58">
        <v>0.53460559320560697</v>
      </c>
      <c r="F5" s="55">
        <v>0.249754358199136</v>
      </c>
      <c r="G5" s="57">
        <v>0.210907904260075</v>
      </c>
      <c r="H5" s="59">
        <v>0.92137090994805104</v>
      </c>
      <c r="I5" s="58">
        <v>1.20994920455893</v>
      </c>
      <c r="J5" s="55">
        <v>0.35529057390997199</v>
      </c>
      <c r="K5" s="56">
        <v>0.29586441270682201</v>
      </c>
      <c r="L5" s="57">
        <v>-0.19328800555582801</v>
      </c>
      <c r="M5" s="58">
        <v>-0.209783646104544</v>
      </c>
    </row>
    <row r="6" spans="1:13" ht="15" thickBot="1" x14ac:dyDescent="0.45">
      <c r="A6" s="49">
        <v>12</v>
      </c>
      <c r="B6" s="61">
        <v>0.27503707108894698</v>
      </c>
      <c r="C6" s="62">
        <v>0.278707389124421</v>
      </c>
      <c r="D6" s="63">
        <v>0.62317324932721296</v>
      </c>
      <c r="E6" s="64">
        <v>0.47457784572112299</v>
      </c>
      <c r="F6" s="61">
        <v>0.29822180646655599</v>
      </c>
      <c r="G6" s="63">
        <v>0.27212816029736597</v>
      </c>
      <c r="H6" s="65">
        <v>1.7178483934776501</v>
      </c>
      <c r="I6" s="64">
        <v>1.64936668921431</v>
      </c>
      <c r="J6" s="61">
        <v>0.394548937966408</v>
      </c>
      <c r="K6" s="63">
        <v>0.359467608759999</v>
      </c>
      <c r="L6" s="65">
        <v>-0.63250083424700898</v>
      </c>
      <c r="M6" s="64">
        <v>-0.63919934086594998</v>
      </c>
    </row>
    <row r="7" spans="1:13" x14ac:dyDescent="0.4">
      <c r="B7" t="s">
        <v>19</v>
      </c>
      <c r="F7" t="s">
        <v>20</v>
      </c>
      <c r="J7" t="s">
        <v>21</v>
      </c>
    </row>
    <row r="8" spans="1:13" x14ac:dyDescent="0.4">
      <c r="B8" s="1">
        <f t="shared" ref="B8:B9" si="0">MAX(B2:E2)</f>
        <v>0.970147362514029</v>
      </c>
      <c r="F8" s="1">
        <f>MIN(F2:I2)</f>
        <v>1.12072390572391E-2</v>
      </c>
      <c r="G8" s="1"/>
      <c r="H8" s="1"/>
      <c r="I8" s="1"/>
      <c r="J8" s="1" cm="1">
        <f t="array" ref="J8">MIN(ABS(J2:M2))</f>
        <v>6.2620650953984296E-4</v>
      </c>
      <c r="K8" s="1"/>
      <c r="L8" s="1"/>
      <c r="M8" s="1"/>
    </row>
    <row r="9" spans="1:13" x14ac:dyDescent="0.4">
      <c r="B9" s="1">
        <f t="shared" si="0"/>
        <v>0.91323607182940503</v>
      </c>
      <c r="F9" s="1">
        <f t="shared" ref="F9:F12" si="1">MIN(F3:I3)</f>
        <v>4.4893804713804698E-2</v>
      </c>
      <c r="J9" s="1" cm="1">
        <f t="array" ref="J9">MIN(ABS(J3:M3))</f>
        <v>7.5388855218855202E-2</v>
      </c>
    </row>
    <row r="10" spans="1:13" x14ac:dyDescent="0.4">
      <c r="B10" s="1">
        <f>MAX(B4:E4)</f>
        <v>0.81029506707334698</v>
      </c>
      <c r="F10" s="1">
        <f t="shared" si="1"/>
        <v>0.141597200533501</v>
      </c>
      <c r="J10" s="1" cm="1">
        <f t="array" ref="J10">MIN(ABS(J4:M4))</f>
        <v>5.8884593919261798E-2</v>
      </c>
    </row>
    <row r="11" spans="1:13" x14ac:dyDescent="0.4">
      <c r="B11" s="1">
        <f t="shared" ref="B11:B12" si="2">MAX(B5:E5)</f>
        <v>0.67665678092762205</v>
      </c>
      <c r="F11" s="1">
        <f t="shared" si="1"/>
        <v>0.210907904260075</v>
      </c>
      <c r="J11" s="1" cm="1">
        <f t="array" ref="J11">MIN(ABS(J5:M5))</f>
        <v>0.19328800555582801</v>
      </c>
    </row>
    <row r="12" spans="1:13" x14ac:dyDescent="0.4">
      <c r="B12" s="1">
        <f t="shared" si="2"/>
        <v>0.62317324932721296</v>
      </c>
      <c r="F12" s="1">
        <f t="shared" si="1"/>
        <v>0.27212816029736597</v>
      </c>
      <c r="J12" s="1" cm="1">
        <f t="array" ref="J12">MIN(ABS(J6:M6))</f>
        <v>0.359467608759999</v>
      </c>
    </row>
    <row r="13" spans="1:13" x14ac:dyDescent="0.4">
      <c r="B13" s="1"/>
    </row>
  </sheetData>
  <conditionalFormatting sqref="F2:I2">
    <cfRule type="cellIs" dxfId="0" priority="1" operator="lessThanOrEqual">
      <formula>$F$8</formula>
    </cfRule>
  </conditionalFormatting>
  <pageMargins left="0.7" right="0.7" top="0.75" bottom="0.75" header="0.3" footer="0.3"/>
  <pageSetup paperSize="9" orientation="portrait" horizontalDpi="300" verticalDpi="300"/>
  <ignoredErrors>
    <ignoredError sqref="B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="125" workbookViewId="0">
      <selection activeCell="J1" sqref="J1:M1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6" t="s">
        <v>3</v>
      </c>
      <c r="B1" s="103" t="s">
        <v>4</v>
      </c>
      <c r="C1" s="103" t="s">
        <v>5</v>
      </c>
      <c r="D1" s="103" t="s">
        <v>6</v>
      </c>
      <c r="E1" s="103" t="s">
        <v>7</v>
      </c>
      <c r="F1" s="106" t="s">
        <v>8</v>
      </c>
      <c r="G1" s="106" t="s">
        <v>9</v>
      </c>
      <c r="H1" s="106" t="s">
        <v>10</v>
      </c>
      <c r="I1" s="106" t="s">
        <v>11</v>
      </c>
      <c r="J1" s="109" t="s">
        <v>12</v>
      </c>
      <c r="K1" s="109" t="s">
        <v>13</v>
      </c>
      <c r="L1" s="109" t="s">
        <v>14</v>
      </c>
      <c r="M1" s="110" t="s">
        <v>15</v>
      </c>
    </row>
    <row r="2" spans="1:13" x14ac:dyDescent="0.4">
      <c r="A2" s="47">
        <v>0</v>
      </c>
      <c r="B2" s="69">
        <v>0.61600969901277502</v>
      </c>
      <c r="C2" s="70">
        <v>0.62820040450018</v>
      </c>
      <c r="D2" s="96">
        <v>0.79415057759422802</v>
      </c>
      <c r="E2" s="72">
        <v>0.73400766761632297</v>
      </c>
      <c r="F2" s="69">
        <v>0.16612437846182099</v>
      </c>
      <c r="G2" s="96">
        <v>0.13700884518547399</v>
      </c>
      <c r="H2" s="71">
        <v>0.65280141873526099</v>
      </c>
      <c r="I2" s="72">
        <v>0.629795024100121</v>
      </c>
      <c r="J2" s="69">
        <v>0.26095028339256499</v>
      </c>
      <c r="K2" s="70">
        <v>0.19764722745348901</v>
      </c>
      <c r="L2" s="71">
        <v>-0.14402363459873499</v>
      </c>
      <c r="M2" s="99">
        <v>-0.123713595008794</v>
      </c>
    </row>
    <row r="3" spans="1:13" x14ac:dyDescent="0.4">
      <c r="A3" s="48">
        <v>0.02</v>
      </c>
      <c r="B3" s="73">
        <v>0.62185121660489795</v>
      </c>
      <c r="C3" s="67">
        <v>0.63435461138091598</v>
      </c>
      <c r="D3" s="97">
        <v>0.79159364307916902</v>
      </c>
      <c r="E3" s="74">
        <v>0.72241391056863102</v>
      </c>
      <c r="F3" s="73">
        <v>0.16693259438719901</v>
      </c>
      <c r="G3" s="97">
        <v>0.13691912182402999</v>
      </c>
      <c r="H3" s="66">
        <v>0.70020435137453096</v>
      </c>
      <c r="I3" s="74">
        <v>0.67031194375868397</v>
      </c>
      <c r="J3" s="73">
        <v>0.26056695951921899</v>
      </c>
      <c r="K3" s="67">
        <v>0.19462648970279001</v>
      </c>
      <c r="L3" s="66">
        <v>-0.16549589203139001</v>
      </c>
      <c r="M3" s="100">
        <v>-0.129970848196334</v>
      </c>
    </row>
    <row r="4" spans="1:13" ht="15" thickBot="1" x14ac:dyDescent="0.45">
      <c r="A4" s="68">
        <v>0.05</v>
      </c>
      <c r="B4" s="75">
        <v>0.61590390714629095</v>
      </c>
      <c r="C4" s="76">
        <v>0.62912818939970105</v>
      </c>
      <c r="D4" s="98">
        <v>0.792398346141021</v>
      </c>
      <c r="E4" s="78">
        <v>0.72987111539473104</v>
      </c>
      <c r="F4" s="75">
        <v>0.165977051831838</v>
      </c>
      <c r="G4" s="98">
        <v>0.13711825467132399</v>
      </c>
      <c r="H4" s="77">
        <v>0.788028557952964</v>
      </c>
      <c r="I4" s="78">
        <v>0.67057390746256196</v>
      </c>
      <c r="J4" s="75">
        <v>0.247794912030916</v>
      </c>
      <c r="K4" s="76">
        <v>0.17908229108342399</v>
      </c>
      <c r="L4" s="77">
        <v>-0.21055235178495299</v>
      </c>
      <c r="M4" s="101">
        <v>-0.13783722433475301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0.79415057759422802</v>
      </c>
      <c r="F6" s="1">
        <f>MIN(F2:I2)</f>
        <v>0.13700884518547399</v>
      </c>
      <c r="G6" s="1"/>
      <c r="H6" s="1"/>
      <c r="I6" s="1"/>
      <c r="J6" s="1" cm="1">
        <f t="array" ref="J6">MIN(ABS(J2:M2))</f>
        <v>0.123713595008794</v>
      </c>
      <c r="K6" s="1"/>
      <c r="L6" s="1"/>
      <c r="M6" s="1"/>
    </row>
    <row r="7" spans="1:13" x14ac:dyDescent="0.4">
      <c r="B7" s="1">
        <f t="shared" ref="B7:B8" si="0">MAX(B3:E3)</f>
        <v>0.79159364307916902</v>
      </c>
      <c r="F7" s="1">
        <f t="shared" ref="F7:F8" si="1">MIN(F3:I3)</f>
        <v>0.13691912182402999</v>
      </c>
      <c r="J7" s="1" cm="1">
        <f t="array" ref="J7">MIN(ABS(J3:M3))</f>
        <v>0.129970848196334</v>
      </c>
    </row>
    <row r="8" spans="1:13" x14ac:dyDescent="0.4">
      <c r="B8" s="1">
        <f t="shared" si="0"/>
        <v>0.792398346141021</v>
      </c>
      <c r="F8" s="1">
        <f t="shared" si="1"/>
        <v>0.13711825467132399</v>
      </c>
      <c r="J8" s="1" cm="1">
        <f t="array" ref="J8">MIN(ABS(J4:M4))</f>
        <v>0.13783722433475301</v>
      </c>
    </row>
    <row r="9" spans="1:13" x14ac:dyDescent="0.4">
      <c r="B9" s="1"/>
      <c r="F9" s="1"/>
    </row>
    <row r="10" spans="1:13" x14ac:dyDescent="0.4">
      <c r="B10" s="1"/>
      <c r="F10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tabSelected="1" zoomScale="115" workbookViewId="0">
      <selection activeCell="B2" sqref="B2:M4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1" width="11.84375" bestFit="1" customWidth="1"/>
    <col min="12" max="12" width="14.07421875" bestFit="1" customWidth="1"/>
    <col min="13" max="13" width="15.3046875" bestFit="1" customWidth="1"/>
  </cols>
  <sheetData>
    <row r="1" spans="1:13" ht="15" thickBot="1" x14ac:dyDescent="0.45">
      <c r="A1" s="2" t="s">
        <v>2</v>
      </c>
      <c r="B1" s="104" t="s">
        <v>4</v>
      </c>
      <c r="C1" s="104" t="s">
        <v>5</v>
      </c>
      <c r="D1" s="104" t="s">
        <v>6</v>
      </c>
      <c r="E1" s="104" t="s">
        <v>7</v>
      </c>
      <c r="F1" s="107" t="s">
        <v>8</v>
      </c>
      <c r="G1" s="107" t="s">
        <v>9</v>
      </c>
      <c r="H1" s="107" t="s">
        <v>10</v>
      </c>
      <c r="I1" s="107" t="s">
        <v>11</v>
      </c>
      <c r="J1" s="111" t="s">
        <v>12</v>
      </c>
      <c r="K1" s="111" t="s">
        <v>13</v>
      </c>
      <c r="L1" s="111" t="s">
        <v>14</v>
      </c>
      <c r="M1" s="111" t="s">
        <v>15</v>
      </c>
    </row>
    <row r="2" spans="1:13" x14ac:dyDescent="0.4">
      <c r="A2" s="112">
        <v>25</v>
      </c>
      <c r="B2" s="69">
        <v>0.53646622836964397</v>
      </c>
      <c r="C2" s="70">
        <v>0.54521934241626602</v>
      </c>
      <c r="D2" s="96">
        <v>0.79524036175068702</v>
      </c>
      <c r="E2" s="72">
        <v>0.62042482433847101</v>
      </c>
      <c r="F2" s="69">
        <v>0.19708105847685001</v>
      </c>
      <c r="G2" s="96">
        <v>0.16712635981091201</v>
      </c>
      <c r="H2" s="71">
        <v>0.22015861608905499</v>
      </c>
      <c r="I2" s="72">
        <v>0.19621949640164901</v>
      </c>
      <c r="J2" s="115">
        <v>0.29722801277987898</v>
      </c>
      <c r="K2" s="70">
        <v>0.233466196442564</v>
      </c>
      <c r="L2" s="96">
        <v>3.5378003314013098E-2</v>
      </c>
      <c r="M2" s="72">
        <v>0.19378301969704401</v>
      </c>
    </row>
    <row r="3" spans="1:13" x14ac:dyDescent="0.4">
      <c r="A3" s="113">
        <v>50</v>
      </c>
      <c r="B3" s="73">
        <v>0.60155136735272197</v>
      </c>
      <c r="C3" s="67">
        <v>0.61390823381354998</v>
      </c>
      <c r="D3" s="97">
        <v>0.82118256668407796</v>
      </c>
      <c r="E3" s="74">
        <v>0.81226465812237003</v>
      </c>
      <c r="F3" s="73">
        <v>0.173846662140063</v>
      </c>
      <c r="G3" s="97">
        <v>0.144334508113141</v>
      </c>
      <c r="H3" s="66">
        <v>0.246799488930314</v>
      </c>
      <c r="I3" s="74">
        <v>0.98174539895667101</v>
      </c>
      <c r="J3" s="116">
        <v>0.26469286717271501</v>
      </c>
      <c r="K3" s="67">
        <v>0.19917249068915099</v>
      </c>
      <c r="L3" s="97">
        <v>8.6746018322306606E-2</v>
      </c>
      <c r="M3" s="74">
        <v>-0.35410768736017201</v>
      </c>
    </row>
    <row r="4" spans="1:13" ht="15" thickBot="1" x14ac:dyDescent="0.45">
      <c r="A4" s="114">
        <v>150</v>
      </c>
      <c r="B4" s="75">
        <v>0.71574722704159799</v>
      </c>
      <c r="C4" s="76">
        <v>0.73255562905098204</v>
      </c>
      <c r="D4" s="98">
        <v>0.76171963837965295</v>
      </c>
      <c r="E4" s="78">
        <v>0.75360321111884399</v>
      </c>
      <c r="F4" s="75">
        <v>0.12810630406394399</v>
      </c>
      <c r="G4" s="98">
        <v>9.9585353756774894E-2</v>
      </c>
      <c r="H4" s="77">
        <v>1.6740762230433901</v>
      </c>
      <c r="I4" s="78">
        <v>0.79271597996304599</v>
      </c>
      <c r="J4" s="117">
        <v>0.20739127499010701</v>
      </c>
      <c r="K4" s="98">
        <v>0.13871732110798901</v>
      </c>
      <c r="L4" s="77">
        <v>-0.64219590005139704</v>
      </c>
      <c r="M4" s="78">
        <v>-0.23119699987675399</v>
      </c>
    </row>
    <row r="5" spans="1:13" x14ac:dyDescent="0.4">
      <c r="B5" t="s">
        <v>19</v>
      </c>
      <c r="F5" t="s">
        <v>20</v>
      </c>
      <c r="J5" t="s">
        <v>21</v>
      </c>
    </row>
    <row r="6" spans="1:13" x14ac:dyDescent="0.4">
      <c r="B6" s="1">
        <f>MAX(B2:E2)</f>
        <v>0.79524036175068702</v>
      </c>
      <c r="F6" s="1">
        <f>MIN(F2:I2)</f>
        <v>0.16712635981091201</v>
      </c>
      <c r="G6" s="1"/>
      <c r="H6" s="1"/>
      <c r="I6" s="1"/>
      <c r="J6" s="1" cm="1">
        <f t="array" ref="J6">MIN(ABS(J2:M2))</f>
        <v>3.5378003314013098E-2</v>
      </c>
      <c r="K6" s="1"/>
      <c r="L6" s="1"/>
      <c r="M6" s="1"/>
    </row>
    <row r="7" spans="1:13" x14ac:dyDescent="0.4">
      <c r="B7" s="1">
        <f t="shared" ref="B7:B8" si="0">MAX(B3:E3)</f>
        <v>0.82118256668407796</v>
      </c>
      <c r="F7" s="1">
        <f t="shared" ref="F7:F8" si="1">MIN(F3:I3)</f>
        <v>0.144334508113141</v>
      </c>
      <c r="J7" s="1" cm="1">
        <f t="array" ref="J7">MIN(ABS(J3:M3))</f>
        <v>8.6746018322306606E-2</v>
      </c>
    </row>
    <row r="8" spans="1:13" x14ac:dyDescent="0.4">
      <c r="B8" s="1">
        <f t="shared" si="0"/>
        <v>0.76171963837965295</v>
      </c>
      <c r="F8" s="1">
        <f t="shared" si="1"/>
        <v>9.9585353756774894E-2</v>
      </c>
      <c r="J8" s="1" cm="1">
        <f t="array" ref="J8">MIN(ABS(J4:M4))</f>
        <v>0.13871732110798901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by_scenario</vt:lpstr>
      <vt:lpstr>by_noise</vt:lpstr>
      <vt:lpstr>by_N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2024-01-15T12:18:59Z</dcterms:created>
  <dcterms:modified xsi:type="dcterms:W3CDTF">2024-01-15T12:34:17Z</dcterms:modified>
</cp:coreProperties>
</file>