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\Documents\Doctorado EOMA\Cafee\articulo 1 XAI\code paper\results CV\"/>
    </mc:Choice>
  </mc:AlternateContent>
  <xr:revisionPtr revIDLastSave="0" documentId="13_ncr:1_{80838B97-234E-40A5-B219-0BE3012C6B3F}" xr6:coauthVersionLast="47" xr6:coauthVersionMax="47" xr10:uidLastSave="{00000000-0000-0000-0000-000000000000}"/>
  <bookViews>
    <workbookView xWindow="5325" yWindow="-16320" windowWidth="29040" windowHeight="15720" activeTab="1" xr2:uid="{C8CCE6B8-4749-4700-9DFC-9EF94C68835C}"/>
  </bookViews>
  <sheets>
    <sheet name="Comparation 0.5 vs 0.2 vs 0" sheetId="1" r:id="rId1"/>
    <sheet name="real vs synthe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R6" i="2"/>
  <c r="R7" i="2" s="1"/>
  <c r="Q6" i="2"/>
  <c r="U6" i="2" s="1"/>
  <c r="T5" i="2"/>
  <c r="S5" i="2"/>
  <c r="J21" i="2"/>
  <c r="K21" i="2"/>
  <c r="M21" i="2" s="1"/>
  <c r="H22" i="2"/>
  <c r="H23" i="2" s="1"/>
  <c r="G22" i="2"/>
  <c r="K22" i="2" s="1"/>
  <c r="I21" i="2"/>
  <c r="K6" i="2"/>
  <c r="K5" i="2"/>
  <c r="M5" i="2" s="1"/>
  <c r="M6" i="2" s="1"/>
  <c r="J6" i="2"/>
  <c r="J5" i="2"/>
  <c r="I6" i="2"/>
  <c r="I5" i="2"/>
  <c r="G6" i="2"/>
  <c r="H6" i="2"/>
  <c r="G23" i="2" l="1"/>
  <c r="K23" i="2" s="1"/>
  <c r="S6" i="2"/>
  <c r="T6" i="2"/>
  <c r="R8" i="2"/>
  <c r="Q8" i="2"/>
  <c r="U8" i="2" s="1"/>
  <c r="W5" i="2"/>
  <c r="W6" i="2" s="1"/>
  <c r="Q7" i="2"/>
  <c r="M22" i="2"/>
  <c r="H24" i="2"/>
  <c r="I23" i="2"/>
  <c r="G24" i="2"/>
  <c r="K24" i="2" s="1"/>
  <c r="I22" i="2"/>
  <c r="J22" i="2"/>
  <c r="J23" i="2"/>
  <c r="G7" i="2"/>
  <c r="H7" i="2"/>
  <c r="I7" i="2" s="1"/>
  <c r="J7" i="2" l="1"/>
  <c r="K7" i="2"/>
  <c r="S7" i="2"/>
  <c r="U7" i="2"/>
  <c r="T8" i="2"/>
  <c r="T7" i="2"/>
  <c r="R9" i="2"/>
  <c r="Q9" i="2"/>
  <c r="U9" i="2" s="1"/>
  <c r="S8" i="2"/>
  <c r="M23" i="2"/>
  <c r="J24" i="2"/>
  <c r="H25" i="2"/>
  <c r="G25" i="2"/>
  <c r="K25" i="2" s="1"/>
  <c r="I24" i="2"/>
  <c r="H8" i="2"/>
  <c r="G8" i="2"/>
  <c r="J8" i="2" l="1"/>
  <c r="K8" i="2"/>
  <c r="I8" i="2"/>
  <c r="M7" i="2"/>
  <c r="R10" i="2"/>
  <c r="S9" i="2"/>
  <c r="Q10" i="2"/>
  <c r="U10" i="2" s="1"/>
  <c r="T9" i="2"/>
  <c r="W7" i="2"/>
  <c r="W8" i="2" s="1"/>
  <c r="J25" i="2"/>
  <c r="M24" i="2"/>
  <c r="H26" i="2"/>
  <c r="I25" i="2"/>
  <c r="G26" i="2"/>
  <c r="K26" i="2" s="1"/>
  <c r="H9" i="2"/>
  <c r="I9" i="2" s="1"/>
  <c r="G9" i="2"/>
  <c r="K9" i="2" l="1"/>
  <c r="J9" i="2"/>
  <c r="M8" i="2"/>
  <c r="T10" i="2"/>
  <c r="W9" i="2"/>
  <c r="R11" i="2"/>
  <c r="Q11" i="2"/>
  <c r="S10" i="2"/>
  <c r="J26" i="2"/>
  <c r="M25" i="2"/>
  <c r="H27" i="2"/>
  <c r="G27" i="2"/>
  <c r="K27" i="2" s="1"/>
  <c r="I26" i="2"/>
  <c r="G10" i="2"/>
  <c r="H10" i="2"/>
  <c r="K10" i="2" l="1"/>
  <c r="J10" i="2"/>
  <c r="M9" i="2"/>
  <c r="I10" i="2"/>
  <c r="U11" i="2"/>
  <c r="R12" i="2"/>
  <c r="Q12" i="2"/>
  <c r="U12" i="2" s="1"/>
  <c r="S11" i="2"/>
  <c r="T11" i="2"/>
  <c r="W10" i="2"/>
  <c r="H28" i="2"/>
  <c r="I27" i="2"/>
  <c r="G28" i="2"/>
  <c r="K28" i="2" s="1"/>
  <c r="M26" i="2"/>
  <c r="J27" i="2"/>
  <c r="G11" i="2"/>
  <c r="H11" i="2"/>
  <c r="I11" i="2" s="1"/>
  <c r="M10" i="2" l="1"/>
  <c r="K11" i="2"/>
  <c r="J11" i="2"/>
  <c r="T12" i="2"/>
  <c r="R13" i="2"/>
  <c r="S12" i="2"/>
  <c r="Q13" i="2"/>
  <c r="U13" i="2" s="1"/>
  <c r="W11" i="2"/>
  <c r="H29" i="2"/>
  <c r="I28" i="2"/>
  <c r="G29" i="2"/>
  <c r="K29" i="2" s="1"/>
  <c r="M27" i="2"/>
  <c r="J28" i="2"/>
  <c r="G12" i="2"/>
  <c r="H12" i="2"/>
  <c r="I12" i="2" s="1"/>
  <c r="K12" i="2" l="1"/>
  <c r="J12" i="2"/>
  <c r="M11" i="2"/>
  <c r="W12" i="2"/>
  <c r="T13" i="2"/>
  <c r="R14" i="2"/>
  <c r="Q14" i="2"/>
  <c r="U14" i="2" s="1"/>
  <c r="S13" i="2"/>
  <c r="M28" i="2"/>
  <c r="H30" i="2"/>
  <c r="I29" i="2"/>
  <c r="G30" i="2"/>
  <c r="K30" i="2" s="1"/>
  <c r="J29" i="2"/>
  <c r="G13" i="2"/>
  <c r="H13" i="2"/>
  <c r="I13" i="2" s="1"/>
  <c r="J13" i="2" l="1"/>
  <c r="K13" i="2"/>
  <c r="M12" i="2"/>
  <c r="W13" i="2"/>
  <c r="T14" i="2"/>
  <c r="S14" i="2"/>
  <c r="I30" i="2"/>
  <c r="J30" i="2"/>
  <c r="M29" i="2"/>
  <c r="G14" i="2"/>
  <c r="H14" i="2"/>
  <c r="I14" i="2" s="1"/>
  <c r="M13" i="2" l="1"/>
  <c r="J14" i="2"/>
  <c r="K14" i="2"/>
  <c r="U15" i="2"/>
  <c r="W14" i="2"/>
  <c r="K31" i="2"/>
  <c r="M30" i="2"/>
  <c r="K15" i="2" l="1"/>
  <c r="M14" i="2"/>
  <c r="V5" i="2"/>
  <c r="V6" i="2"/>
  <c r="V7" i="2"/>
  <c r="V8" i="2"/>
  <c r="V9" i="2"/>
  <c r="V10" i="2"/>
  <c r="V11" i="2"/>
  <c r="V12" i="2"/>
  <c r="V13" i="2"/>
  <c r="V14" i="2"/>
  <c r="L22" i="2"/>
  <c r="L21" i="2"/>
  <c r="L23" i="2"/>
  <c r="L24" i="2"/>
  <c r="L25" i="2"/>
  <c r="L26" i="2"/>
  <c r="L27" i="2"/>
  <c r="L28" i="2"/>
  <c r="L29" i="2"/>
  <c r="L30" i="2"/>
  <c r="L5" i="2" l="1"/>
  <c r="L6" i="2"/>
  <c r="L7" i="2"/>
  <c r="L8" i="2"/>
  <c r="L9" i="2"/>
  <c r="L10" i="2"/>
  <c r="L11" i="2"/>
  <c r="L12" i="2"/>
  <c r="L13" i="2"/>
  <c r="L14" i="2"/>
  <c r="V15" i="2"/>
  <c r="X5" i="2"/>
  <c r="X6" i="2" s="1"/>
  <c r="X7" i="2" s="1"/>
  <c r="X8" i="2" s="1"/>
  <c r="X9" i="2" s="1"/>
  <c r="X10" i="2" s="1"/>
  <c r="X11" i="2" s="1"/>
  <c r="X12" i="2" s="1"/>
  <c r="X13" i="2" s="1"/>
  <c r="X14" i="2" s="1"/>
  <c r="N21" i="2"/>
  <c r="N22" i="2" s="1"/>
  <c r="N23" i="2" s="1"/>
  <c r="N24" i="2" s="1"/>
  <c r="N25" i="2" s="1"/>
  <c r="N26" i="2" s="1"/>
  <c r="N27" i="2" s="1"/>
  <c r="N28" i="2" s="1"/>
  <c r="N29" i="2" s="1"/>
  <c r="N30" i="2" s="1"/>
  <c r="L31" i="2"/>
  <c r="L15" i="2" l="1"/>
  <c r="N5" i="2"/>
  <c r="N6" i="2" s="1"/>
  <c r="N7" i="2" s="1"/>
  <c r="N8" i="2" s="1"/>
  <c r="N9" i="2" s="1"/>
  <c r="N10" i="2" s="1"/>
  <c r="N11" i="2" s="1"/>
  <c r="N12" i="2" s="1"/>
  <c r="N13" i="2" s="1"/>
  <c r="N14" i="2" s="1"/>
</calcChain>
</file>

<file path=xl/sharedStrings.xml><?xml version="1.0" encoding="utf-8"?>
<sst xmlns="http://schemas.openxmlformats.org/spreadsheetml/2006/main" count="68" uniqueCount="38">
  <si>
    <t>DMU</t>
  </si>
  <si>
    <t>Probability of being efficient</t>
  </si>
  <si>
    <t>0.5</t>
  </si>
  <si>
    <t>0.2</t>
  </si>
  <si>
    <t>Real data</t>
  </si>
  <si>
    <t>Train data</t>
  </si>
  <si>
    <t>Intervalos</t>
  </si>
  <si>
    <t>Frecuencia</t>
  </si>
  <si>
    <t>Frecuencia acumulada</t>
  </si>
  <si>
    <t>i</t>
  </si>
  <si>
    <t>lím inferior ]</t>
  </si>
  <si>
    <t>lím superior ]</t>
  </si>
  <si>
    <t>Amplitud</t>
  </si>
  <si>
    <r>
      <t>mc</t>
    </r>
    <r>
      <rPr>
        <vertAlign val="subscript"/>
        <sz val="11"/>
        <color rgb="FF000000"/>
        <rFont val="Arial"/>
        <family val="2"/>
      </rPr>
      <t>i</t>
    </r>
  </si>
  <si>
    <r>
      <t>Absoluta (n</t>
    </r>
    <r>
      <rPr>
        <vertAlign val="subscript"/>
        <sz val="11"/>
        <color rgb="FF000000"/>
        <rFont val="Arial"/>
        <family val="2"/>
      </rPr>
      <t>i</t>
    </r>
    <r>
      <rPr>
        <sz val="11"/>
        <color theme="1"/>
        <rFont val="Aptos Narrow"/>
        <family val="2"/>
        <scheme val="minor"/>
      </rPr>
      <t>)</t>
    </r>
  </si>
  <si>
    <r>
      <t>Relativa (f</t>
    </r>
    <r>
      <rPr>
        <vertAlign val="subscript"/>
        <sz val="11"/>
        <color rgb="FF000000"/>
        <rFont val="Arial"/>
        <family val="2"/>
      </rPr>
      <t>i</t>
    </r>
    <r>
      <rPr>
        <sz val="11"/>
        <color theme="1"/>
        <rFont val="Aptos Narrow"/>
        <family val="2"/>
        <scheme val="minor"/>
      </rPr>
      <t>)</t>
    </r>
  </si>
  <si>
    <r>
      <t>Absoluta (N</t>
    </r>
    <r>
      <rPr>
        <vertAlign val="subscript"/>
        <sz val="11"/>
        <color rgb="FF000000"/>
        <rFont val="Arial"/>
        <family val="2"/>
      </rPr>
      <t>i</t>
    </r>
    <r>
      <rPr>
        <sz val="11"/>
        <color theme="1"/>
        <rFont val="Aptos Narrow"/>
        <family val="2"/>
        <scheme val="minor"/>
      </rPr>
      <t>)</t>
    </r>
  </si>
  <si>
    <r>
      <t>Relativa (F</t>
    </r>
    <r>
      <rPr>
        <vertAlign val="subscript"/>
        <sz val="11"/>
        <color rgb="FF000000"/>
        <rFont val="Arial"/>
        <family val="2"/>
      </rPr>
      <t>i</t>
    </r>
    <r>
      <rPr>
        <sz val="11"/>
        <color theme="1"/>
        <rFont val="Aptos Narrow"/>
        <family val="2"/>
        <scheme val="minor"/>
      </rPr>
      <t>)</t>
    </r>
  </si>
  <si>
    <t>TOTAL</t>
  </si>
  <si>
    <t>REAL DATA</t>
  </si>
  <si>
    <t>Dataset completo</t>
  </si>
  <si>
    <t>Synthetic DATA</t>
  </si>
  <si>
    <t>intervalos nombre</t>
  </si>
  <si>
    <t>[0,0.1]</t>
  </si>
  <si>
    <t>(0.1,0.2]</t>
  </si>
  <si>
    <t>(0.2,0.3]</t>
  </si>
  <si>
    <t>(0.3,0.4]</t>
  </si>
  <si>
    <t>(0.4,0.5]</t>
  </si>
  <si>
    <t>(0.5,0.6]</t>
  </si>
  <si>
    <t>(0.6,0.7]</t>
  </si>
  <si>
    <t>(0.7,0.8]</t>
  </si>
  <si>
    <t>(0.8,0.9]</t>
  </si>
  <si>
    <t>(0.9,1]</t>
  </si>
  <si>
    <t>Absoluta datos reales</t>
  </si>
  <si>
    <t>Absoluta datos sintéticos</t>
  </si>
  <si>
    <t>233 DMUs</t>
  </si>
  <si>
    <t>97 DMUs</t>
  </si>
  <si>
    <t>136 DMUs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</si>
</sst>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vertAlign val="subscript"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3" tint="0.749992370372631"/>
        <bgColor rgb="FFFFFFFF"/>
      </patternFill>
    </fill>
    <fill>
      <patternFill patternType="solid">
        <fgColor theme="5" tint="0.59999389629810485"/>
        <b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4" xfId="0" applyBorder="1"/>
    <xf numFmtId="164" fontId="0" fillId="0" borderId="15" xfId="0" applyNumberFormat="1" applyBorder="1"/>
    <xf numFmtId="164" fontId="0" fillId="0" borderId="13" xfId="0" applyNumberFormat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2" borderId="16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probabilidades eficiencia</a:t>
            </a:r>
            <a:r>
              <a:rPr lang="en-US" baseline="0"/>
              <a:t> Dataset entrenamiento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'real vs synthetic'!$K$4</c:f>
              <c:strCache>
                <c:ptCount val="1"/>
                <c:pt idx="0">
                  <c:v>Absoluta datos reales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 vs synthetic'!$E$5:$E$14</c:f>
              <c:strCache>
                <c:ptCount val="10"/>
                <c:pt idx="0">
                  <c:v>[0,0.1]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'real vs synthetic'!$K$5:$K$14</c:f>
              <c:numCache>
                <c:formatCode>0</c:formatCode>
                <c:ptCount val="10"/>
                <c:pt idx="0">
                  <c:v>75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E-484B-B39E-5BEA4D25EDC0}"/>
            </c:ext>
          </c:extLst>
        </c:ser>
        <c:ser>
          <c:idx val="1"/>
          <c:order val="1"/>
          <c:tx>
            <c:strRef>
              <c:f>'real vs synthetic'!$U$4</c:f>
              <c:strCache>
                <c:ptCount val="1"/>
                <c:pt idx="0">
                  <c:v>Absoluta datos sintéticos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 vs synthetic'!$E$5:$E$14</c:f>
              <c:strCache>
                <c:ptCount val="10"/>
                <c:pt idx="0">
                  <c:v>[0,0.1]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'real vs synthetic'!$U$5:$U$14</c:f>
              <c:numCache>
                <c:formatCode>0</c:formatCode>
                <c:ptCount val="10"/>
                <c:pt idx="0">
                  <c:v>23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E-484B-B39E-5BEA4D25ED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64857136"/>
        <c:axId val="564859952"/>
      </c:barChart>
      <c:catAx>
        <c:axId val="5648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859952"/>
        <c:crosses val="autoZero"/>
        <c:auto val="1"/>
        <c:lblAlgn val="ctr"/>
        <c:lblOffset val="100"/>
        <c:noMultiLvlLbl val="0"/>
      </c:catAx>
      <c:valAx>
        <c:axId val="5648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8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 probabilidades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'real vs synthetic'!$L$4</c:f>
              <c:strCache>
                <c:ptCount val="1"/>
                <c:pt idx="0">
                  <c:v>Relativa (fi)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 vs synthetic'!$P$5:$P$14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'real vs synthetic'!$L$5:$L$14</c:f>
              <c:numCache>
                <c:formatCode>0.00</c:formatCode>
                <c:ptCount val="10"/>
                <c:pt idx="0">
                  <c:v>0.77319587628865982</c:v>
                </c:pt>
                <c:pt idx="1">
                  <c:v>2.0618556701030927E-2</c:v>
                </c:pt>
                <c:pt idx="2">
                  <c:v>5.1546391752577317E-2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2.0618556701030927E-2</c:v>
                </c:pt>
                <c:pt idx="7">
                  <c:v>3.0927835051546393E-2</c:v>
                </c:pt>
                <c:pt idx="8">
                  <c:v>3.0927835051546393E-2</c:v>
                </c:pt>
                <c:pt idx="9">
                  <c:v>7.2164948453608241E-2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A-4D53-A6B6-7D5B2E653CBF}"/>
            </c:ext>
          </c:extLst>
        </c:ser>
        <c:ser>
          <c:idx val="1"/>
          <c:order val="1"/>
          <c:tx>
            <c:strRef>
              <c:f>'real vs synthetic'!$V$4</c:f>
              <c:strCache>
                <c:ptCount val="1"/>
                <c:pt idx="0">
                  <c:v>Relativa (fi)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'real vs synthetic'!$P$5:$P$14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'real vs synthetic'!$V$5:$V$14</c:f>
              <c:numCache>
                <c:formatCode>0.00</c:formatCode>
                <c:ptCount val="10"/>
                <c:pt idx="0">
                  <c:v>0.16911764705882354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1.4705882352941176E-2</c:v>
                </c:pt>
                <c:pt idx="4">
                  <c:v>0</c:v>
                </c:pt>
                <c:pt idx="5">
                  <c:v>7.3529411764705881E-3</c:v>
                </c:pt>
                <c:pt idx="6">
                  <c:v>1.4705882352941176E-2</c:v>
                </c:pt>
                <c:pt idx="7">
                  <c:v>1.4705882352941176E-2</c:v>
                </c:pt>
                <c:pt idx="8">
                  <c:v>2.2058823529411766E-2</c:v>
                </c:pt>
                <c:pt idx="9">
                  <c:v>0.71323529411764708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7A-4D53-A6B6-7D5B2E653C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8314768"/>
        <c:axId val="808312656"/>
      </c:scatterChart>
      <c:valAx>
        <c:axId val="80831476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312656"/>
        <c:crosses val="autoZero"/>
        <c:crossBetween val="midCat"/>
      </c:valAx>
      <c:valAx>
        <c:axId val="8083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3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 probabilidades dataset</a:t>
            </a:r>
            <a:r>
              <a:rPr lang="es-ES" baseline="0"/>
              <a:t> entrenamiento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'real vs synthetic'!$L$20</c:f>
              <c:strCache>
                <c:ptCount val="1"/>
                <c:pt idx="0">
                  <c:v>Relativa (fi)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 vs synthetic'!$P$5:$P$14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'real vs synthetic'!$L$21:$L$30</c:f>
              <c:numCache>
                <c:formatCode>0.00</c:formatCode>
                <c:ptCount val="10"/>
                <c:pt idx="0">
                  <c:v>0.42060085836909872</c:v>
                </c:pt>
                <c:pt idx="1">
                  <c:v>2.575107296137339E-2</c:v>
                </c:pt>
                <c:pt idx="2">
                  <c:v>3.0042918454935622E-2</c:v>
                </c:pt>
                <c:pt idx="3">
                  <c:v>8.5836909871244635E-3</c:v>
                </c:pt>
                <c:pt idx="4">
                  <c:v>0</c:v>
                </c:pt>
                <c:pt idx="5">
                  <c:v>4.2918454935622317E-3</c:v>
                </c:pt>
                <c:pt idx="6">
                  <c:v>1.7167381974248927E-2</c:v>
                </c:pt>
                <c:pt idx="7">
                  <c:v>2.1459227467811159E-2</c:v>
                </c:pt>
                <c:pt idx="8">
                  <c:v>2.575107296137339E-2</c:v>
                </c:pt>
                <c:pt idx="9">
                  <c:v>0.44635193133047213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4-462C-9E12-0C6724F3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14768"/>
        <c:axId val="808312656"/>
      </c:scatterChart>
      <c:valAx>
        <c:axId val="80831476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312656"/>
        <c:crosses val="autoZero"/>
        <c:crossBetween val="midCat"/>
      </c:valAx>
      <c:valAx>
        <c:axId val="8083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3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30508</xdr:colOff>
      <xdr:row>31</xdr:row>
      <xdr:rowOff>130778</xdr:rowOff>
    </xdr:from>
    <xdr:to>
      <xdr:col>14</xdr:col>
      <xdr:colOff>754811</xdr:colOff>
      <xdr:row>55</xdr:row>
      <xdr:rowOff>161568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6A0278-01D8-4BC3-962E-F43EB068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438544</xdr:colOff>
      <xdr:row>18</xdr:row>
      <xdr:rowOff>19552</xdr:rowOff>
    </xdr:from>
    <xdr:to>
      <xdr:col>24</xdr:col>
      <xdr:colOff>57293</xdr:colOff>
      <xdr:row>33</xdr:row>
      <xdr:rowOff>93245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E0B775-EA57-447B-C703-02EC4DBB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404363</xdr:colOff>
      <xdr:row>34</xdr:row>
      <xdr:rowOff>89858</xdr:rowOff>
    </xdr:from>
    <xdr:to>
      <xdr:col>24</xdr:col>
      <xdr:colOff>20391</xdr:colOff>
      <xdr:row>50</xdr:row>
      <xdr:rowOff>8070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EF5236-9B2F-474D-B5FA-F7BE460A7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03A9-5754-4FDD-BF62-9F6093C7EF98}">
  <dimension ref="A1:D99"/>
  <sheetViews>
    <sheetView workbookViewId="0">
      <selection sqref="A1:B1048576"/>
    </sheetView>
  </sheetViews>
  <sheetFormatPr baseColWidth="10" defaultRowHeight="14.6" x14ac:dyDescent="0.4"/>
  <cols>
    <col min="2" max="2" width="26.84375" bestFit="1" customWidth="1"/>
    <col min="3" max="4" width="24.15234375" bestFit="1" customWidth="1"/>
  </cols>
  <sheetData>
    <row r="1" spans="1:4" x14ac:dyDescent="0.4">
      <c r="B1" s="7" t="s">
        <v>2</v>
      </c>
      <c r="C1" s="7" t="s">
        <v>3</v>
      </c>
      <c r="D1" s="7">
        <v>0</v>
      </c>
    </row>
    <row r="2" spans="1:4" x14ac:dyDescent="0.4">
      <c r="A2" s="1" t="s">
        <v>0</v>
      </c>
      <c r="B2" s="4" t="s">
        <v>1</v>
      </c>
      <c r="C2" s="4" t="s">
        <v>1</v>
      </c>
      <c r="D2" s="4" t="s">
        <v>1</v>
      </c>
    </row>
    <row r="3" spans="1:4" x14ac:dyDescent="0.4">
      <c r="A3" s="2">
        <v>1</v>
      </c>
      <c r="B3" s="5">
        <v>0.89680671679332402</v>
      </c>
      <c r="C3" s="5">
        <v>0.96164668057016001</v>
      </c>
      <c r="D3" s="5">
        <v>1</v>
      </c>
    </row>
    <row r="4" spans="1:4" x14ac:dyDescent="0.4">
      <c r="A4" s="2">
        <v>2</v>
      </c>
      <c r="B4" s="5">
        <v>0.83933506322314899</v>
      </c>
      <c r="C4" s="5">
        <v>0.99906348431015701</v>
      </c>
      <c r="D4" s="5">
        <v>1</v>
      </c>
    </row>
    <row r="5" spans="1:4" x14ac:dyDescent="0.4">
      <c r="A5" s="2">
        <v>3</v>
      </c>
      <c r="B5" s="5">
        <v>0.99869026965977004</v>
      </c>
      <c r="C5" s="5">
        <v>0.99944221492776597</v>
      </c>
      <c r="D5" s="5">
        <v>0.52380967491444297</v>
      </c>
    </row>
    <row r="6" spans="1:4" x14ac:dyDescent="0.4">
      <c r="A6" s="2">
        <v>4</v>
      </c>
      <c r="B6" s="5">
        <v>1.21703275044748E-2</v>
      </c>
      <c r="C6" s="5">
        <v>5.5465730477847197E-3</v>
      </c>
      <c r="D6" s="5">
        <v>0</v>
      </c>
    </row>
    <row r="7" spans="1:4" x14ac:dyDescent="0.4">
      <c r="A7" s="2">
        <v>5</v>
      </c>
      <c r="B7" s="5">
        <v>1.7381412387063001E-4</v>
      </c>
      <c r="C7" s="5">
        <v>1.41753637685893E-3</v>
      </c>
      <c r="D7" s="5">
        <v>0</v>
      </c>
    </row>
    <row r="8" spans="1:4" x14ac:dyDescent="0.4">
      <c r="A8" s="2">
        <v>6</v>
      </c>
      <c r="B8" s="5">
        <v>8.7290977210119402E-4</v>
      </c>
      <c r="C8" s="5">
        <v>1.41753637685893E-3</v>
      </c>
      <c r="D8" s="5">
        <v>0</v>
      </c>
    </row>
    <row r="9" spans="1:4" x14ac:dyDescent="0.4">
      <c r="A9" s="2">
        <v>7</v>
      </c>
      <c r="B9" s="5">
        <v>1.7381412387063001E-4</v>
      </c>
      <c r="C9" s="5">
        <v>1.41753637685893E-3</v>
      </c>
      <c r="D9" s="5">
        <v>0</v>
      </c>
    </row>
    <row r="10" spans="1:4" x14ac:dyDescent="0.4">
      <c r="A10" s="2">
        <v>8</v>
      </c>
      <c r="B10" s="5">
        <v>5.7928759234171501E-4</v>
      </c>
      <c r="C10" s="5">
        <v>1.41753637685893E-3</v>
      </c>
      <c r="D10" s="5">
        <v>0</v>
      </c>
    </row>
    <row r="11" spans="1:4" x14ac:dyDescent="0.4">
      <c r="A11" s="2">
        <v>9</v>
      </c>
      <c r="B11" s="5">
        <v>0.70740648547552099</v>
      </c>
      <c r="C11" s="5">
        <v>0.51280719989088996</v>
      </c>
      <c r="D11" s="5">
        <v>0.52380967491444297</v>
      </c>
    </row>
    <row r="12" spans="1:4" x14ac:dyDescent="0.4">
      <c r="A12" s="2">
        <v>10</v>
      </c>
      <c r="B12" s="5">
        <v>7.1528173032520104E-4</v>
      </c>
      <c r="C12" s="5">
        <v>4.8897275341594996E-3</v>
      </c>
      <c r="D12" s="5">
        <v>0</v>
      </c>
    </row>
    <row r="13" spans="1:4" x14ac:dyDescent="0.4">
      <c r="A13" s="2">
        <v>11</v>
      </c>
      <c r="B13" s="5">
        <v>1.7381412387063001E-4</v>
      </c>
      <c r="C13" s="5">
        <v>1.41753637685893E-3</v>
      </c>
      <c r="D13" s="5">
        <v>0</v>
      </c>
    </row>
    <row r="14" spans="1:4" x14ac:dyDescent="0.4">
      <c r="A14" s="2">
        <v>12</v>
      </c>
      <c r="B14" s="5">
        <v>8.9487791885800604E-4</v>
      </c>
      <c r="C14" s="5">
        <v>1.4433298335056999E-3</v>
      </c>
      <c r="D14" s="5">
        <v>0</v>
      </c>
    </row>
    <row r="15" spans="1:4" x14ac:dyDescent="0.4">
      <c r="A15" s="2">
        <v>13</v>
      </c>
      <c r="B15" s="5">
        <v>8.0426038757297502E-4</v>
      </c>
      <c r="C15" s="5">
        <v>8.7061175086183794E-3</v>
      </c>
      <c r="D15" s="5">
        <v>0</v>
      </c>
    </row>
    <row r="16" spans="1:4" x14ac:dyDescent="0.4">
      <c r="A16" s="2">
        <v>14</v>
      </c>
      <c r="B16" s="5">
        <v>1.73814252667936E-4</v>
      </c>
      <c r="C16" s="5">
        <v>1.4175379257759201E-3</v>
      </c>
      <c r="D16" s="5">
        <v>0</v>
      </c>
    </row>
    <row r="17" spans="1:4" x14ac:dyDescent="0.4">
      <c r="A17" s="2">
        <v>15</v>
      </c>
      <c r="B17" s="5">
        <v>1.1887057147375E-4</v>
      </c>
      <c r="C17" s="5">
        <v>2.48185762526907E-2</v>
      </c>
      <c r="D17" s="5">
        <v>0</v>
      </c>
    </row>
    <row r="18" spans="1:4" x14ac:dyDescent="0.4">
      <c r="A18" s="2">
        <v>16</v>
      </c>
      <c r="B18" s="5">
        <v>7.1346103094305203E-4</v>
      </c>
      <c r="C18" s="5">
        <v>5.5459835876506798E-3</v>
      </c>
      <c r="D18" s="5">
        <v>0</v>
      </c>
    </row>
    <row r="19" spans="1:4" x14ac:dyDescent="0.4">
      <c r="A19" s="2">
        <v>17</v>
      </c>
      <c r="B19" s="5">
        <v>0.99981152433059195</v>
      </c>
      <c r="C19" s="5">
        <v>0.99995724768674399</v>
      </c>
      <c r="D19" s="5">
        <v>1</v>
      </c>
    </row>
    <row r="20" spans="1:4" x14ac:dyDescent="0.4">
      <c r="A20" s="2">
        <v>18</v>
      </c>
      <c r="B20" s="5">
        <v>0.99175801861937796</v>
      </c>
      <c r="C20" s="5">
        <v>0.99579328913583598</v>
      </c>
      <c r="D20" s="5">
        <v>0.52380967491444297</v>
      </c>
    </row>
    <row r="21" spans="1:4" x14ac:dyDescent="0.4">
      <c r="A21" s="2">
        <v>19</v>
      </c>
      <c r="B21" s="5">
        <v>7.1515755861584196E-4</v>
      </c>
      <c r="C21" s="5">
        <v>2.0901606317938999E-3</v>
      </c>
      <c r="D21" s="5">
        <v>0</v>
      </c>
    </row>
    <row r="22" spans="1:4" x14ac:dyDescent="0.4">
      <c r="A22" s="2">
        <v>20</v>
      </c>
      <c r="B22" s="5">
        <v>0.99368510512915498</v>
      </c>
      <c r="C22" s="5">
        <v>0.98669290630217299</v>
      </c>
      <c r="D22" s="5">
        <v>1</v>
      </c>
    </row>
    <row r="23" spans="1:4" x14ac:dyDescent="0.4">
      <c r="A23" s="2">
        <v>21</v>
      </c>
      <c r="B23" s="5">
        <v>7.0185422964885703E-4</v>
      </c>
      <c r="C23" s="5">
        <v>2.7336831233440999E-3</v>
      </c>
      <c r="D23" s="5">
        <v>0</v>
      </c>
    </row>
    <row r="24" spans="1:4" x14ac:dyDescent="0.4">
      <c r="A24" s="2">
        <v>22</v>
      </c>
      <c r="B24" s="5">
        <v>0.25191617257735899</v>
      </c>
      <c r="C24" s="5">
        <v>0.30020822187913498</v>
      </c>
      <c r="D24" s="5">
        <v>0.52380967491444297</v>
      </c>
    </row>
    <row r="25" spans="1:4" x14ac:dyDescent="0.4">
      <c r="A25" s="2">
        <v>23</v>
      </c>
      <c r="B25" s="5">
        <v>1.7462441834137401E-4</v>
      </c>
      <c r="C25" s="5">
        <v>1.41797372376351E-3</v>
      </c>
      <c r="D25" s="5">
        <v>0</v>
      </c>
    </row>
    <row r="26" spans="1:4" x14ac:dyDescent="0.4">
      <c r="A26" s="2">
        <v>24</v>
      </c>
      <c r="B26" s="5">
        <v>4.07342220843265E-4</v>
      </c>
      <c r="C26" s="5">
        <v>1.4178743025803401E-3</v>
      </c>
      <c r="D26" s="5">
        <v>0</v>
      </c>
    </row>
    <row r="27" spans="1:4" x14ac:dyDescent="0.4">
      <c r="A27" s="2">
        <v>25</v>
      </c>
      <c r="B27" s="5">
        <v>0.295614041219876</v>
      </c>
      <c r="C27" s="5">
        <v>0.34590670114877298</v>
      </c>
      <c r="D27" s="5">
        <v>0.52380967491444297</v>
      </c>
    </row>
    <row r="28" spans="1:4" x14ac:dyDescent="0.4">
      <c r="A28" s="2">
        <v>26</v>
      </c>
      <c r="B28" s="5">
        <v>0.78742474081671199</v>
      </c>
      <c r="C28" s="5">
        <v>0.68691799482280202</v>
      </c>
      <c r="D28" s="5">
        <v>0.52380967491444297</v>
      </c>
    </row>
    <row r="29" spans="1:4" x14ac:dyDescent="0.4">
      <c r="A29" s="2">
        <v>27</v>
      </c>
      <c r="B29" s="5">
        <v>5.7815052720122705E-4</v>
      </c>
      <c r="C29" s="5">
        <v>1.42365252211107E-3</v>
      </c>
      <c r="D29" s="5">
        <v>0</v>
      </c>
    </row>
    <row r="30" spans="1:4" x14ac:dyDescent="0.4">
      <c r="A30" s="2">
        <v>28</v>
      </c>
      <c r="B30" s="5">
        <v>7.1212537423814804E-4</v>
      </c>
      <c r="C30" s="5">
        <v>1.52512190113052E-3</v>
      </c>
      <c r="D30" s="5">
        <v>0</v>
      </c>
    </row>
    <row r="31" spans="1:4" x14ac:dyDescent="0.4">
      <c r="A31" s="2">
        <v>29</v>
      </c>
      <c r="B31" s="5">
        <v>4.19289235760067E-4</v>
      </c>
      <c r="C31" s="5">
        <v>1.4314155689556501E-3</v>
      </c>
      <c r="D31" s="5">
        <v>0</v>
      </c>
    </row>
    <row r="32" spans="1:4" x14ac:dyDescent="0.4">
      <c r="A32" s="2">
        <v>30</v>
      </c>
      <c r="B32" s="5">
        <v>7.0948206490173405E-4</v>
      </c>
      <c r="C32" s="5">
        <v>1.99115406402428E-3</v>
      </c>
      <c r="D32" s="5">
        <v>0</v>
      </c>
    </row>
    <row r="33" spans="1:4" x14ac:dyDescent="0.4">
      <c r="A33" s="2">
        <v>31</v>
      </c>
      <c r="B33" s="5">
        <v>3.70180412776189E-3</v>
      </c>
      <c r="C33" s="5">
        <v>1.2668674445101899E-2</v>
      </c>
      <c r="D33" s="5">
        <v>0</v>
      </c>
    </row>
    <row r="34" spans="1:4" x14ac:dyDescent="0.4">
      <c r="A34" s="2">
        <v>32</v>
      </c>
      <c r="B34" s="5">
        <v>1.7386629826332499E-4</v>
      </c>
      <c r="C34" s="5">
        <v>1.4178079075889401E-3</v>
      </c>
      <c r="D34" s="5">
        <v>0</v>
      </c>
    </row>
    <row r="35" spans="1:4" x14ac:dyDescent="0.4">
      <c r="A35" s="2">
        <v>33</v>
      </c>
      <c r="B35" s="5">
        <v>1.73820414119286E-4</v>
      </c>
      <c r="C35" s="5">
        <v>1.4175375160524501E-3</v>
      </c>
      <c r="D35" s="5">
        <v>0</v>
      </c>
    </row>
    <row r="36" spans="1:4" x14ac:dyDescent="0.4">
      <c r="A36" s="2">
        <v>34</v>
      </c>
      <c r="B36" s="5">
        <v>1.7407678658620801E-4</v>
      </c>
      <c r="C36" s="5">
        <v>1.4177046374734799E-3</v>
      </c>
      <c r="D36" s="5">
        <v>0</v>
      </c>
    </row>
    <row r="37" spans="1:4" x14ac:dyDescent="0.4">
      <c r="A37" s="2">
        <v>35</v>
      </c>
      <c r="B37" s="5">
        <v>2.01560009536528E-4</v>
      </c>
      <c r="C37" s="5">
        <v>1.4455674874692701E-3</v>
      </c>
      <c r="D37" s="5">
        <v>0</v>
      </c>
    </row>
    <row r="38" spans="1:4" x14ac:dyDescent="0.4">
      <c r="A38" s="2">
        <v>36</v>
      </c>
      <c r="B38" s="5">
        <v>0.91752103410221897</v>
      </c>
      <c r="C38" s="5">
        <v>0.97993912630673796</v>
      </c>
      <c r="D38" s="5">
        <v>0.52380967491444297</v>
      </c>
    </row>
    <row r="39" spans="1:4" x14ac:dyDescent="0.4">
      <c r="A39" s="2">
        <v>37</v>
      </c>
      <c r="B39" s="5">
        <v>6.0006731314343801E-5</v>
      </c>
      <c r="C39" s="5">
        <v>1.4337949205673901E-3</v>
      </c>
      <c r="D39" s="5">
        <v>0</v>
      </c>
    </row>
    <row r="40" spans="1:4" x14ac:dyDescent="0.4">
      <c r="A40" s="2">
        <v>38</v>
      </c>
      <c r="B40" s="5">
        <v>2.28254132301653E-4</v>
      </c>
      <c r="C40" s="5">
        <v>1.4191989348410999E-3</v>
      </c>
      <c r="D40" s="5">
        <v>0</v>
      </c>
    </row>
    <row r="41" spans="1:4" x14ac:dyDescent="0.4">
      <c r="A41" s="2">
        <v>39</v>
      </c>
      <c r="B41" s="5">
        <v>3.4428722447565901E-4</v>
      </c>
      <c r="C41" s="5">
        <v>1.42788808509786E-3</v>
      </c>
      <c r="D41" s="5">
        <v>0</v>
      </c>
    </row>
    <row r="42" spans="1:4" x14ac:dyDescent="0.4">
      <c r="A42" s="2">
        <v>40</v>
      </c>
      <c r="B42" s="5">
        <v>1.7734784275424999E-4</v>
      </c>
      <c r="C42" s="5">
        <v>1.4229012614087599E-3</v>
      </c>
      <c r="D42" s="5">
        <v>0</v>
      </c>
    </row>
    <row r="43" spans="1:4" x14ac:dyDescent="0.4">
      <c r="A43" s="2">
        <v>41</v>
      </c>
      <c r="B43" s="5">
        <v>1.87786969914616E-4</v>
      </c>
      <c r="C43" s="5">
        <v>1.5252862028085599E-3</v>
      </c>
      <c r="D43" s="5">
        <v>0</v>
      </c>
    </row>
    <row r="44" spans="1:4" x14ac:dyDescent="0.4">
      <c r="A44" s="2">
        <v>42</v>
      </c>
      <c r="B44" s="5">
        <v>1.25302694972155E-2</v>
      </c>
      <c r="C44" s="5">
        <v>1.9202724710741598E-2</v>
      </c>
      <c r="D44" s="5">
        <v>0</v>
      </c>
    </row>
    <row r="45" spans="1:4" x14ac:dyDescent="0.4">
      <c r="A45" s="2">
        <v>43</v>
      </c>
      <c r="B45" s="5">
        <v>0.23991412796974099</v>
      </c>
      <c r="C45" s="5">
        <v>0.16508482026236199</v>
      </c>
      <c r="D45" s="5">
        <v>0.52380967491444297</v>
      </c>
    </row>
    <row r="46" spans="1:4" x14ac:dyDescent="0.4">
      <c r="A46" s="2">
        <v>44</v>
      </c>
      <c r="B46" s="5">
        <v>2.97056343649055E-2</v>
      </c>
      <c r="C46" s="5">
        <v>0.14650944645260999</v>
      </c>
      <c r="D46" s="5">
        <v>0.52380967491444297</v>
      </c>
    </row>
    <row r="47" spans="1:4" x14ac:dyDescent="0.4">
      <c r="A47" s="2">
        <v>45</v>
      </c>
      <c r="B47" s="5">
        <v>1.82509986076607E-4</v>
      </c>
      <c r="C47" s="5">
        <v>1.4391126684524199E-3</v>
      </c>
      <c r="D47" s="5">
        <v>0</v>
      </c>
    </row>
    <row r="48" spans="1:4" x14ac:dyDescent="0.4">
      <c r="A48" s="2">
        <v>46</v>
      </c>
      <c r="B48" s="5">
        <v>0.71505405013625301</v>
      </c>
      <c r="C48" s="5">
        <v>0.88569792588751695</v>
      </c>
      <c r="D48" s="5">
        <v>0.52380967491444297</v>
      </c>
    </row>
    <row r="49" spans="1:4" x14ac:dyDescent="0.4">
      <c r="A49" s="2">
        <v>47</v>
      </c>
      <c r="B49" s="5">
        <v>2.1148725969877299E-4</v>
      </c>
      <c r="C49" s="5">
        <v>1.51354548348837E-3</v>
      </c>
      <c r="D49" s="5">
        <v>0</v>
      </c>
    </row>
    <row r="50" spans="1:4" x14ac:dyDescent="0.4">
      <c r="A50" s="2">
        <v>48</v>
      </c>
      <c r="B50" s="5">
        <v>2.5729650297029402E-3</v>
      </c>
      <c r="C50" s="5">
        <v>3.5358963395136799E-3</v>
      </c>
      <c r="D50" s="5">
        <v>0</v>
      </c>
    </row>
    <row r="51" spans="1:4" x14ac:dyDescent="0.4">
      <c r="A51" s="2">
        <v>49</v>
      </c>
      <c r="B51" s="5">
        <v>9.4225618030252501E-4</v>
      </c>
      <c r="C51" s="5">
        <v>7.8319988885238202E-3</v>
      </c>
      <c r="D51" s="5">
        <v>0</v>
      </c>
    </row>
    <row r="52" spans="1:4" x14ac:dyDescent="0.4">
      <c r="A52" s="2">
        <v>50</v>
      </c>
      <c r="B52" s="5">
        <v>6.0266584251145205E-4</v>
      </c>
      <c r="C52" s="5">
        <v>1.4391036643975901E-3</v>
      </c>
      <c r="D52" s="5">
        <v>0</v>
      </c>
    </row>
    <row r="53" spans="1:4" x14ac:dyDescent="0.4">
      <c r="A53" s="2">
        <v>51</v>
      </c>
      <c r="B53" s="5">
        <v>2.8465093715068801E-4</v>
      </c>
      <c r="C53" s="5">
        <v>2.00498274152705E-3</v>
      </c>
      <c r="D53" s="5">
        <v>0</v>
      </c>
    </row>
    <row r="54" spans="1:4" x14ac:dyDescent="0.4">
      <c r="A54" s="2">
        <v>52</v>
      </c>
      <c r="B54" s="5">
        <v>1.7652450799754399E-4</v>
      </c>
      <c r="C54" s="5">
        <v>1.4176805457002399E-3</v>
      </c>
      <c r="D54" s="5">
        <v>0</v>
      </c>
    </row>
    <row r="55" spans="1:4" x14ac:dyDescent="0.4">
      <c r="A55" s="2">
        <v>53</v>
      </c>
      <c r="B55" s="5">
        <v>2.4017150023582E-3</v>
      </c>
      <c r="C55" s="5">
        <v>3.4938394366136301E-3</v>
      </c>
      <c r="D55" s="5">
        <v>0</v>
      </c>
    </row>
    <row r="56" spans="1:4" x14ac:dyDescent="0.4">
      <c r="A56" s="2">
        <v>54</v>
      </c>
      <c r="B56" s="5">
        <v>5.8664854391854405E-4</v>
      </c>
      <c r="C56" s="5">
        <v>1.99930375920676E-3</v>
      </c>
      <c r="D56" s="5">
        <v>0</v>
      </c>
    </row>
    <row r="57" spans="1:4" x14ac:dyDescent="0.4">
      <c r="A57" s="2">
        <v>55</v>
      </c>
      <c r="B57" s="5">
        <v>4.4491384181022397E-4</v>
      </c>
      <c r="C57" s="5">
        <v>2.0738554946081499E-3</v>
      </c>
      <c r="D57" s="5">
        <v>0</v>
      </c>
    </row>
    <row r="58" spans="1:4" x14ac:dyDescent="0.4">
      <c r="A58" s="2">
        <v>56</v>
      </c>
      <c r="B58" s="5">
        <v>0.95668535358509899</v>
      </c>
      <c r="C58" s="5">
        <v>0.84692817875668802</v>
      </c>
      <c r="D58" s="5">
        <v>0.52380967491444297</v>
      </c>
    </row>
    <row r="59" spans="1:4" x14ac:dyDescent="0.4">
      <c r="A59" s="2">
        <v>57</v>
      </c>
      <c r="B59" s="5">
        <v>2.5996501042874201E-3</v>
      </c>
      <c r="C59" s="5">
        <v>4.3478313598680502E-3</v>
      </c>
      <c r="D59" s="5">
        <v>0</v>
      </c>
    </row>
    <row r="60" spans="1:4" x14ac:dyDescent="0.4">
      <c r="A60" s="2">
        <v>58</v>
      </c>
      <c r="B60" s="5">
        <v>1.82925140684964E-3</v>
      </c>
      <c r="C60" s="5">
        <v>3.19054698648455E-2</v>
      </c>
      <c r="D60" s="5">
        <v>0</v>
      </c>
    </row>
    <row r="61" spans="1:4" x14ac:dyDescent="0.4">
      <c r="A61" s="2">
        <v>59</v>
      </c>
      <c r="B61" s="5">
        <v>2.2510193409306899E-2</v>
      </c>
      <c r="C61" s="5">
        <v>1.62018648817897E-2</v>
      </c>
      <c r="D61" s="5">
        <v>0.52380967491444297</v>
      </c>
    </row>
    <row r="62" spans="1:4" x14ac:dyDescent="0.4">
      <c r="A62" s="2">
        <v>60</v>
      </c>
      <c r="B62" s="5">
        <v>2.43493678861451E-4</v>
      </c>
      <c r="C62" s="5">
        <v>1.63613164198506E-3</v>
      </c>
      <c r="D62" s="5">
        <v>0</v>
      </c>
    </row>
    <row r="63" spans="1:4" x14ac:dyDescent="0.4">
      <c r="A63" s="2">
        <v>61</v>
      </c>
      <c r="B63" s="5">
        <v>1.4049989590303499E-3</v>
      </c>
      <c r="C63" s="5">
        <v>3.83935723474849E-3</v>
      </c>
      <c r="D63" s="5">
        <v>0</v>
      </c>
    </row>
    <row r="64" spans="1:4" x14ac:dyDescent="0.4">
      <c r="A64" s="2">
        <v>62</v>
      </c>
      <c r="B64" s="5">
        <v>0.97155366306866697</v>
      </c>
      <c r="C64" s="5">
        <v>0.77133478017499701</v>
      </c>
      <c r="D64" s="5">
        <v>0.52380967491444297</v>
      </c>
    </row>
    <row r="65" spans="1:4" x14ac:dyDescent="0.4">
      <c r="A65" s="2">
        <v>63</v>
      </c>
      <c r="B65" s="5">
        <v>2.122915276489E-4</v>
      </c>
      <c r="C65" s="5">
        <v>1.57333078693911E-3</v>
      </c>
      <c r="D65" s="5">
        <v>0</v>
      </c>
    </row>
    <row r="66" spans="1:4" x14ac:dyDescent="0.4">
      <c r="A66" s="2">
        <v>64</v>
      </c>
      <c r="B66" s="5">
        <v>2.7845694134437399E-3</v>
      </c>
      <c r="C66" s="5">
        <v>2.93758713680656E-2</v>
      </c>
      <c r="D66" s="5">
        <v>0</v>
      </c>
    </row>
    <row r="67" spans="1:4" x14ac:dyDescent="0.4">
      <c r="A67" s="2">
        <v>65</v>
      </c>
      <c r="B67" s="5">
        <v>3.5507495013420399E-4</v>
      </c>
      <c r="C67" s="5">
        <v>2.0184346143210501E-3</v>
      </c>
      <c r="D67" s="5">
        <v>0</v>
      </c>
    </row>
    <row r="68" spans="1:4" x14ac:dyDescent="0.4">
      <c r="A68" s="2">
        <v>66</v>
      </c>
      <c r="B68" s="5">
        <v>1.8271170819544899E-3</v>
      </c>
      <c r="C68" s="5">
        <v>4.08962898684051E-3</v>
      </c>
      <c r="D68" s="5">
        <v>0</v>
      </c>
    </row>
    <row r="69" spans="1:4" x14ac:dyDescent="0.4">
      <c r="A69" s="2">
        <v>67</v>
      </c>
      <c r="B69" s="5">
        <v>2.6724867796762402E-3</v>
      </c>
      <c r="C69" s="5">
        <v>2.1316423176837799E-2</v>
      </c>
      <c r="D69" s="5">
        <v>0</v>
      </c>
    </row>
    <row r="70" spans="1:4" x14ac:dyDescent="0.4">
      <c r="A70" s="2">
        <v>68</v>
      </c>
      <c r="B70" s="5">
        <v>1.44836444124652E-3</v>
      </c>
      <c r="C70" s="5">
        <v>5.1529621451354996E-3</v>
      </c>
      <c r="D70" s="5">
        <v>0</v>
      </c>
    </row>
    <row r="71" spans="1:4" x14ac:dyDescent="0.4">
      <c r="A71" s="2">
        <v>69</v>
      </c>
      <c r="B71" s="5">
        <v>3.6832941464936E-3</v>
      </c>
      <c r="C71" s="5">
        <v>4.0515857563174801E-2</v>
      </c>
      <c r="D71" s="5">
        <v>0</v>
      </c>
    </row>
    <row r="72" spans="1:4" x14ac:dyDescent="0.4">
      <c r="A72" s="2">
        <v>70</v>
      </c>
      <c r="B72" s="5">
        <v>1.3328168334902199E-2</v>
      </c>
      <c r="C72" s="5">
        <v>2.6536926379399299E-2</v>
      </c>
      <c r="D72" s="5">
        <v>0.52380967491444297</v>
      </c>
    </row>
    <row r="73" spans="1:4" x14ac:dyDescent="0.4">
      <c r="A73" s="2">
        <v>71</v>
      </c>
      <c r="B73" s="5">
        <v>3.54684688620878E-2</v>
      </c>
      <c r="C73" s="5">
        <v>1.5119216341534601E-2</v>
      </c>
      <c r="D73" s="5">
        <v>0</v>
      </c>
    </row>
    <row r="74" spans="1:4" x14ac:dyDescent="0.4">
      <c r="A74" s="2">
        <v>72</v>
      </c>
      <c r="B74" s="5">
        <v>1.0995957819141E-3</v>
      </c>
      <c r="C74" s="5">
        <v>6.3593252508837798E-3</v>
      </c>
      <c r="D74" s="5">
        <v>0</v>
      </c>
    </row>
    <row r="75" spans="1:4" x14ac:dyDescent="0.4">
      <c r="A75" s="2">
        <v>73</v>
      </c>
      <c r="B75" s="5">
        <v>2.9916086893513199E-2</v>
      </c>
      <c r="C75" s="5">
        <v>1.7104973664024602E-2</v>
      </c>
      <c r="D75" s="5">
        <v>0</v>
      </c>
    </row>
    <row r="76" spans="1:4" x14ac:dyDescent="0.4">
      <c r="A76" s="2">
        <v>74</v>
      </c>
      <c r="B76" s="5">
        <v>2.2601641623443101E-4</v>
      </c>
      <c r="C76" s="5">
        <v>1.5811826774742E-3</v>
      </c>
      <c r="D76" s="5">
        <v>0</v>
      </c>
    </row>
    <row r="77" spans="1:4" x14ac:dyDescent="0.4">
      <c r="A77" s="2">
        <v>75</v>
      </c>
      <c r="B77" s="5">
        <v>0.22761828726945299</v>
      </c>
      <c r="C77" s="5">
        <v>0.12081716612684</v>
      </c>
      <c r="D77" s="5">
        <v>0.52380967491444297</v>
      </c>
    </row>
    <row r="78" spans="1:4" x14ac:dyDescent="0.4">
      <c r="A78" s="2">
        <v>76</v>
      </c>
      <c r="B78" s="5">
        <v>2.03729003621189E-3</v>
      </c>
      <c r="C78" s="5">
        <v>7.2619333470361801E-3</v>
      </c>
      <c r="D78" s="5">
        <v>0</v>
      </c>
    </row>
    <row r="79" spans="1:4" x14ac:dyDescent="0.4">
      <c r="A79" s="2">
        <v>77</v>
      </c>
      <c r="B79" s="5">
        <v>1.1545097475891301E-3</v>
      </c>
      <c r="C79" s="5">
        <v>3.10676235390817E-3</v>
      </c>
      <c r="D79" s="5">
        <v>0</v>
      </c>
    </row>
    <row r="80" spans="1:4" x14ac:dyDescent="0.4">
      <c r="A80" s="2">
        <v>78</v>
      </c>
      <c r="B80" s="5">
        <v>1.8362961374802601E-3</v>
      </c>
      <c r="C80" s="5">
        <v>4.8304927848001897E-3</v>
      </c>
      <c r="D80" s="5">
        <v>0</v>
      </c>
    </row>
    <row r="81" spans="1:4" x14ac:dyDescent="0.4">
      <c r="A81" s="2">
        <v>79</v>
      </c>
      <c r="B81" s="5">
        <v>5.2583173267528604E-4</v>
      </c>
      <c r="C81" s="5">
        <v>3.36753247674881E-3</v>
      </c>
      <c r="D81" s="5">
        <v>0</v>
      </c>
    </row>
    <row r="82" spans="1:4" x14ac:dyDescent="0.4">
      <c r="A82" s="2">
        <v>80</v>
      </c>
      <c r="B82" s="5">
        <v>1.8005102517792498E-2</v>
      </c>
      <c r="C82" s="5">
        <v>9.0143392907379195E-3</v>
      </c>
      <c r="D82" s="5">
        <v>0</v>
      </c>
    </row>
    <row r="83" spans="1:4" x14ac:dyDescent="0.4">
      <c r="A83" s="2">
        <v>81</v>
      </c>
      <c r="B83" s="5">
        <v>3.3725824032077001E-3</v>
      </c>
      <c r="C83" s="5">
        <v>2.4409883229139399E-2</v>
      </c>
      <c r="D83" s="5">
        <v>0</v>
      </c>
    </row>
    <row r="84" spans="1:4" x14ac:dyDescent="0.4">
      <c r="A84" s="2">
        <v>82</v>
      </c>
      <c r="B84" s="5">
        <v>1.1315911710795899E-2</v>
      </c>
      <c r="C84" s="5">
        <v>1.51109827514636E-2</v>
      </c>
      <c r="D84" s="5">
        <v>0.52380967491444297</v>
      </c>
    </row>
    <row r="85" spans="1:4" x14ac:dyDescent="0.4">
      <c r="A85" s="2">
        <v>83</v>
      </c>
      <c r="B85" s="5">
        <v>5.4296442134462802E-2</v>
      </c>
      <c r="C85" s="5">
        <v>0.115877718541453</v>
      </c>
      <c r="D85" s="5">
        <v>0.52380967491444297</v>
      </c>
    </row>
    <row r="86" spans="1:4" x14ac:dyDescent="0.4">
      <c r="A86" s="2">
        <v>84</v>
      </c>
      <c r="B86" s="5">
        <v>2.5718267120109499E-3</v>
      </c>
      <c r="C86" s="5">
        <v>8.7082903005289997E-3</v>
      </c>
      <c r="D86" s="5">
        <v>0</v>
      </c>
    </row>
    <row r="87" spans="1:4" x14ac:dyDescent="0.4">
      <c r="A87" s="2">
        <v>85</v>
      </c>
      <c r="B87" s="5">
        <v>0.20070067838987399</v>
      </c>
      <c r="C87" s="5">
        <v>0.191710416457709</v>
      </c>
      <c r="D87" s="5">
        <v>0.52380967491444297</v>
      </c>
    </row>
    <row r="88" spans="1:4" x14ac:dyDescent="0.4">
      <c r="A88" s="2">
        <v>86</v>
      </c>
      <c r="B88" s="5">
        <v>1.0581421879344299E-2</v>
      </c>
      <c r="C88" s="5">
        <v>2.8301078403514798E-2</v>
      </c>
      <c r="D88" s="5">
        <v>0</v>
      </c>
    </row>
    <row r="89" spans="1:4" x14ac:dyDescent="0.4">
      <c r="A89" s="2">
        <v>87</v>
      </c>
      <c r="B89" s="5">
        <v>1.8707177022880801E-4</v>
      </c>
      <c r="C89" s="5">
        <v>1.62282674493985E-3</v>
      </c>
      <c r="D89" s="5">
        <v>0</v>
      </c>
    </row>
    <row r="90" spans="1:4" x14ac:dyDescent="0.4">
      <c r="A90" s="2">
        <v>88</v>
      </c>
      <c r="B90" s="5">
        <v>2.46852477686825E-2</v>
      </c>
      <c r="C90" s="5">
        <v>7.8005612326582804E-2</v>
      </c>
      <c r="D90" s="5">
        <v>0</v>
      </c>
    </row>
    <row r="91" spans="1:4" x14ac:dyDescent="0.4">
      <c r="A91" s="2">
        <v>89</v>
      </c>
      <c r="B91" s="5">
        <v>5.7960503847933102E-2</v>
      </c>
      <c r="C91" s="5">
        <v>2.13571728083073E-2</v>
      </c>
      <c r="D91" s="5">
        <v>0</v>
      </c>
    </row>
    <row r="92" spans="1:4" x14ac:dyDescent="0.4">
      <c r="A92" s="2">
        <v>90</v>
      </c>
      <c r="B92" s="5">
        <v>6.7655434751354698E-3</v>
      </c>
      <c r="C92" s="5">
        <v>5.6217327948407399E-2</v>
      </c>
      <c r="D92" s="5">
        <v>0</v>
      </c>
    </row>
    <row r="93" spans="1:4" x14ac:dyDescent="0.4">
      <c r="A93" s="2">
        <v>91</v>
      </c>
      <c r="B93" s="5">
        <v>0.151887138297741</v>
      </c>
      <c r="C93" s="5">
        <v>0.28212061981944703</v>
      </c>
      <c r="D93" s="5">
        <v>0</v>
      </c>
    </row>
    <row r="94" spans="1:4" x14ac:dyDescent="0.4">
      <c r="A94" s="2">
        <v>92</v>
      </c>
      <c r="B94" s="5">
        <v>0.61666618985964605</v>
      </c>
      <c r="C94" s="5">
        <v>0.55763315848380901</v>
      </c>
      <c r="D94" s="5">
        <v>0.52380967491444297</v>
      </c>
    </row>
    <row r="95" spans="1:4" x14ac:dyDescent="0.4">
      <c r="A95" s="2">
        <v>93</v>
      </c>
      <c r="B95" s="5">
        <v>0.85136574164327194</v>
      </c>
      <c r="C95" s="5">
        <v>0.82870773383574803</v>
      </c>
      <c r="D95" s="5">
        <v>0.52380967491444297</v>
      </c>
    </row>
    <row r="96" spans="1:4" x14ac:dyDescent="0.4">
      <c r="A96" s="2">
        <v>94</v>
      </c>
      <c r="B96" s="5">
        <v>5.01641237358336E-2</v>
      </c>
      <c r="C96" s="5">
        <v>4.9630223243648998E-2</v>
      </c>
      <c r="D96" s="5">
        <v>0</v>
      </c>
    </row>
    <row r="97" spans="1:4" x14ac:dyDescent="0.4">
      <c r="A97" s="2">
        <v>95</v>
      </c>
      <c r="B97" s="5">
        <v>0.175565434015544</v>
      </c>
      <c r="C97" s="5">
        <v>0.143666338610379</v>
      </c>
      <c r="D97" s="5">
        <v>0</v>
      </c>
    </row>
    <row r="98" spans="1:4" x14ac:dyDescent="0.4">
      <c r="A98" s="2">
        <v>96</v>
      </c>
      <c r="B98" s="5">
        <v>9.0337436011665995E-3</v>
      </c>
      <c r="C98" s="5">
        <v>1.8016983951452799E-2</v>
      </c>
      <c r="D98" s="5">
        <v>0</v>
      </c>
    </row>
    <row r="99" spans="1:4" x14ac:dyDescent="0.4">
      <c r="A99" s="3">
        <v>97</v>
      </c>
      <c r="B99" s="6">
        <v>0.60927946055051196</v>
      </c>
      <c r="C99" s="6">
        <v>0.55932217794622396</v>
      </c>
      <c r="D99" s="6">
        <v>0.52380967491444297</v>
      </c>
    </row>
  </sheetData>
  <conditionalFormatting sqref="B3:B99">
    <cfRule type="cellIs" dxfId="5" priority="3" operator="greaterThan">
      <formula>0.4999</formula>
    </cfRule>
  </conditionalFormatting>
  <conditionalFormatting sqref="C3:C99">
    <cfRule type="cellIs" dxfId="3" priority="2" operator="greaterThan">
      <formula>0.4999</formula>
    </cfRule>
  </conditionalFormatting>
  <conditionalFormatting sqref="D3:D99">
    <cfRule type="cellIs" dxfId="2" priority="1" operator="greaterThan">
      <formula>0.4999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8EF7-EB0C-477E-8FBB-02FDD7225EAE}">
  <dimension ref="A1:X236"/>
  <sheetViews>
    <sheetView tabSelected="1" zoomScale="69" workbookViewId="0">
      <selection activeCell="J61" sqref="J61"/>
    </sheetView>
  </sheetViews>
  <sheetFormatPr baseColWidth="10" defaultRowHeight="14.6" x14ac:dyDescent="0.4"/>
  <cols>
    <col min="2" max="2" width="26.84375" bestFit="1" customWidth="1"/>
    <col min="3" max="3" width="24.15234375" bestFit="1" customWidth="1"/>
    <col min="5" max="5" width="15.3046875" bestFit="1" customWidth="1"/>
    <col min="7" max="7" width="11" bestFit="1" customWidth="1"/>
    <col min="8" max="8" width="11.921875" bestFit="1" customWidth="1"/>
  </cols>
  <sheetData>
    <row r="1" spans="1:24" x14ac:dyDescent="0.4">
      <c r="B1" s="7" t="s">
        <v>2</v>
      </c>
    </row>
    <row r="2" spans="1:24" x14ac:dyDescent="0.4">
      <c r="B2" s="7" t="s">
        <v>4</v>
      </c>
      <c r="C2" s="7" t="s">
        <v>5</v>
      </c>
      <c r="F2" t="s">
        <v>19</v>
      </c>
      <c r="H2" t="s">
        <v>36</v>
      </c>
      <c r="P2" t="s">
        <v>21</v>
      </c>
      <c r="R2" t="s">
        <v>37</v>
      </c>
    </row>
    <row r="3" spans="1:24" x14ac:dyDescent="0.4">
      <c r="A3" s="1" t="s">
        <v>0</v>
      </c>
      <c r="B3" s="4" t="s">
        <v>1</v>
      </c>
      <c r="C3" s="4" t="s">
        <v>1</v>
      </c>
      <c r="F3" s="21"/>
      <c r="G3" s="18" t="s">
        <v>6</v>
      </c>
      <c r="H3" s="18"/>
      <c r="I3" s="21"/>
      <c r="J3" s="21"/>
      <c r="K3" s="18" t="s">
        <v>7</v>
      </c>
      <c r="L3" s="18"/>
      <c r="M3" s="18" t="s">
        <v>8</v>
      </c>
      <c r="N3" s="18"/>
      <c r="P3" s="21"/>
      <c r="Q3" s="18" t="s">
        <v>6</v>
      </c>
      <c r="R3" s="18"/>
      <c r="S3" s="21"/>
      <c r="T3" s="21"/>
      <c r="U3" s="18" t="s">
        <v>7</v>
      </c>
      <c r="V3" s="18"/>
      <c r="W3" s="18" t="s">
        <v>8</v>
      </c>
      <c r="X3" s="18"/>
    </row>
    <row r="4" spans="1:24" ht="16.75" x14ac:dyDescent="0.5">
      <c r="A4" s="2">
        <v>1</v>
      </c>
      <c r="B4" s="10">
        <v>0.89680671679332402</v>
      </c>
      <c r="C4" s="12">
        <v>0.89680671679332402</v>
      </c>
      <c r="E4" t="s">
        <v>22</v>
      </c>
      <c r="F4" s="19" t="s">
        <v>9</v>
      </c>
      <c r="G4" s="19" t="s">
        <v>10</v>
      </c>
      <c r="H4" s="19" t="s">
        <v>11</v>
      </c>
      <c r="I4" s="19" t="s">
        <v>12</v>
      </c>
      <c r="J4" s="19" t="s">
        <v>13</v>
      </c>
      <c r="K4" s="20" t="s">
        <v>33</v>
      </c>
      <c r="L4" s="19" t="s">
        <v>15</v>
      </c>
      <c r="M4" s="19" t="s">
        <v>16</v>
      </c>
      <c r="N4" s="19" t="s">
        <v>17</v>
      </c>
      <c r="P4" s="19" t="s">
        <v>9</v>
      </c>
      <c r="Q4" s="19" t="s">
        <v>10</v>
      </c>
      <c r="R4" s="19" t="s">
        <v>11</v>
      </c>
      <c r="S4" s="19" t="s">
        <v>12</v>
      </c>
      <c r="T4" s="19" t="s">
        <v>13</v>
      </c>
      <c r="U4" s="20" t="s">
        <v>34</v>
      </c>
      <c r="V4" s="19" t="s">
        <v>15</v>
      </c>
      <c r="W4" s="19" t="s">
        <v>16</v>
      </c>
      <c r="X4" s="19" t="s">
        <v>17</v>
      </c>
    </row>
    <row r="5" spans="1:24" x14ac:dyDescent="0.4">
      <c r="A5" s="2">
        <v>2</v>
      </c>
      <c r="B5" s="11">
        <v>0.83933506322314899</v>
      </c>
      <c r="C5" s="13">
        <v>0.83933506322314899</v>
      </c>
      <c r="E5" t="s">
        <v>23</v>
      </c>
      <c r="F5" s="19">
        <v>1</v>
      </c>
      <c r="G5" s="19">
        <v>0</v>
      </c>
      <c r="H5" s="19">
        <v>0.1</v>
      </c>
      <c r="I5" s="19">
        <f>H5-G5</f>
        <v>0.1</v>
      </c>
      <c r="J5" s="19">
        <f>(G5+H5)/2</f>
        <v>0.05</v>
      </c>
      <c r="K5" s="24">
        <f>COUNTIF(B$4:B$100,"&gt;="&amp;G5)-COUNTIF(B$4:B$100,"&gt;="&amp;H5)</f>
        <v>75</v>
      </c>
      <c r="L5" s="26">
        <f>K5/K$15</f>
        <v>0.77319587628865982</v>
      </c>
      <c r="M5" s="24">
        <f>K5</f>
        <v>75</v>
      </c>
      <c r="N5" s="23">
        <f>L5</f>
        <v>0.77319587628865982</v>
      </c>
      <c r="P5" s="19">
        <v>0</v>
      </c>
      <c r="Q5" s="19">
        <v>0</v>
      </c>
      <c r="R5" s="19">
        <v>0.1</v>
      </c>
      <c r="S5" s="19">
        <f>R5-Q5</f>
        <v>0.1</v>
      </c>
      <c r="T5" s="19">
        <f>(Q5+R5)/2</f>
        <v>0.05</v>
      </c>
      <c r="U5" s="24">
        <f>COUNTIF(C$101:M$236,"&gt;="&amp;Q5)-COUNTIF(C$101:M$236,"&gt;="&amp;R5)</f>
        <v>23</v>
      </c>
      <c r="V5" s="23">
        <f>U5/U$15</f>
        <v>0.16911764705882354</v>
      </c>
      <c r="W5" s="24">
        <f>U5</f>
        <v>23</v>
      </c>
      <c r="X5" s="23">
        <f>V5</f>
        <v>0.16911764705882354</v>
      </c>
    </row>
    <row r="6" spans="1:24" x14ac:dyDescent="0.4">
      <c r="A6" s="2">
        <v>3</v>
      </c>
      <c r="B6" s="11">
        <v>0.99869026965977004</v>
      </c>
      <c r="C6" s="13">
        <v>0.99869026965977004</v>
      </c>
      <c r="E6" t="s">
        <v>24</v>
      </c>
      <c r="F6" s="19">
        <v>2</v>
      </c>
      <c r="G6" s="19">
        <f>H5</f>
        <v>0.1</v>
      </c>
      <c r="H6" s="19">
        <f>H5+0.1</f>
        <v>0.2</v>
      </c>
      <c r="I6" s="19">
        <f t="shared" ref="I6:I14" si="0">H6-G6</f>
        <v>0.1</v>
      </c>
      <c r="J6" s="19">
        <f t="shared" ref="J6:J14" si="1">(G6+H6)/2</f>
        <v>0.15000000000000002</v>
      </c>
      <c r="K6" s="24">
        <f t="shared" ref="K6:K14" si="2">COUNTIF(B$4:B$100,"&gt;="&amp;G6)-COUNTIF(B$4:B$100,"&gt;="&amp;H6)</f>
        <v>2</v>
      </c>
      <c r="L6" s="23">
        <f t="shared" ref="L6:L14" si="3">K6/K$15</f>
        <v>2.0618556701030927E-2</v>
      </c>
      <c r="M6" s="24">
        <f>M5+K6</f>
        <v>77</v>
      </c>
      <c r="N6" s="23">
        <f>N5+L6</f>
        <v>0.79381443298969079</v>
      </c>
      <c r="P6" s="19">
        <v>0.1</v>
      </c>
      <c r="Q6" s="19">
        <f>R5</f>
        <v>0.1</v>
      </c>
      <c r="R6" s="19">
        <f>R5+0.1</f>
        <v>0.2</v>
      </c>
      <c r="S6" s="19">
        <f t="shared" ref="S6:S14" si="4">R6-Q6</f>
        <v>0.1</v>
      </c>
      <c r="T6" s="19">
        <f t="shared" ref="T6:T14" si="5">(Q6+R6)/2</f>
        <v>0.15000000000000002</v>
      </c>
      <c r="U6" s="24">
        <f t="shared" ref="U6:U14" si="6">COUNTIF(C$101:M$236,"&gt;="&amp;Q6)-COUNTIF(C$101:M$236,"&gt;="&amp;R6)</f>
        <v>4</v>
      </c>
      <c r="V6" s="23">
        <f t="shared" ref="V6:V14" si="7">U6/U$15</f>
        <v>2.9411764705882353E-2</v>
      </c>
      <c r="W6" s="24">
        <f>W5+U6</f>
        <v>27</v>
      </c>
      <c r="X6" s="23">
        <f>X5+V6</f>
        <v>0.1985294117647059</v>
      </c>
    </row>
    <row r="7" spans="1:24" x14ac:dyDescent="0.4">
      <c r="A7" s="2">
        <v>4</v>
      </c>
      <c r="B7" s="11">
        <v>1.21703275044748E-2</v>
      </c>
      <c r="C7" s="13">
        <v>1.21703275044748E-2</v>
      </c>
      <c r="E7" t="s">
        <v>25</v>
      </c>
      <c r="F7" s="19">
        <v>3</v>
      </c>
      <c r="G7" s="19">
        <f t="shared" ref="G7:G14" si="8">H6</f>
        <v>0.2</v>
      </c>
      <c r="H7" s="19">
        <f t="shared" ref="H7:H14" si="9">H6+0.1</f>
        <v>0.30000000000000004</v>
      </c>
      <c r="I7" s="19">
        <f t="shared" si="0"/>
        <v>0.10000000000000003</v>
      </c>
      <c r="J7" s="19">
        <f t="shared" si="1"/>
        <v>0.25</v>
      </c>
      <c r="K7" s="24">
        <f t="shared" si="2"/>
        <v>5</v>
      </c>
      <c r="L7" s="23">
        <f t="shared" si="3"/>
        <v>5.1546391752577317E-2</v>
      </c>
      <c r="M7" s="24">
        <f t="shared" ref="M7:M14" si="10">M6+K7</f>
        <v>82</v>
      </c>
      <c r="N7" s="23">
        <f t="shared" ref="N7:N14" si="11">N6+L7</f>
        <v>0.84536082474226815</v>
      </c>
      <c r="P7" s="19">
        <v>0.2</v>
      </c>
      <c r="Q7" s="19">
        <f t="shared" ref="Q7:Q14" si="12">R6</f>
        <v>0.2</v>
      </c>
      <c r="R7" s="19">
        <f t="shared" ref="R7:R14" si="13">R6+0.1</f>
        <v>0.30000000000000004</v>
      </c>
      <c r="S7" s="19">
        <f t="shared" si="4"/>
        <v>0.10000000000000003</v>
      </c>
      <c r="T7" s="19">
        <f t="shared" si="5"/>
        <v>0.25</v>
      </c>
      <c r="U7" s="24">
        <f t="shared" si="6"/>
        <v>2</v>
      </c>
      <c r="V7" s="23">
        <f t="shared" si="7"/>
        <v>1.4705882352941176E-2</v>
      </c>
      <c r="W7" s="24">
        <f t="shared" ref="W7:W14" si="14">W6+U7</f>
        <v>29</v>
      </c>
      <c r="X7" s="23">
        <f t="shared" ref="X7:X14" si="15">X6+V7</f>
        <v>0.21323529411764708</v>
      </c>
    </row>
    <row r="8" spans="1:24" x14ac:dyDescent="0.4">
      <c r="A8" s="2">
        <v>5</v>
      </c>
      <c r="B8" s="11">
        <v>1.7381412387063001E-4</v>
      </c>
      <c r="C8" s="13">
        <v>1.7381412387063001E-4</v>
      </c>
      <c r="E8" t="s">
        <v>26</v>
      </c>
      <c r="F8" s="19">
        <v>4</v>
      </c>
      <c r="G8" s="19">
        <f t="shared" si="8"/>
        <v>0.30000000000000004</v>
      </c>
      <c r="H8" s="19">
        <f t="shared" si="9"/>
        <v>0.4</v>
      </c>
      <c r="I8" s="19">
        <f t="shared" si="0"/>
        <v>9.9999999999999978E-2</v>
      </c>
      <c r="J8" s="19">
        <f t="shared" si="1"/>
        <v>0.35000000000000003</v>
      </c>
      <c r="K8" s="24">
        <f t="shared" si="2"/>
        <v>0</v>
      </c>
      <c r="L8" s="23">
        <f t="shared" si="3"/>
        <v>0</v>
      </c>
      <c r="M8" s="24">
        <f t="shared" si="10"/>
        <v>82</v>
      </c>
      <c r="N8" s="23">
        <f t="shared" si="11"/>
        <v>0.84536082474226815</v>
      </c>
      <c r="P8" s="19">
        <v>0.3</v>
      </c>
      <c r="Q8" s="19">
        <f t="shared" si="12"/>
        <v>0.30000000000000004</v>
      </c>
      <c r="R8" s="19">
        <f t="shared" si="13"/>
        <v>0.4</v>
      </c>
      <c r="S8" s="19">
        <f t="shared" si="4"/>
        <v>9.9999999999999978E-2</v>
      </c>
      <c r="T8" s="19">
        <f t="shared" si="5"/>
        <v>0.35000000000000003</v>
      </c>
      <c r="U8" s="24">
        <f t="shared" si="6"/>
        <v>2</v>
      </c>
      <c r="V8" s="23">
        <f t="shared" si="7"/>
        <v>1.4705882352941176E-2</v>
      </c>
      <c r="W8" s="24">
        <f t="shared" si="14"/>
        <v>31</v>
      </c>
      <c r="X8" s="23">
        <f t="shared" si="15"/>
        <v>0.22794117647058826</v>
      </c>
    </row>
    <row r="9" spans="1:24" x14ac:dyDescent="0.4">
      <c r="A9" s="2">
        <v>6</v>
      </c>
      <c r="B9" s="11">
        <v>8.7290977210119402E-4</v>
      </c>
      <c r="C9" s="13">
        <v>8.7290977210119402E-4</v>
      </c>
      <c r="E9" t="s">
        <v>27</v>
      </c>
      <c r="F9" s="19">
        <v>5</v>
      </c>
      <c r="G9" s="19">
        <f t="shared" si="8"/>
        <v>0.4</v>
      </c>
      <c r="H9" s="19">
        <f t="shared" si="9"/>
        <v>0.5</v>
      </c>
      <c r="I9" s="19">
        <f t="shared" si="0"/>
        <v>9.9999999999999978E-2</v>
      </c>
      <c r="J9" s="19">
        <f t="shared" si="1"/>
        <v>0.45</v>
      </c>
      <c r="K9" s="24">
        <f t="shared" si="2"/>
        <v>0</v>
      </c>
      <c r="L9" s="23">
        <f t="shared" si="3"/>
        <v>0</v>
      </c>
      <c r="M9" s="24">
        <f t="shared" si="10"/>
        <v>82</v>
      </c>
      <c r="N9" s="23">
        <f t="shared" si="11"/>
        <v>0.84536082474226815</v>
      </c>
      <c r="P9" s="19">
        <v>0.4</v>
      </c>
      <c r="Q9" s="19">
        <f t="shared" si="12"/>
        <v>0.4</v>
      </c>
      <c r="R9" s="19">
        <f t="shared" si="13"/>
        <v>0.5</v>
      </c>
      <c r="S9" s="19">
        <f t="shared" si="4"/>
        <v>9.9999999999999978E-2</v>
      </c>
      <c r="T9" s="19">
        <f t="shared" si="5"/>
        <v>0.45</v>
      </c>
      <c r="U9" s="24">
        <f t="shared" si="6"/>
        <v>0</v>
      </c>
      <c r="V9" s="23">
        <f t="shared" si="7"/>
        <v>0</v>
      </c>
      <c r="W9" s="24">
        <f t="shared" si="14"/>
        <v>31</v>
      </c>
      <c r="X9" s="23">
        <f t="shared" si="15"/>
        <v>0.22794117647058826</v>
      </c>
    </row>
    <row r="10" spans="1:24" x14ac:dyDescent="0.4">
      <c r="A10" s="2">
        <v>7</v>
      </c>
      <c r="B10" s="11">
        <v>1.7381412387063001E-4</v>
      </c>
      <c r="C10" s="13">
        <v>1.7381412387063001E-4</v>
      </c>
      <c r="E10" t="s">
        <v>28</v>
      </c>
      <c r="F10" s="19">
        <v>6</v>
      </c>
      <c r="G10" s="19">
        <f t="shared" si="8"/>
        <v>0.5</v>
      </c>
      <c r="H10" s="19">
        <f t="shared" si="9"/>
        <v>0.6</v>
      </c>
      <c r="I10" s="19">
        <f t="shared" si="0"/>
        <v>9.9999999999999978E-2</v>
      </c>
      <c r="J10" s="19">
        <f t="shared" si="1"/>
        <v>0.55000000000000004</v>
      </c>
      <c r="K10" s="24">
        <f t="shared" si="2"/>
        <v>0</v>
      </c>
      <c r="L10" s="23">
        <f t="shared" si="3"/>
        <v>0</v>
      </c>
      <c r="M10" s="24">
        <f t="shared" si="10"/>
        <v>82</v>
      </c>
      <c r="N10" s="23">
        <f t="shared" si="11"/>
        <v>0.84536082474226815</v>
      </c>
      <c r="P10" s="19">
        <v>0.5</v>
      </c>
      <c r="Q10" s="19">
        <f t="shared" si="12"/>
        <v>0.5</v>
      </c>
      <c r="R10" s="19">
        <f t="shared" si="13"/>
        <v>0.6</v>
      </c>
      <c r="S10" s="19">
        <f t="shared" si="4"/>
        <v>9.9999999999999978E-2</v>
      </c>
      <c r="T10" s="19">
        <f t="shared" si="5"/>
        <v>0.55000000000000004</v>
      </c>
      <c r="U10" s="24">
        <f t="shared" si="6"/>
        <v>1</v>
      </c>
      <c r="V10" s="23">
        <f t="shared" si="7"/>
        <v>7.3529411764705881E-3</v>
      </c>
      <c r="W10" s="24">
        <f t="shared" si="14"/>
        <v>32</v>
      </c>
      <c r="X10" s="23">
        <f t="shared" si="15"/>
        <v>0.23529411764705885</v>
      </c>
    </row>
    <row r="11" spans="1:24" x14ac:dyDescent="0.4">
      <c r="A11" s="2">
        <v>8</v>
      </c>
      <c r="B11" s="11">
        <v>5.7928759234171501E-4</v>
      </c>
      <c r="C11" s="13">
        <v>5.7928759234171501E-4</v>
      </c>
      <c r="E11" t="s">
        <v>29</v>
      </c>
      <c r="F11" s="19">
        <v>7</v>
      </c>
      <c r="G11" s="19">
        <f t="shared" si="8"/>
        <v>0.6</v>
      </c>
      <c r="H11" s="19">
        <f t="shared" si="9"/>
        <v>0.7</v>
      </c>
      <c r="I11" s="19">
        <f t="shared" si="0"/>
        <v>9.9999999999999978E-2</v>
      </c>
      <c r="J11" s="19">
        <f t="shared" si="1"/>
        <v>0.64999999999999991</v>
      </c>
      <c r="K11" s="24">
        <f t="shared" si="2"/>
        <v>2</v>
      </c>
      <c r="L11" s="23">
        <f t="shared" si="3"/>
        <v>2.0618556701030927E-2</v>
      </c>
      <c r="M11" s="24">
        <f t="shared" si="10"/>
        <v>84</v>
      </c>
      <c r="N11" s="23">
        <f t="shared" si="11"/>
        <v>0.86597938144329911</v>
      </c>
      <c r="P11" s="19">
        <v>0.6</v>
      </c>
      <c r="Q11" s="19">
        <f t="shared" si="12"/>
        <v>0.6</v>
      </c>
      <c r="R11" s="19">
        <f t="shared" si="13"/>
        <v>0.7</v>
      </c>
      <c r="S11" s="19">
        <f t="shared" si="4"/>
        <v>9.9999999999999978E-2</v>
      </c>
      <c r="T11" s="19">
        <f t="shared" si="5"/>
        <v>0.64999999999999991</v>
      </c>
      <c r="U11" s="24">
        <f t="shared" si="6"/>
        <v>2</v>
      </c>
      <c r="V11" s="23">
        <f t="shared" si="7"/>
        <v>1.4705882352941176E-2</v>
      </c>
      <c r="W11" s="24">
        <f t="shared" si="14"/>
        <v>34</v>
      </c>
      <c r="X11" s="23">
        <f t="shared" si="15"/>
        <v>0.25</v>
      </c>
    </row>
    <row r="12" spans="1:24" x14ac:dyDescent="0.4">
      <c r="A12" s="2">
        <v>9</v>
      </c>
      <c r="B12" s="11">
        <v>0.70740648547552099</v>
      </c>
      <c r="C12" s="13">
        <v>0.70740648547552099</v>
      </c>
      <c r="E12" t="s">
        <v>30</v>
      </c>
      <c r="F12" s="19">
        <v>8</v>
      </c>
      <c r="G12" s="19">
        <f t="shared" si="8"/>
        <v>0.7</v>
      </c>
      <c r="H12" s="19">
        <f t="shared" si="9"/>
        <v>0.79999999999999993</v>
      </c>
      <c r="I12" s="19">
        <f t="shared" si="0"/>
        <v>9.9999999999999978E-2</v>
      </c>
      <c r="J12" s="19">
        <f t="shared" si="1"/>
        <v>0.75</v>
      </c>
      <c r="K12" s="24">
        <f t="shared" si="2"/>
        <v>3</v>
      </c>
      <c r="L12" s="23">
        <f t="shared" si="3"/>
        <v>3.0927835051546393E-2</v>
      </c>
      <c r="M12" s="24">
        <f t="shared" si="10"/>
        <v>87</v>
      </c>
      <c r="N12" s="23">
        <f t="shared" si="11"/>
        <v>0.89690721649484551</v>
      </c>
      <c r="P12" s="19">
        <v>0.7</v>
      </c>
      <c r="Q12" s="19">
        <f t="shared" si="12"/>
        <v>0.7</v>
      </c>
      <c r="R12" s="19">
        <f t="shared" si="13"/>
        <v>0.79999999999999993</v>
      </c>
      <c r="S12" s="19">
        <f t="shared" si="4"/>
        <v>9.9999999999999978E-2</v>
      </c>
      <c r="T12" s="19">
        <f t="shared" si="5"/>
        <v>0.75</v>
      </c>
      <c r="U12" s="24">
        <f t="shared" si="6"/>
        <v>2</v>
      </c>
      <c r="V12" s="23">
        <f t="shared" si="7"/>
        <v>1.4705882352941176E-2</v>
      </c>
      <c r="W12" s="24">
        <f t="shared" si="14"/>
        <v>36</v>
      </c>
      <c r="X12" s="23">
        <f t="shared" si="15"/>
        <v>0.26470588235294118</v>
      </c>
    </row>
    <row r="13" spans="1:24" x14ac:dyDescent="0.4">
      <c r="A13" s="2">
        <v>10</v>
      </c>
      <c r="B13" s="11">
        <v>7.1528173032520104E-4</v>
      </c>
      <c r="C13" s="13">
        <v>7.1528173032520104E-4</v>
      </c>
      <c r="E13" t="s">
        <v>31</v>
      </c>
      <c r="F13" s="19">
        <v>9</v>
      </c>
      <c r="G13" s="19">
        <f t="shared" si="8"/>
        <v>0.79999999999999993</v>
      </c>
      <c r="H13" s="19">
        <f t="shared" si="9"/>
        <v>0.89999999999999991</v>
      </c>
      <c r="I13" s="19">
        <f t="shared" si="0"/>
        <v>9.9999999999999978E-2</v>
      </c>
      <c r="J13" s="19">
        <f t="shared" si="1"/>
        <v>0.84999999999999987</v>
      </c>
      <c r="K13" s="24">
        <f t="shared" si="2"/>
        <v>3</v>
      </c>
      <c r="L13" s="23">
        <f t="shared" si="3"/>
        <v>3.0927835051546393E-2</v>
      </c>
      <c r="M13" s="24">
        <f t="shared" si="10"/>
        <v>90</v>
      </c>
      <c r="N13" s="23">
        <f t="shared" si="11"/>
        <v>0.9278350515463919</v>
      </c>
      <c r="P13" s="19">
        <v>0.8</v>
      </c>
      <c r="Q13" s="19">
        <f t="shared" si="12"/>
        <v>0.79999999999999993</v>
      </c>
      <c r="R13" s="19">
        <f t="shared" si="13"/>
        <v>0.89999999999999991</v>
      </c>
      <c r="S13" s="19">
        <f t="shared" si="4"/>
        <v>9.9999999999999978E-2</v>
      </c>
      <c r="T13" s="19">
        <f t="shared" si="5"/>
        <v>0.84999999999999987</v>
      </c>
      <c r="U13" s="24">
        <f t="shared" si="6"/>
        <v>3</v>
      </c>
      <c r="V13" s="23">
        <f t="shared" si="7"/>
        <v>2.2058823529411766E-2</v>
      </c>
      <c r="W13" s="24">
        <f t="shared" si="14"/>
        <v>39</v>
      </c>
      <c r="X13" s="23">
        <f t="shared" si="15"/>
        <v>0.28676470588235292</v>
      </c>
    </row>
    <row r="14" spans="1:24" x14ac:dyDescent="0.4">
      <c r="A14" s="2">
        <v>11</v>
      </c>
      <c r="B14" s="11">
        <v>1.7381412387063001E-4</v>
      </c>
      <c r="C14" s="13">
        <v>1.7381412387063001E-4</v>
      </c>
      <c r="E14" t="s">
        <v>32</v>
      </c>
      <c r="F14" s="19">
        <v>10</v>
      </c>
      <c r="G14" s="19">
        <f t="shared" si="8"/>
        <v>0.89999999999999991</v>
      </c>
      <c r="H14" s="19">
        <f t="shared" si="9"/>
        <v>0.99999999999999989</v>
      </c>
      <c r="I14" s="19">
        <f t="shared" si="0"/>
        <v>9.9999999999999978E-2</v>
      </c>
      <c r="J14" s="19">
        <f t="shared" si="1"/>
        <v>0.95</v>
      </c>
      <c r="K14" s="24">
        <f t="shared" si="2"/>
        <v>7</v>
      </c>
      <c r="L14" s="23">
        <f t="shared" si="3"/>
        <v>7.2164948453608241E-2</v>
      </c>
      <c r="M14" s="24">
        <f t="shared" si="10"/>
        <v>97</v>
      </c>
      <c r="N14" s="19">
        <f t="shared" si="11"/>
        <v>1.0000000000000002</v>
      </c>
      <c r="P14" s="19">
        <v>0.9</v>
      </c>
      <c r="Q14" s="19">
        <f t="shared" si="12"/>
        <v>0.89999999999999991</v>
      </c>
      <c r="R14" s="19">
        <f t="shared" si="13"/>
        <v>0.99999999999999989</v>
      </c>
      <c r="S14" s="19">
        <f t="shared" si="4"/>
        <v>9.9999999999999978E-2</v>
      </c>
      <c r="T14" s="19">
        <f t="shared" si="5"/>
        <v>0.95</v>
      </c>
      <c r="U14" s="24">
        <f t="shared" si="6"/>
        <v>97</v>
      </c>
      <c r="V14" s="27">
        <f t="shared" si="7"/>
        <v>0.71323529411764708</v>
      </c>
      <c r="W14" s="24">
        <f t="shared" si="14"/>
        <v>136</v>
      </c>
      <c r="X14" s="19">
        <f t="shared" si="15"/>
        <v>1</v>
      </c>
    </row>
    <row r="15" spans="1:24" x14ac:dyDescent="0.4">
      <c r="A15" s="2">
        <v>12</v>
      </c>
      <c r="B15" s="11">
        <v>8.9487791885800604E-4</v>
      </c>
      <c r="C15" s="13">
        <v>8.9487791885800604E-4</v>
      </c>
      <c r="F15" s="22"/>
      <c r="G15" s="22"/>
      <c r="H15" s="22"/>
      <c r="I15" s="22"/>
      <c r="J15" s="19" t="s">
        <v>18</v>
      </c>
      <c r="K15" s="24">
        <f>SUM(K5:K14)</f>
        <v>97</v>
      </c>
      <c r="L15" s="24">
        <f>SUM(L5:L14)</f>
        <v>1.0000000000000002</v>
      </c>
      <c r="N15" s="22"/>
      <c r="P15" s="22"/>
      <c r="Q15" s="22"/>
      <c r="R15" s="22"/>
      <c r="S15" s="22"/>
      <c r="T15" s="19" t="s">
        <v>18</v>
      </c>
      <c r="U15" s="24">
        <f>SUM(U5:U14)</f>
        <v>136</v>
      </c>
      <c r="V15" s="24">
        <f>SUM(V5:V14)</f>
        <v>1</v>
      </c>
      <c r="X15" s="22"/>
    </row>
    <row r="16" spans="1:24" x14ac:dyDescent="0.4">
      <c r="A16" s="2">
        <v>13</v>
      </c>
      <c r="B16" s="11">
        <v>8.0426038757297502E-4</v>
      </c>
      <c r="C16" s="13">
        <v>8.0426038757297502E-4</v>
      </c>
    </row>
    <row r="17" spans="1:14" x14ac:dyDescent="0.4">
      <c r="A17" s="2">
        <v>14</v>
      </c>
      <c r="B17" s="11">
        <v>1.73814252667936E-4</v>
      </c>
      <c r="C17" s="13">
        <v>1.73814252667936E-4</v>
      </c>
    </row>
    <row r="18" spans="1:14" x14ac:dyDescent="0.4">
      <c r="A18" s="2">
        <v>15</v>
      </c>
      <c r="B18" s="11">
        <v>1.1887057147375E-4</v>
      </c>
      <c r="C18" s="13">
        <v>1.1887057147375E-4</v>
      </c>
      <c r="F18" t="s">
        <v>20</v>
      </c>
      <c r="H18" t="s">
        <v>35</v>
      </c>
    </row>
    <row r="19" spans="1:14" x14ac:dyDescent="0.4">
      <c r="A19" s="2">
        <v>16</v>
      </c>
      <c r="B19" s="11">
        <v>7.1346103094305203E-4</v>
      </c>
      <c r="C19" s="13">
        <v>7.1346103094305203E-4</v>
      </c>
      <c r="F19" s="21"/>
      <c r="G19" s="18" t="s">
        <v>6</v>
      </c>
      <c r="H19" s="18"/>
      <c r="I19" s="21"/>
      <c r="J19" s="21"/>
      <c r="K19" s="18" t="s">
        <v>7</v>
      </c>
      <c r="L19" s="18"/>
      <c r="M19" s="18" t="s">
        <v>8</v>
      </c>
      <c r="N19" s="18"/>
    </row>
    <row r="20" spans="1:14" ht="16.75" x14ac:dyDescent="0.5">
      <c r="A20" s="2">
        <v>17</v>
      </c>
      <c r="B20" s="11">
        <v>0.99981152433059195</v>
      </c>
      <c r="C20" s="13">
        <v>0.99981152433059195</v>
      </c>
      <c r="F20" s="19" t="s">
        <v>9</v>
      </c>
      <c r="G20" s="19" t="s">
        <v>10</v>
      </c>
      <c r="H20" s="19" t="s">
        <v>11</v>
      </c>
      <c r="I20" s="19" t="s">
        <v>12</v>
      </c>
      <c r="J20" s="19" t="s">
        <v>13</v>
      </c>
      <c r="K20" s="20" t="s">
        <v>14</v>
      </c>
      <c r="L20" s="19" t="s">
        <v>15</v>
      </c>
      <c r="M20" s="19" t="s">
        <v>16</v>
      </c>
      <c r="N20" s="19" t="s">
        <v>17</v>
      </c>
    </row>
    <row r="21" spans="1:14" x14ac:dyDescent="0.4">
      <c r="A21" s="2">
        <v>18</v>
      </c>
      <c r="B21" s="11">
        <v>0.99175801861937796</v>
      </c>
      <c r="C21" s="13">
        <v>0.99175801861937796</v>
      </c>
      <c r="F21" s="19">
        <v>1</v>
      </c>
      <c r="G21" s="19">
        <v>0</v>
      </c>
      <c r="H21" s="19">
        <v>0.1</v>
      </c>
      <c r="I21" s="19">
        <f>H21-G21</f>
        <v>0.1</v>
      </c>
      <c r="J21" s="19">
        <f>(G21+H21)/2</f>
        <v>0.05</v>
      </c>
      <c r="K21" s="24">
        <f>COUNTIF(C$4:C$236,"&gt;="&amp;G21)-COUNTIF(C$4:C$236,"&gt;="&amp;H21)</f>
        <v>98</v>
      </c>
      <c r="L21" s="25">
        <f>K21/K$31</f>
        <v>0.42060085836909872</v>
      </c>
      <c r="M21" s="24">
        <f>K21</f>
        <v>98</v>
      </c>
      <c r="N21" s="23">
        <f>L21</f>
        <v>0.42060085836909872</v>
      </c>
    </row>
    <row r="22" spans="1:14" x14ac:dyDescent="0.4">
      <c r="A22" s="2">
        <v>19</v>
      </c>
      <c r="B22" s="11">
        <v>7.1515755861584196E-4</v>
      </c>
      <c r="C22" s="13">
        <v>7.1515755861584196E-4</v>
      </c>
      <c r="F22" s="19">
        <v>2</v>
      </c>
      <c r="G22" s="19">
        <f>H21</f>
        <v>0.1</v>
      </c>
      <c r="H22" s="19">
        <f>H21+0.1</f>
        <v>0.2</v>
      </c>
      <c r="I22" s="19">
        <f t="shared" ref="I22:I30" si="16">H22-G22</f>
        <v>0.1</v>
      </c>
      <c r="J22" s="19">
        <f t="shared" ref="J22:J30" si="17">(G22+H22)/2</f>
        <v>0.15000000000000002</v>
      </c>
      <c r="K22" s="24">
        <f>COUNTIF(C$4:C$236,"&gt;="&amp;G22)-COUNTIF(C$4:C$236,"&gt;="&amp;H22)</f>
        <v>6</v>
      </c>
      <c r="L22" s="23">
        <f>K22/K$31</f>
        <v>2.575107296137339E-2</v>
      </c>
      <c r="M22" s="24">
        <f>M21+K22</f>
        <v>104</v>
      </c>
      <c r="N22" s="23">
        <f>N21+L22</f>
        <v>0.44635193133047213</v>
      </c>
    </row>
    <row r="23" spans="1:14" x14ac:dyDescent="0.4">
      <c r="A23" s="2">
        <v>20</v>
      </c>
      <c r="B23" s="11">
        <v>0.99368510512915498</v>
      </c>
      <c r="C23" s="13">
        <v>0.99368510512915498</v>
      </c>
      <c r="F23" s="19">
        <v>3</v>
      </c>
      <c r="G23" s="19">
        <f t="shared" ref="G23:G30" si="18">H22</f>
        <v>0.2</v>
      </c>
      <c r="H23" s="19">
        <f t="shared" ref="H23:H30" si="19">H22+0.1</f>
        <v>0.30000000000000004</v>
      </c>
      <c r="I23" s="19">
        <f t="shared" si="16"/>
        <v>0.10000000000000003</v>
      </c>
      <c r="J23" s="19">
        <f t="shared" si="17"/>
        <v>0.25</v>
      </c>
      <c r="K23" s="24">
        <f>COUNTIF(C$4:C$236,"&gt;="&amp;G23)-COUNTIF(C$4:C$236,"&gt;="&amp;H23)</f>
        <v>7</v>
      </c>
      <c r="L23" s="23">
        <f>K23/K$31</f>
        <v>3.0042918454935622E-2</v>
      </c>
      <c r="M23" s="24">
        <f t="shared" ref="M23:M30" si="20">M22+K23</f>
        <v>111</v>
      </c>
      <c r="N23" s="23">
        <f t="shared" ref="N23:N30" si="21">N22+L23</f>
        <v>0.47639484978540775</v>
      </c>
    </row>
    <row r="24" spans="1:14" x14ac:dyDescent="0.4">
      <c r="A24" s="2">
        <v>21</v>
      </c>
      <c r="B24" s="11">
        <v>7.0185422964885703E-4</v>
      </c>
      <c r="C24" s="13">
        <v>7.0185422964885703E-4</v>
      </c>
      <c r="F24" s="19">
        <v>4</v>
      </c>
      <c r="G24" s="19">
        <f t="shared" si="18"/>
        <v>0.30000000000000004</v>
      </c>
      <c r="H24" s="19">
        <f t="shared" si="19"/>
        <v>0.4</v>
      </c>
      <c r="I24" s="19">
        <f t="shared" si="16"/>
        <v>9.9999999999999978E-2</v>
      </c>
      <c r="J24" s="19">
        <f t="shared" si="17"/>
        <v>0.35000000000000003</v>
      </c>
      <c r="K24" s="24">
        <f>COUNTIF(C$4:C$236,"&gt;="&amp;G24)-COUNTIF(C$4:C$236,"&gt;="&amp;H24)</f>
        <v>2</v>
      </c>
      <c r="L24" s="23">
        <f>K24/K$31</f>
        <v>8.5836909871244635E-3</v>
      </c>
      <c r="M24" s="24">
        <f t="shared" si="20"/>
        <v>113</v>
      </c>
      <c r="N24" s="23">
        <f t="shared" si="21"/>
        <v>0.48497854077253222</v>
      </c>
    </row>
    <row r="25" spans="1:14" x14ac:dyDescent="0.4">
      <c r="A25" s="2">
        <v>22</v>
      </c>
      <c r="B25" s="11">
        <v>0.25191617257735899</v>
      </c>
      <c r="C25" s="13">
        <v>0.25191617257735899</v>
      </c>
      <c r="F25" s="19">
        <v>5</v>
      </c>
      <c r="G25" s="19">
        <f t="shared" si="18"/>
        <v>0.4</v>
      </c>
      <c r="H25" s="19">
        <f t="shared" si="19"/>
        <v>0.5</v>
      </c>
      <c r="I25" s="19">
        <f t="shared" si="16"/>
        <v>9.9999999999999978E-2</v>
      </c>
      <c r="J25" s="19">
        <f t="shared" si="17"/>
        <v>0.45</v>
      </c>
      <c r="K25" s="24">
        <f>COUNTIF(C$4:C$236,"&gt;="&amp;G25)-COUNTIF(C$4:C$236,"&gt;="&amp;H25)</f>
        <v>0</v>
      </c>
      <c r="L25" s="23">
        <f>K25/K$31</f>
        <v>0</v>
      </c>
      <c r="M25" s="24">
        <f t="shared" si="20"/>
        <v>113</v>
      </c>
      <c r="N25" s="23">
        <f t="shared" si="21"/>
        <v>0.48497854077253222</v>
      </c>
    </row>
    <row r="26" spans="1:14" x14ac:dyDescent="0.4">
      <c r="A26" s="2">
        <v>23</v>
      </c>
      <c r="B26" s="11">
        <v>1.7462441834137401E-4</v>
      </c>
      <c r="C26" s="13">
        <v>1.7462441834137401E-4</v>
      </c>
      <c r="F26" s="19">
        <v>6</v>
      </c>
      <c r="G26" s="19">
        <f t="shared" si="18"/>
        <v>0.5</v>
      </c>
      <c r="H26" s="19">
        <f t="shared" si="19"/>
        <v>0.6</v>
      </c>
      <c r="I26" s="19">
        <f t="shared" si="16"/>
        <v>9.9999999999999978E-2</v>
      </c>
      <c r="J26" s="19">
        <f t="shared" si="17"/>
        <v>0.55000000000000004</v>
      </c>
      <c r="K26" s="24">
        <f>COUNTIF(C$4:C$236,"&gt;="&amp;G26)-COUNTIF(C$4:C$236,"&gt;="&amp;H26)</f>
        <v>1</v>
      </c>
      <c r="L26" s="23">
        <f>K26/K$31</f>
        <v>4.2918454935622317E-3</v>
      </c>
      <c r="M26" s="24">
        <f t="shared" si="20"/>
        <v>114</v>
      </c>
      <c r="N26" s="23">
        <f t="shared" si="21"/>
        <v>0.48927038626609443</v>
      </c>
    </row>
    <row r="27" spans="1:14" x14ac:dyDescent="0.4">
      <c r="A27" s="2">
        <v>24</v>
      </c>
      <c r="B27" s="11">
        <v>4.07342220843265E-4</v>
      </c>
      <c r="C27" s="13">
        <v>4.07342220843265E-4</v>
      </c>
      <c r="F27" s="19">
        <v>7</v>
      </c>
      <c r="G27" s="19">
        <f t="shared" si="18"/>
        <v>0.6</v>
      </c>
      <c r="H27" s="19">
        <f t="shared" si="19"/>
        <v>0.7</v>
      </c>
      <c r="I27" s="19">
        <f t="shared" si="16"/>
        <v>9.9999999999999978E-2</v>
      </c>
      <c r="J27" s="19">
        <f t="shared" si="17"/>
        <v>0.64999999999999991</v>
      </c>
      <c r="K27" s="24">
        <f>COUNTIF(C$4:C$236,"&gt;="&amp;G27)-COUNTIF(C$4:C$236,"&gt;="&amp;H27)</f>
        <v>4</v>
      </c>
      <c r="L27" s="23">
        <f>K27/K$31</f>
        <v>1.7167381974248927E-2</v>
      </c>
      <c r="M27" s="24">
        <f t="shared" si="20"/>
        <v>118</v>
      </c>
      <c r="N27" s="23">
        <f t="shared" si="21"/>
        <v>0.50643776824034337</v>
      </c>
    </row>
    <row r="28" spans="1:14" x14ac:dyDescent="0.4">
      <c r="A28" s="2">
        <v>25</v>
      </c>
      <c r="B28" s="11">
        <v>0.295614041219876</v>
      </c>
      <c r="C28" s="13">
        <v>0.295614041219876</v>
      </c>
      <c r="F28" s="19">
        <v>8</v>
      </c>
      <c r="G28" s="19">
        <f t="shared" si="18"/>
        <v>0.7</v>
      </c>
      <c r="H28" s="19">
        <f t="shared" si="19"/>
        <v>0.79999999999999993</v>
      </c>
      <c r="I28" s="19">
        <f t="shared" si="16"/>
        <v>9.9999999999999978E-2</v>
      </c>
      <c r="J28" s="19">
        <f t="shared" si="17"/>
        <v>0.75</v>
      </c>
      <c r="K28" s="24">
        <f>COUNTIF(C$4:C$236,"&gt;="&amp;G28)-COUNTIF(C$4:C$236,"&gt;="&amp;H28)</f>
        <v>5</v>
      </c>
      <c r="L28" s="23">
        <f>K28/K$31</f>
        <v>2.1459227467811159E-2</v>
      </c>
      <c r="M28" s="24">
        <f t="shared" si="20"/>
        <v>123</v>
      </c>
      <c r="N28" s="23">
        <f t="shared" si="21"/>
        <v>0.52789699570815452</v>
      </c>
    </row>
    <row r="29" spans="1:14" x14ac:dyDescent="0.4">
      <c r="A29" s="2">
        <v>26</v>
      </c>
      <c r="B29" s="11">
        <v>0.78742474081671199</v>
      </c>
      <c r="C29" s="13">
        <v>0.78742474081671199</v>
      </c>
      <c r="F29" s="19">
        <v>9</v>
      </c>
      <c r="G29" s="19">
        <f t="shared" si="18"/>
        <v>0.79999999999999993</v>
      </c>
      <c r="H29" s="19">
        <f t="shared" si="19"/>
        <v>0.89999999999999991</v>
      </c>
      <c r="I29" s="19">
        <f t="shared" si="16"/>
        <v>9.9999999999999978E-2</v>
      </c>
      <c r="J29" s="19">
        <f t="shared" si="17"/>
        <v>0.84999999999999987</v>
      </c>
      <c r="K29" s="24">
        <f>COUNTIF(C$4:C$236,"&gt;="&amp;G29)-COUNTIF(C$4:C$236,"&gt;="&amp;H29)</f>
        <v>6</v>
      </c>
      <c r="L29" s="23">
        <f>K29/K$31</f>
        <v>2.575107296137339E-2</v>
      </c>
      <c r="M29" s="24">
        <f t="shared" si="20"/>
        <v>129</v>
      </c>
      <c r="N29" s="23">
        <f t="shared" si="21"/>
        <v>0.55364806866952787</v>
      </c>
    </row>
    <row r="30" spans="1:14" x14ac:dyDescent="0.4">
      <c r="A30" s="2">
        <v>27</v>
      </c>
      <c r="B30" s="11">
        <v>5.7815052720122705E-4</v>
      </c>
      <c r="C30" s="13">
        <v>5.7815052720122705E-4</v>
      </c>
      <c r="F30" s="19">
        <v>10</v>
      </c>
      <c r="G30" s="19">
        <f t="shared" si="18"/>
        <v>0.89999999999999991</v>
      </c>
      <c r="H30" s="19">
        <f t="shared" si="19"/>
        <v>0.99999999999999989</v>
      </c>
      <c r="I30" s="19">
        <f t="shared" si="16"/>
        <v>9.9999999999999978E-2</v>
      </c>
      <c r="J30" s="19">
        <f t="shared" si="17"/>
        <v>0.95</v>
      </c>
      <c r="K30" s="24">
        <f>COUNTIF(C$4:C$236,"&gt;="&amp;G30)-COUNTIF(C$4:C$236,"&gt;="&amp;H30)</f>
        <v>104</v>
      </c>
      <c r="L30" s="25">
        <f>K30/K$31</f>
        <v>0.44635193133047213</v>
      </c>
      <c r="M30" s="24">
        <f t="shared" si="20"/>
        <v>233</v>
      </c>
      <c r="N30" s="19">
        <f t="shared" si="21"/>
        <v>1</v>
      </c>
    </row>
    <row r="31" spans="1:14" x14ac:dyDescent="0.4">
      <c r="A31" s="2">
        <v>28</v>
      </c>
      <c r="B31" s="11">
        <v>7.1212537423814804E-4</v>
      </c>
      <c r="C31" s="13">
        <v>7.1212537423814804E-4</v>
      </c>
      <c r="F31" s="22"/>
      <c r="G31" s="22"/>
      <c r="H31" s="22"/>
      <c r="I31" s="22"/>
      <c r="J31" s="19" t="s">
        <v>18</v>
      </c>
      <c r="K31" s="24">
        <f>SUM(K21:K30)</f>
        <v>233</v>
      </c>
      <c r="L31" s="24">
        <f>SUM(L21:L30)</f>
        <v>1</v>
      </c>
      <c r="N31" s="22"/>
    </row>
    <row r="32" spans="1:14" x14ac:dyDescent="0.4">
      <c r="A32" s="2">
        <v>29</v>
      </c>
      <c r="B32" s="11">
        <v>4.19289235760067E-4</v>
      </c>
      <c r="C32" s="13">
        <v>4.19289235760067E-4</v>
      </c>
    </row>
    <row r="33" spans="1:3" x14ac:dyDescent="0.4">
      <c r="A33" s="2">
        <v>30</v>
      </c>
      <c r="B33" s="11">
        <v>7.0948206490173405E-4</v>
      </c>
      <c r="C33" s="13">
        <v>7.0948206490173405E-4</v>
      </c>
    </row>
    <row r="34" spans="1:3" x14ac:dyDescent="0.4">
      <c r="A34" s="2">
        <v>31</v>
      </c>
      <c r="B34" s="11">
        <v>3.70180412776189E-3</v>
      </c>
      <c r="C34" s="13">
        <v>3.70180412776189E-3</v>
      </c>
    </row>
    <row r="35" spans="1:3" x14ac:dyDescent="0.4">
      <c r="A35" s="2">
        <v>32</v>
      </c>
      <c r="B35" s="11">
        <v>1.7386629826332499E-4</v>
      </c>
      <c r="C35" s="13">
        <v>1.7386629826332499E-4</v>
      </c>
    </row>
    <row r="36" spans="1:3" x14ac:dyDescent="0.4">
      <c r="A36" s="2">
        <v>33</v>
      </c>
      <c r="B36" s="11">
        <v>1.73820414119286E-4</v>
      </c>
      <c r="C36" s="13">
        <v>1.73820414119286E-4</v>
      </c>
    </row>
    <row r="37" spans="1:3" x14ac:dyDescent="0.4">
      <c r="A37" s="2">
        <v>34</v>
      </c>
      <c r="B37" s="11">
        <v>1.7407678658620801E-4</v>
      </c>
      <c r="C37" s="13">
        <v>1.7407678658620801E-4</v>
      </c>
    </row>
    <row r="38" spans="1:3" x14ac:dyDescent="0.4">
      <c r="A38" s="2">
        <v>35</v>
      </c>
      <c r="B38" s="11">
        <v>2.01560009536528E-4</v>
      </c>
      <c r="C38" s="13">
        <v>2.01560009536528E-4</v>
      </c>
    </row>
    <row r="39" spans="1:3" x14ac:dyDescent="0.4">
      <c r="A39" s="2">
        <v>36</v>
      </c>
      <c r="B39" s="11">
        <v>0.91752103410221897</v>
      </c>
      <c r="C39" s="13">
        <v>0.91752103410221897</v>
      </c>
    </row>
    <row r="40" spans="1:3" x14ac:dyDescent="0.4">
      <c r="A40" s="2">
        <v>37</v>
      </c>
      <c r="B40" s="11">
        <v>6.0006731314343801E-5</v>
      </c>
      <c r="C40" s="13">
        <v>6.0006731314343801E-5</v>
      </c>
    </row>
    <row r="41" spans="1:3" x14ac:dyDescent="0.4">
      <c r="A41" s="2">
        <v>38</v>
      </c>
      <c r="B41" s="11">
        <v>2.28254132301653E-4</v>
      </c>
      <c r="C41" s="13">
        <v>2.28254132301653E-4</v>
      </c>
    </row>
    <row r="42" spans="1:3" x14ac:dyDescent="0.4">
      <c r="A42" s="2">
        <v>39</v>
      </c>
      <c r="B42" s="11">
        <v>3.4428722447565901E-4</v>
      </c>
      <c r="C42" s="13">
        <v>3.4428722447565901E-4</v>
      </c>
    </row>
    <row r="43" spans="1:3" x14ac:dyDescent="0.4">
      <c r="A43" s="2">
        <v>40</v>
      </c>
      <c r="B43" s="11">
        <v>1.7734784275424999E-4</v>
      </c>
      <c r="C43" s="13">
        <v>1.7734784275424999E-4</v>
      </c>
    </row>
    <row r="44" spans="1:3" x14ac:dyDescent="0.4">
      <c r="A44" s="2">
        <v>41</v>
      </c>
      <c r="B44" s="11">
        <v>1.87786969914616E-4</v>
      </c>
      <c r="C44" s="13">
        <v>1.87786969914616E-4</v>
      </c>
    </row>
    <row r="45" spans="1:3" x14ac:dyDescent="0.4">
      <c r="A45" s="2">
        <v>42</v>
      </c>
      <c r="B45" s="11">
        <v>1.25302694972155E-2</v>
      </c>
      <c r="C45" s="13">
        <v>1.25302694972155E-2</v>
      </c>
    </row>
    <row r="46" spans="1:3" x14ac:dyDescent="0.4">
      <c r="A46" s="2">
        <v>43</v>
      </c>
      <c r="B46" s="11">
        <v>0.23991412796974099</v>
      </c>
      <c r="C46" s="13">
        <v>0.23991412796974099</v>
      </c>
    </row>
    <row r="47" spans="1:3" x14ac:dyDescent="0.4">
      <c r="A47" s="2">
        <v>44</v>
      </c>
      <c r="B47" s="11">
        <v>2.97056343649055E-2</v>
      </c>
      <c r="C47" s="13">
        <v>2.97056343649055E-2</v>
      </c>
    </row>
    <row r="48" spans="1:3" x14ac:dyDescent="0.4">
      <c r="A48" s="2">
        <v>45</v>
      </c>
      <c r="B48" s="11">
        <v>1.82509986076607E-4</v>
      </c>
      <c r="C48" s="13">
        <v>1.82509986076607E-4</v>
      </c>
    </row>
    <row r="49" spans="1:3" x14ac:dyDescent="0.4">
      <c r="A49" s="2">
        <v>46</v>
      </c>
      <c r="B49" s="11">
        <v>0.71505405013625301</v>
      </c>
      <c r="C49" s="13">
        <v>0.71505405013625301</v>
      </c>
    </row>
    <row r="50" spans="1:3" x14ac:dyDescent="0.4">
      <c r="A50" s="2">
        <v>47</v>
      </c>
      <c r="B50" s="11">
        <v>2.1148725969877299E-4</v>
      </c>
      <c r="C50" s="13">
        <v>2.1148725969877299E-4</v>
      </c>
    </row>
    <row r="51" spans="1:3" x14ac:dyDescent="0.4">
      <c r="A51" s="2">
        <v>48</v>
      </c>
      <c r="B51" s="11">
        <v>2.5729650297029402E-3</v>
      </c>
      <c r="C51" s="13">
        <v>2.5729650297029402E-3</v>
      </c>
    </row>
    <row r="52" spans="1:3" x14ac:dyDescent="0.4">
      <c r="A52" s="2">
        <v>49</v>
      </c>
      <c r="B52" s="11">
        <v>9.4225618030252501E-4</v>
      </c>
      <c r="C52" s="13">
        <v>9.4225618030252501E-4</v>
      </c>
    </row>
    <row r="53" spans="1:3" x14ac:dyDescent="0.4">
      <c r="A53" s="2">
        <v>50</v>
      </c>
      <c r="B53" s="11">
        <v>6.0266584251145205E-4</v>
      </c>
      <c r="C53" s="13">
        <v>6.0266584251145205E-4</v>
      </c>
    </row>
    <row r="54" spans="1:3" x14ac:dyDescent="0.4">
      <c r="A54" s="2">
        <v>51</v>
      </c>
      <c r="B54" s="11">
        <v>2.8465093715068801E-4</v>
      </c>
      <c r="C54" s="13">
        <v>2.8465093715068801E-4</v>
      </c>
    </row>
    <row r="55" spans="1:3" x14ac:dyDescent="0.4">
      <c r="A55" s="2">
        <v>52</v>
      </c>
      <c r="B55" s="11">
        <v>1.7652450799754399E-4</v>
      </c>
      <c r="C55" s="13">
        <v>1.7652450799754399E-4</v>
      </c>
    </row>
    <row r="56" spans="1:3" x14ac:dyDescent="0.4">
      <c r="A56" s="2">
        <v>53</v>
      </c>
      <c r="B56" s="11">
        <v>2.4017150023582E-3</v>
      </c>
      <c r="C56" s="13">
        <v>2.4017150023582E-3</v>
      </c>
    </row>
    <row r="57" spans="1:3" x14ac:dyDescent="0.4">
      <c r="A57" s="2">
        <v>54</v>
      </c>
      <c r="B57" s="11">
        <v>5.8664854391854405E-4</v>
      </c>
      <c r="C57" s="13">
        <v>5.8664854391854405E-4</v>
      </c>
    </row>
    <row r="58" spans="1:3" x14ac:dyDescent="0.4">
      <c r="A58" s="2">
        <v>55</v>
      </c>
      <c r="B58" s="11">
        <v>4.4491384181022397E-4</v>
      </c>
      <c r="C58" s="13">
        <v>4.4491384181022397E-4</v>
      </c>
    </row>
    <row r="59" spans="1:3" x14ac:dyDescent="0.4">
      <c r="A59" s="2">
        <v>56</v>
      </c>
      <c r="B59" s="11">
        <v>0.95668535358509899</v>
      </c>
      <c r="C59" s="13">
        <v>0.95668535358509899</v>
      </c>
    </row>
    <row r="60" spans="1:3" x14ac:dyDescent="0.4">
      <c r="A60" s="2">
        <v>57</v>
      </c>
      <c r="B60" s="11">
        <v>2.5996501042874201E-3</v>
      </c>
      <c r="C60" s="13">
        <v>2.5996501042874201E-3</v>
      </c>
    </row>
    <row r="61" spans="1:3" x14ac:dyDescent="0.4">
      <c r="A61" s="2">
        <v>58</v>
      </c>
      <c r="B61" s="11">
        <v>1.82925140684964E-3</v>
      </c>
      <c r="C61" s="13">
        <v>1.82925140684964E-3</v>
      </c>
    </row>
    <row r="62" spans="1:3" x14ac:dyDescent="0.4">
      <c r="A62" s="2">
        <v>59</v>
      </c>
      <c r="B62" s="11">
        <v>2.2510193409306899E-2</v>
      </c>
      <c r="C62" s="13">
        <v>2.2510193409306899E-2</v>
      </c>
    </row>
    <row r="63" spans="1:3" x14ac:dyDescent="0.4">
      <c r="A63" s="2">
        <v>60</v>
      </c>
      <c r="B63" s="11">
        <v>2.43493678861451E-4</v>
      </c>
      <c r="C63" s="13">
        <v>2.43493678861451E-4</v>
      </c>
    </row>
    <row r="64" spans="1:3" x14ac:dyDescent="0.4">
      <c r="A64" s="2">
        <v>61</v>
      </c>
      <c r="B64" s="11">
        <v>1.4049989590303499E-3</v>
      </c>
      <c r="C64" s="13">
        <v>1.4049989590303499E-3</v>
      </c>
    </row>
    <row r="65" spans="1:3" x14ac:dyDescent="0.4">
      <c r="A65" s="2">
        <v>62</v>
      </c>
      <c r="B65" s="11">
        <v>0.97155366306866697</v>
      </c>
      <c r="C65" s="13">
        <v>0.97155366306866697</v>
      </c>
    </row>
    <row r="66" spans="1:3" x14ac:dyDescent="0.4">
      <c r="A66" s="2">
        <v>63</v>
      </c>
      <c r="B66" s="11">
        <v>2.122915276489E-4</v>
      </c>
      <c r="C66" s="13">
        <v>2.122915276489E-4</v>
      </c>
    </row>
    <row r="67" spans="1:3" x14ac:dyDescent="0.4">
      <c r="A67" s="2">
        <v>64</v>
      </c>
      <c r="B67" s="11">
        <v>2.7845694134437399E-3</v>
      </c>
      <c r="C67" s="13">
        <v>2.7845694134437399E-3</v>
      </c>
    </row>
    <row r="68" spans="1:3" x14ac:dyDescent="0.4">
      <c r="A68" s="2">
        <v>65</v>
      </c>
      <c r="B68" s="11">
        <v>3.5507495013420399E-4</v>
      </c>
      <c r="C68" s="13">
        <v>3.5507495013420399E-4</v>
      </c>
    </row>
    <row r="69" spans="1:3" x14ac:dyDescent="0.4">
      <c r="A69" s="2">
        <v>66</v>
      </c>
      <c r="B69" s="11">
        <v>1.8271170819544899E-3</v>
      </c>
      <c r="C69" s="13">
        <v>1.8271170819544899E-3</v>
      </c>
    </row>
    <row r="70" spans="1:3" x14ac:dyDescent="0.4">
      <c r="A70" s="2">
        <v>67</v>
      </c>
      <c r="B70" s="11">
        <v>2.6724867796762402E-3</v>
      </c>
      <c r="C70" s="13">
        <v>2.6724867796762402E-3</v>
      </c>
    </row>
    <row r="71" spans="1:3" x14ac:dyDescent="0.4">
      <c r="A71" s="2">
        <v>68</v>
      </c>
      <c r="B71" s="11">
        <v>1.44836444124652E-3</v>
      </c>
      <c r="C71" s="13">
        <v>1.44836444124652E-3</v>
      </c>
    </row>
    <row r="72" spans="1:3" x14ac:dyDescent="0.4">
      <c r="A72" s="2">
        <v>69</v>
      </c>
      <c r="B72" s="11">
        <v>3.6832941464936E-3</v>
      </c>
      <c r="C72" s="13">
        <v>3.6832941464936E-3</v>
      </c>
    </row>
    <row r="73" spans="1:3" x14ac:dyDescent="0.4">
      <c r="A73" s="2">
        <v>70</v>
      </c>
      <c r="B73" s="11">
        <v>1.3328168334902199E-2</v>
      </c>
      <c r="C73" s="13">
        <v>1.3328168334902199E-2</v>
      </c>
    </row>
    <row r="74" spans="1:3" x14ac:dyDescent="0.4">
      <c r="A74" s="2">
        <v>71</v>
      </c>
      <c r="B74" s="11">
        <v>3.54684688620878E-2</v>
      </c>
      <c r="C74" s="13">
        <v>3.54684688620878E-2</v>
      </c>
    </row>
    <row r="75" spans="1:3" x14ac:dyDescent="0.4">
      <c r="A75" s="2">
        <v>72</v>
      </c>
      <c r="B75" s="11">
        <v>1.0995957819141E-3</v>
      </c>
      <c r="C75" s="13">
        <v>1.0995957819141E-3</v>
      </c>
    </row>
    <row r="76" spans="1:3" x14ac:dyDescent="0.4">
      <c r="A76" s="2">
        <v>73</v>
      </c>
      <c r="B76" s="11">
        <v>2.9916086893513199E-2</v>
      </c>
      <c r="C76" s="13">
        <v>2.9916086893513199E-2</v>
      </c>
    </row>
    <row r="77" spans="1:3" x14ac:dyDescent="0.4">
      <c r="A77" s="2">
        <v>74</v>
      </c>
      <c r="B77" s="11">
        <v>2.2601641623443101E-4</v>
      </c>
      <c r="C77" s="13">
        <v>2.2601641623443101E-4</v>
      </c>
    </row>
    <row r="78" spans="1:3" x14ac:dyDescent="0.4">
      <c r="A78" s="2">
        <v>75</v>
      </c>
      <c r="B78" s="11">
        <v>0.22761828726945299</v>
      </c>
      <c r="C78" s="13">
        <v>0.22761828726945299</v>
      </c>
    </row>
    <row r="79" spans="1:3" x14ac:dyDescent="0.4">
      <c r="A79" s="2">
        <v>76</v>
      </c>
      <c r="B79" s="11">
        <v>2.03729003621189E-3</v>
      </c>
      <c r="C79" s="13">
        <v>2.03729003621189E-3</v>
      </c>
    </row>
    <row r="80" spans="1:3" x14ac:dyDescent="0.4">
      <c r="A80" s="2">
        <v>77</v>
      </c>
      <c r="B80" s="11">
        <v>1.1545097475891301E-3</v>
      </c>
      <c r="C80" s="13">
        <v>1.1545097475891301E-3</v>
      </c>
    </row>
    <row r="81" spans="1:3" x14ac:dyDescent="0.4">
      <c r="A81" s="2">
        <v>78</v>
      </c>
      <c r="B81" s="11">
        <v>1.8362961374802601E-3</v>
      </c>
      <c r="C81" s="13">
        <v>1.8362961374802601E-3</v>
      </c>
    </row>
    <row r="82" spans="1:3" x14ac:dyDescent="0.4">
      <c r="A82" s="2">
        <v>79</v>
      </c>
      <c r="B82" s="11">
        <v>5.2583173267528604E-4</v>
      </c>
      <c r="C82" s="13">
        <v>5.2583173267528604E-4</v>
      </c>
    </row>
    <row r="83" spans="1:3" x14ac:dyDescent="0.4">
      <c r="A83" s="2">
        <v>80</v>
      </c>
      <c r="B83" s="11">
        <v>1.8005102517792498E-2</v>
      </c>
      <c r="C83" s="13">
        <v>1.8005102517792498E-2</v>
      </c>
    </row>
    <row r="84" spans="1:3" x14ac:dyDescent="0.4">
      <c r="A84" s="2">
        <v>81</v>
      </c>
      <c r="B84" s="11">
        <v>3.3725824032077001E-3</v>
      </c>
      <c r="C84" s="13">
        <v>3.3725824032077001E-3</v>
      </c>
    </row>
    <row r="85" spans="1:3" x14ac:dyDescent="0.4">
      <c r="A85" s="2">
        <v>82</v>
      </c>
      <c r="B85" s="11">
        <v>1.1315911710795899E-2</v>
      </c>
      <c r="C85" s="13">
        <v>1.1315911710795899E-2</v>
      </c>
    </row>
    <row r="86" spans="1:3" x14ac:dyDescent="0.4">
      <c r="A86" s="2">
        <v>83</v>
      </c>
      <c r="B86" s="11">
        <v>5.4296442134462802E-2</v>
      </c>
      <c r="C86" s="13">
        <v>5.4296442134462802E-2</v>
      </c>
    </row>
    <row r="87" spans="1:3" x14ac:dyDescent="0.4">
      <c r="A87" s="2">
        <v>84</v>
      </c>
      <c r="B87" s="11">
        <v>2.5718267120109499E-3</v>
      </c>
      <c r="C87" s="13">
        <v>2.5718267120109499E-3</v>
      </c>
    </row>
    <row r="88" spans="1:3" x14ac:dyDescent="0.4">
      <c r="A88" s="2">
        <v>85</v>
      </c>
      <c r="B88" s="11">
        <v>0.20070067838987399</v>
      </c>
      <c r="C88" s="13">
        <v>0.20070067838987399</v>
      </c>
    </row>
    <row r="89" spans="1:3" x14ac:dyDescent="0.4">
      <c r="A89" s="2">
        <v>86</v>
      </c>
      <c r="B89" s="11">
        <v>1.0581421879344299E-2</v>
      </c>
      <c r="C89" s="13">
        <v>1.0581421879344299E-2</v>
      </c>
    </row>
    <row r="90" spans="1:3" x14ac:dyDescent="0.4">
      <c r="A90" s="2">
        <v>87</v>
      </c>
      <c r="B90" s="11">
        <v>1.8707177022880801E-4</v>
      </c>
      <c r="C90" s="13">
        <v>1.8707177022880801E-4</v>
      </c>
    </row>
    <row r="91" spans="1:3" x14ac:dyDescent="0.4">
      <c r="A91" s="2">
        <v>88</v>
      </c>
      <c r="B91" s="11">
        <v>2.46852477686825E-2</v>
      </c>
      <c r="C91" s="13">
        <v>2.46852477686825E-2</v>
      </c>
    </row>
    <row r="92" spans="1:3" x14ac:dyDescent="0.4">
      <c r="A92" s="2">
        <v>89</v>
      </c>
      <c r="B92" s="11">
        <v>5.7960503847933102E-2</v>
      </c>
      <c r="C92" s="13">
        <v>5.7960503847933102E-2</v>
      </c>
    </row>
    <row r="93" spans="1:3" x14ac:dyDescent="0.4">
      <c r="A93" s="2">
        <v>90</v>
      </c>
      <c r="B93" s="11">
        <v>6.7655434751354698E-3</v>
      </c>
      <c r="C93" s="13">
        <v>6.7655434751354698E-3</v>
      </c>
    </row>
    <row r="94" spans="1:3" x14ac:dyDescent="0.4">
      <c r="A94" s="2">
        <v>91</v>
      </c>
      <c r="B94" s="11">
        <v>0.151887138297741</v>
      </c>
      <c r="C94" s="13">
        <v>0.151887138297741</v>
      </c>
    </row>
    <row r="95" spans="1:3" x14ac:dyDescent="0.4">
      <c r="A95" s="2">
        <v>92</v>
      </c>
      <c r="B95" s="11">
        <v>0.61666618985964605</v>
      </c>
      <c r="C95" s="13">
        <v>0.61666618985964605</v>
      </c>
    </row>
    <row r="96" spans="1:3" x14ac:dyDescent="0.4">
      <c r="A96" s="2">
        <v>93</v>
      </c>
      <c r="B96" s="11">
        <v>0.85136574164327194</v>
      </c>
      <c r="C96" s="13">
        <v>0.85136574164327194</v>
      </c>
    </row>
    <row r="97" spans="1:3" x14ac:dyDescent="0.4">
      <c r="A97" s="2">
        <v>94</v>
      </c>
      <c r="B97" s="11">
        <v>5.01641237358336E-2</v>
      </c>
      <c r="C97" s="13">
        <v>5.01641237358336E-2</v>
      </c>
    </row>
    <row r="98" spans="1:3" x14ac:dyDescent="0.4">
      <c r="A98" s="2">
        <v>95</v>
      </c>
      <c r="B98" s="11">
        <v>0.175565434015544</v>
      </c>
      <c r="C98" s="13">
        <v>0.175565434015544</v>
      </c>
    </row>
    <row r="99" spans="1:3" x14ac:dyDescent="0.4">
      <c r="A99" s="2">
        <v>96</v>
      </c>
      <c r="B99" s="11">
        <v>9.0337436011665995E-3</v>
      </c>
      <c r="C99" s="13">
        <v>9.0337436011665995E-3</v>
      </c>
    </row>
    <row r="100" spans="1:3" ht="15" thickBot="1" x14ac:dyDescent="0.45">
      <c r="A100" s="15">
        <v>97</v>
      </c>
      <c r="B100" s="16">
        <v>0.60927946055051196</v>
      </c>
      <c r="C100" s="17">
        <v>0.60927946055051196</v>
      </c>
    </row>
    <row r="101" spans="1:3" x14ac:dyDescent="0.4">
      <c r="A101" s="2">
        <v>98</v>
      </c>
      <c r="B101" s="8"/>
      <c r="C101" s="13">
        <v>0.914910207614407</v>
      </c>
    </row>
    <row r="102" spans="1:3" x14ac:dyDescent="0.4">
      <c r="A102" s="2">
        <v>99</v>
      </c>
      <c r="B102" s="8"/>
      <c r="C102" s="13">
        <v>0.54857992591161997</v>
      </c>
    </row>
    <row r="103" spans="1:3" x14ac:dyDescent="0.4">
      <c r="A103" s="2">
        <v>100</v>
      </c>
      <c r="B103" s="8"/>
      <c r="C103" s="13">
        <v>0.62761643554758995</v>
      </c>
    </row>
    <row r="104" spans="1:3" x14ac:dyDescent="0.4">
      <c r="A104" s="2">
        <v>101</v>
      </c>
      <c r="B104" s="8"/>
      <c r="C104" s="13">
        <v>0.80370106608204195</v>
      </c>
    </row>
    <row r="105" spans="1:3" x14ac:dyDescent="0.4">
      <c r="A105" s="2">
        <v>102</v>
      </c>
      <c r="B105" s="8"/>
      <c r="C105" s="13">
        <v>0.98712562752289401</v>
      </c>
    </row>
    <row r="106" spans="1:3" x14ac:dyDescent="0.4">
      <c r="A106" s="2">
        <v>103</v>
      </c>
      <c r="B106" s="8"/>
      <c r="C106" s="13">
        <v>0.93837694553034601</v>
      </c>
    </row>
    <row r="107" spans="1:3" x14ac:dyDescent="0.4">
      <c r="A107" s="2">
        <v>104</v>
      </c>
      <c r="B107" s="8"/>
      <c r="C107" s="13">
        <v>0.98618631160002301</v>
      </c>
    </row>
    <row r="108" spans="1:3" x14ac:dyDescent="0.4">
      <c r="A108" s="2">
        <v>105</v>
      </c>
      <c r="B108" s="8"/>
      <c r="C108" s="13">
        <v>0.97768935520859301</v>
      </c>
    </row>
    <row r="109" spans="1:3" x14ac:dyDescent="0.4">
      <c r="A109" s="2">
        <v>106</v>
      </c>
      <c r="B109" s="8"/>
      <c r="C109" s="13">
        <v>0.99903967148779504</v>
      </c>
    </row>
    <row r="110" spans="1:3" x14ac:dyDescent="0.4">
      <c r="A110" s="2">
        <v>107</v>
      </c>
      <c r="B110" s="8"/>
      <c r="C110" s="13">
        <v>0.954871156021179</v>
      </c>
    </row>
    <row r="111" spans="1:3" x14ac:dyDescent="0.4">
      <c r="A111" s="2">
        <v>108</v>
      </c>
      <c r="B111" s="8"/>
      <c r="C111" s="13">
        <v>0.96078518332018004</v>
      </c>
    </row>
    <row r="112" spans="1:3" x14ac:dyDescent="0.4">
      <c r="A112" s="2">
        <v>109</v>
      </c>
      <c r="B112" s="8"/>
      <c r="C112" s="13">
        <v>0.94071688604768</v>
      </c>
    </row>
    <row r="113" spans="1:3" x14ac:dyDescent="0.4">
      <c r="A113" s="2">
        <v>110</v>
      </c>
      <c r="B113" s="8"/>
      <c r="C113" s="13">
        <v>0.90308187816271401</v>
      </c>
    </row>
    <row r="114" spans="1:3" x14ac:dyDescent="0.4">
      <c r="A114" s="2">
        <v>111</v>
      </c>
      <c r="B114" s="8"/>
      <c r="C114" s="13">
        <v>0.90913988084226804</v>
      </c>
    </row>
    <row r="115" spans="1:3" x14ac:dyDescent="0.4">
      <c r="A115" s="2">
        <v>112</v>
      </c>
      <c r="B115" s="8"/>
      <c r="C115" s="13">
        <v>0.91710283211430099</v>
      </c>
    </row>
    <row r="116" spans="1:3" x14ac:dyDescent="0.4">
      <c r="A116" s="2">
        <v>113</v>
      </c>
      <c r="B116" s="8"/>
      <c r="C116" s="13">
        <v>0.91173166414268902</v>
      </c>
    </row>
    <row r="117" spans="1:3" x14ac:dyDescent="0.4">
      <c r="A117" s="2">
        <v>114</v>
      </c>
      <c r="B117" s="8"/>
      <c r="C117" s="13">
        <v>0.98203561731497602</v>
      </c>
    </row>
    <row r="118" spans="1:3" x14ac:dyDescent="0.4">
      <c r="A118" s="2">
        <v>115</v>
      </c>
      <c r="B118" s="8"/>
      <c r="C118" s="13">
        <v>0.95951651667816895</v>
      </c>
    </row>
    <row r="119" spans="1:3" x14ac:dyDescent="0.4">
      <c r="A119" s="2">
        <v>116</v>
      </c>
      <c r="B119" s="8"/>
      <c r="C119" s="13">
        <v>0.97709435506866105</v>
      </c>
    </row>
    <row r="120" spans="1:3" x14ac:dyDescent="0.4">
      <c r="A120" s="2">
        <v>117</v>
      </c>
      <c r="B120" s="8"/>
      <c r="C120" s="13">
        <v>0.97660599998771203</v>
      </c>
    </row>
    <row r="121" spans="1:3" x14ac:dyDescent="0.4">
      <c r="A121" s="2">
        <v>118</v>
      </c>
      <c r="B121" s="8"/>
      <c r="C121" s="13">
        <v>0.90594933115363496</v>
      </c>
    </row>
    <row r="122" spans="1:3" x14ac:dyDescent="0.4">
      <c r="A122" s="2">
        <v>119</v>
      </c>
      <c r="B122" s="8"/>
      <c r="C122" s="13">
        <v>0.98523920919072305</v>
      </c>
    </row>
    <row r="123" spans="1:3" x14ac:dyDescent="0.4">
      <c r="A123" s="2">
        <v>120</v>
      </c>
      <c r="B123" s="8"/>
      <c r="C123" s="13">
        <v>0.96825034360291595</v>
      </c>
    </row>
    <row r="124" spans="1:3" x14ac:dyDescent="0.4">
      <c r="A124" s="2">
        <v>121</v>
      </c>
      <c r="B124" s="8"/>
      <c r="C124" s="13">
        <v>0.87962914121635105</v>
      </c>
    </row>
    <row r="125" spans="1:3" x14ac:dyDescent="0.4">
      <c r="A125" s="2">
        <v>122</v>
      </c>
      <c r="B125" s="8"/>
      <c r="C125" s="13">
        <v>0.82939811101704097</v>
      </c>
    </row>
    <row r="126" spans="1:3" x14ac:dyDescent="0.4">
      <c r="A126" s="2">
        <v>123</v>
      </c>
      <c r="B126" s="8"/>
      <c r="C126" s="13">
        <v>0.97055928682734405</v>
      </c>
    </row>
    <row r="127" spans="1:3" x14ac:dyDescent="0.4">
      <c r="A127" s="2">
        <v>124</v>
      </c>
      <c r="B127" s="8"/>
      <c r="C127" s="13">
        <v>0.98913150776294301</v>
      </c>
    </row>
    <row r="128" spans="1:3" x14ac:dyDescent="0.4">
      <c r="A128" s="2">
        <v>125</v>
      </c>
      <c r="B128" s="8"/>
      <c r="C128" s="13">
        <v>0.98420659072897698</v>
      </c>
    </row>
    <row r="129" spans="1:3" x14ac:dyDescent="0.4">
      <c r="A129" s="2">
        <v>126</v>
      </c>
      <c r="B129" s="8"/>
      <c r="C129" s="13">
        <v>0.91191606143760595</v>
      </c>
    </row>
    <row r="130" spans="1:3" x14ac:dyDescent="0.4">
      <c r="A130" s="2">
        <v>127</v>
      </c>
      <c r="B130" s="8"/>
      <c r="C130" s="13">
        <v>0.90358240143027502</v>
      </c>
    </row>
    <row r="131" spans="1:3" x14ac:dyDescent="0.4">
      <c r="A131" s="2">
        <v>128</v>
      </c>
      <c r="B131" s="8"/>
      <c r="C131" s="13">
        <v>0.99615638264298201</v>
      </c>
    </row>
    <row r="132" spans="1:3" x14ac:dyDescent="0.4">
      <c r="A132" s="2">
        <v>129</v>
      </c>
      <c r="B132" s="8"/>
      <c r="C132" s="13">
        <v>0.99134687462080995</v>
      </c>
    </row>
    <row r="133" spans="1:3" x14ac:dyDescent="0.4">
      <c r="A133" s="2">
        <v>130</v>
      </c>
      <c r="B133" s="8"/>
      <c r="C133" s="13">
        <v>0.962108673498276</v>
      </c>
    </row>
    <row r="134" spans="1:3" x14ac:dyDescent="0.4">
      <c r="A134" s="2">
        <v>131</v>
      </c>
      <c r="B134" s="8"/>
      <c r="C134" s="13">
        <v>0.98253594758067098</v>
      </c>
    </row>
    <row r="135" spans="1:3" x14ac:dyDescent="0.4">
      <c r="A135" s="2">
        <v>132</v>
      </c>
      <c r="B135" s="8"/>
      <c r="C135" s="13">
        <v>0.98767806493163102</v>
      </c>
    </row>
    <row r="136" spans="1:3" x14ac:dyDescent="0.4">
      <c r="A136" s="2">
        <v>133</v>
      </c>
      <c r="B136" s="8"/>
      <c r="C136" s="13">
        <v>0.97209511972094598</v>
      </c>
    </row>
    <row r="137" spans="1:3" x14ac:dyDescent="0.4">
      <c r="A137" s="2">
        <v>134</v>
      </c>
      <c r="B137" s="8"/>
      <c r="C137" s="13">
        <v>0.97934317489395795</v>
      </c>
    </row>
    <row r="138" spans="1:3" x14ac:dyDescent="0.4">
      <c r="A138" s="2">
        <v>135</v>
      </c>
      <c r="B138" s="8"/>
      <c r="C138" s="13">
        <v>0.99473011060227601</v>
      </c>
    </row>
    <row r="139" spans="1:3" x14ac:dyDescent="0.4">
      <c r="A139" s="2">
        <v>136</v>
      </c>
      <c r="B139" s="8"/>
      <c r="C139" s="13">
        <v>0.98138526110250601</v>
      </c>
    </row>
    <row r="140" spans="1:3" x14ac:dyDescent="0.4">
      <c r="A140" s="2">
        <v>137</v>
      </c>
      <c r="B140" s="8"/>
      <c r="C140" s="13">
        <v>0.97150434809386499</v>
      </c>
    </row>
    <row r="141" spans="1:3" x14ac:dyDescent="0.4">
      <c r="A141" s="2">
        <v>138</v>
      </c>
      <c r="B141" s="8"/>
      <c r="C141" s="13">
        <v>0.969010894832116</v>
      </c>
    </row>
    <row r="142" spans="1:3" x14ac:dyDescent="0.4">
      <c r="A142" s="2">
        <v>139</v>
      </c>
      <c r="B142" s="8"/>
      <c r="C142" s="13">
        <v>0.96222588179584401</v>
      </c>
    </row>
    <row r="143" spans="1:3" x14ac:dyDescent="0.4">
      <c r="A143" s="2">
        <v>140</v>
      </c>
      <c r="B143" s="8"/>
      <c r="C143" s="13">
        <v>0.70958583657462104</v>
      </c>
    </row>
    <row r="144" spans="1:3" x14ac:dyDescent="0.4">
      <c r="A144" s="2">
        <v>141</v>
      </c>
      <c r="B144" s="8"/>
      <c r="C144" s="13">
        <v>0.98224998505223005</v>
      </c>
    </row>
    <row r="145" spans="1:3" x14ac:dyDescent="0.4">
      <c r="A145" s="2">
        <v>142</v>
      </c>
      <c r="B145" s="8"/>
      <c r="C145" s="13">
        <v>0.981942401454447</v>
      </c>
    </row>
    <row r="146" spans="1:3" x14ac:dyDescent="0.4">
      <c r="A146" s="2">
        <v>143</v>
      </c>
      <c r="B146" s="8"/>
      <c r="C146" s="13">
        <v>0.96989886067656905</v>
      </c>
    </row>
    <row r="147" spans="1:3" x14ac:dyDescent="0.4">
      <c r="A147" s="2">
        <v>144</v>
      </c>
      <c r="B147" s="8"/>
      <c r="C147" s="13">
        <v>0.95930644158846601</v>
      </c>
    </row>
    <row r="148" spans="1:3" x14ac:dyDescent="0.4">
      <c r="A148" s="2">
        <v>145</v>
      </c>
      <c r="B148" s="8"/>
      <c r="C148" s="13">
        <v>0.98411341865467605</v>
      </c>
    </row>
    <row r="149" spans="1:3" x14ac:dyDescent="0.4">
      <c r="A149" s="2">
        <v>146</v>
      </c>
      <c r="B149" s="8"/>
      <c r="C149" s="13">
        <v>0.97842483948621495</v>
      </c>
    </row>
    <row r="150" spans="1:3" x14ac:dyDescent="0.4">
      <c r="A150" s="2">
        <v>147</v>
      </c>
      <c r="B150" s="8"/>
      <c r="C150" s="13">
        <v>0.97672543462148598</v>
      </c>
    </row>
    <row r="151" spans="1:3" x14ac:dyDescent="0.4">
      <c r="A151" s="2">
        <v>148</v>
      </c>
      <c r="B151" s="8"/>
      <c r="C151" s="13">
        <v>0.98746658426647405</v>
      </c>
    </row>
    <row r="152" spans="1:3" x14ac:dyDescent="0.4">
      <c r="A152" s="2">
        <v>149</v>
      </c>
      <c r="B152" s="8"/>
      <c r="C152" s="13">
        <v>0.95259272456478095</v>
      </c>
    </row>
    <row r="153" spans="1:3" x14ac:dyDescent="0.4">
      <c r="A153" s="2">
        <v>150</v>
      </c>
      <c r="B153" s="8"/>
      <c r="C153" s="13">
        <v>0.99615619071970296</v>
      </c>
    </row>
    <row r="154" spans="1:3" x14ac:dyDescent="0.4">
      <c r="A154" s="2">
        <v>151</v>
      </c>
      <c r="B154" s="8"/>
      <c r="C154" s="13">
        <v>0.99689465152857204</v>
      </c>
    </row>
    <row r="155" spans="1:3" x14ac:dyDescent="0.4">
      <c r="A155" s="2">
        <v>152</v>
      </c>
      <c r="B155" s="8"/>
      <c r="C155" s="13">
        <v>0.95926901509156803</v>
      </c>
    </row>
    <row r="156" spans="1:3" x14ac:dyDescent="0.4">
      <c r="A156" s="2">
        <v>153</v>
      </c>
      <c r="B156" s="8"/>
      <c r="C156" s="13">
        <v>0.97716338103043898</v>
      </c>
    </row>
    <row r="157" spans="1:3" x14ac:dyDescent="0.4">
      <c r="A157" s="2">
        <v>154</v>
      </c>
      <c r="B157" s="8"/>
      <c r="C157" s="13">
        <v>0.99186181994625999</v>
      </c>
    </row>
    <row r="158" spans="1:3" x14ac:dyDescent="0.4">
      <c r="A158" s="2">
        <v>155</v>
      </c>
      <c r="B158" s="8"/>
      <c r="C158" s="13">
        <v>0.96911612562121396</v>
      </c>
    </row>
    <row r="159" spans="1:3" x14ac:dyDescent="0.4">
      <c r="A159" s="2">
        <v>156</v>
      </c>
      <c r="B159" s="8"/>
      <c r="C159" s="13">
        <v>0.98278002641222695</v>
      </c>
    </row>
    <row r="160" spans="1:3" x14ac:dyDescent="0.4">
      <c r="A160" s="2">
        <v>157</v>
      </c>
      <c r="B160" s="8"/>
      <c r="C160" s="13">
        <v>0.94627550917608105</v>
      </c>
    </row>
    <row r="161" spans="1:3" x14ac:dyDescent="0.4">
      <c r="A161" s="2">
        <v>158</v>
      </c>
      <c r="B161" s="8"/>
      <c r="C161" s="13">
        <v>0.961538638905993</v>
      </c>
    </row>
    <row r="162" spans="1:3" x14ac:dyDescent="0.4">
      <c r="A162" s="2">
        <v>159</v>
      </c>
      <c r="B162" s="8"/>
      <c r="C162" s="13">
        <v>0.99573877487357298</v>
      </c>
    </row>
    <row r="163" spans="1:3" x14ac:dyDescent="0.4">
      <c r="A163" s="2">
        <v>160</v>
      </c>
      <c r="B163" s="8"/>
      <c r="C163" s="13">
        <v>0.98744462899470098</v>
      </c>
    </row>
    <row r="164" spans="1:3" x14ac:dyDescent="0.4">
      <c r="A164" s="2">
        <v>161</v>
      </c>
      <c r="B164" s="8"/>
      <c r="C164" s="13">
        <v>0.98274922623297301</v>
      </c>
    </row>
    <row r="165" spans="1:3" x14ac:dyDescent="0.4">
      <c r="A165" s="2">
        <v>162</v>
      </c>
      <c r="B165" s="8"/>
      <c r="C165" s="13">
        <v>0.99758684258332897</v>
      </c>
    </row>
    <row r="166" spans="1:3" x14ac:dyDescent="0.4">
      <c r="A166" s="2">
        <v>163</v>
      </c>
      <c r="B166" s="8"/>
      <c r="C166" s="13">
        <v>0.98623458777512996</v>
      </c>
    </row>
    <row r="167" spans="1:3" x14ac:dyDescent="0.4">
      <c r="A167" s="2">
        <v>164</v>
      </c>
      <c r="B167" s="8"/>
      <c r="C167" s="13">
        <v>0.95778679543860701</v>
      </c>
    </row>
    <row r="168" spans="1:3" x14ac:dyDescent="0.4">
      <c r="A168" s="2">
        <v>165</v>
      </c>
      <c r="B168" s="8"/>
      <c r="C168" s="13">
        <v>0.99600960483079604</v>
      </c>
    </row>
    <row r="169" spans="1:3" x14ac:dyDescent="0.4">
      <c r="A169" s="2">
        <v>166</v>
      </c>
      <c r="B169" s="8"/>
      <c r="C169" s="13">
        <v>0.951743171739176</v>
      </c>
    </row>
    <row r="170" spans="1:3" x14ac:dyDescent="0.4">
      <c r="A170" s="2">
        <v>167</v>
      </c>
      <c r="B170" s="8"/>
      <c r="C170" s="13">
        <v>0.95236152776592498</v>
      </c>
    </row>
    <row r="171" spans="1:3" x14ac:dyDescent="0.4">
      <c r="A171" s="2">
        <v>168</v>
      </c>
      <c r="B171" s="8"/>
      <c r="C171" s="13">
        <v>0.943499920231885</v>
      </c>
    </row>
    <row r="172" spans="1:3" x14ac:dyDescent="0.4">
      <c r="A172" s="2">
        <v>169</v>
      </c>
      <c r="B172" s="8"/>
      <c r="C172" s="13">
        <v>0.99639242128016503</v>
      </c>
    </row>
    <row r="173" spans="1:3" x14ac:dyDescent="0.4">
      <c r="A173" s="2">
        <v>170</v>
      </c>
      <c r="B173" s="8"/>
      <c r="C173" s="13">
        <v>0.96216904114643598</v>
      </c>
    </row>
    <row r="174" spans="1:3" x14ac:dyDescent="0.4">
      <c r="A174" s="2">
        <v>171</v>
      </c>
      <c r="B174" s="8"/>
      <c r="C174" s="13">
        <v>0.97844082375378605</v>
      </c>
    </row>
    <row r="175" spans="1:3" x14ac:dyDescent="0.4">
      <c r="A175" s="2">
        <v>172</v>
      </c>
      <c r="B175" s="8"/>
      <c r="C175" s="13">
        <v>0.99115416889400598</v>
      </c>
    </row>
    <row r="176" spans="1:3" x14ac:dyDescent="0.4">
      <c r="A176" s="2">
        <v>173</v>
      </c>
      <c r="B176" s="8"/>
      <c r="C176" s="13">
        <v>0.97457362742746501</v>
      </c>
    </row>
    <row r="177" spans="1:3" x14ac:dyDescent="0.4">
      <c r="A177" s="2">
        <v>174</v>
      </c>
      <c r="B177" s="8"/>
      <c r="C177" s="13">
        <v>0.98047952950376305</v>
      </c>
    </row>
    <row r="178" spans="1:3" x14ac:dyDescent="0.4">
      <c r="A178" s="2">
        <v>175</v>
      </c>
      <c r="B178" s="8"/>
      <c r="C178" s="13">
        <v>0.98974836682027301</v>
      </c>
    </row>
    <row r="179" spans="1:3" x14ac:dyDescent="0.4">
      <c r="A179" s="2">
        <v>176</v>
      </c>
      <c r="B179" s="8"/>
      <c r="C179" s="13">
        <v>0.97420098961365698</v>
      </c>
    </row>
    <row r="180" spans="1:3" x14ac:dyDescent="0.4">
      <c r="A180" s="2">
        <v>177</v>
      </c>
      <c r="B180" s="8"/>
      <c r="C180" s="13">
        <v>0.92905067020281096</v>
      </c>
    </row>
    <row r="181" spans="1:3" x14ac:dyDescent="0.4">
      <c r="A181" s="2">
        <v>178</v>
      </c>
      <c r="B181" s="8"/>
      <c r="C181" s="13">
        <v>0.98559249895932599</v>
      </c>
    </row>
    <row r="182" spans="1:3" x14ac:dyDescent="0.4">
      <c r="A182" s="2">
        <v>179</v>
      </c>
      <c r="B182" s="8"/>
      <c r="C182" s="13">
        <v>0.98526268112309701</v>
      </c>
    </row>
    <row r="183" spans="1:3" x14ac:dyDescent="0.4">
      <c r="A183" s="2">
        <v>180</v>
      </c>
      <c r="B183" s="8"/>
      <c r="C183" s="13">
        <v>0.97228690759710501</v>
      </c>
    </row>
    <row r="184" spans="1:3" x14ac:dyDescent="0.4">
      <c r="A184" s="2">
        <v>181</v>
      </c>
      <c r="B184" s="8"/>
      <c r="C184" s="13">
        <v>0.98659581919083805</v>
      </c>
    </row>
    <row r="185" spans="1:3" x14ac:dyDescent="0.4">
      <c r="A185" s="2">
        <v>182</v>
      </c>
      <c r="B185" s="8"/>
      <c r="C185" s="13">
        <v>0.98423300620446896</v>
      </c>
    </row>
    <row r="186" spans="1:3" x14ac:dyDescent="0.4">
      <c r="A186" s="2">
        <v>183</v>
      </c>
      <c r="B186" s="8"/>
      <c r="C186" s="13">
        <v>0.92614867003638801</v>
      </c>
    </row>
    <row r="187" spans="1:3" x14ac:dyDescent="0.4">
      <c r="A187" s="2">
        <v>184</v>
      </c>
      <c r="B187" s="8"/>
      <c r="C187" s="13">
        <v>0.99425815441389598</v>
      </c>
    </row>
    <row r="188" spans="1:3" x14ac:dyDescent="0.4">
      <c r="A188" s="2">
        <v>185</v>
      </c>
      <c r="B188" s="8"/>
      <c r="C188" s="13">
        <v>0.98280656933375099</v>
      </c>
    </row>
    <row r="189" spans="1:3" x14ac:dyDescent="0.4">
      <c r="A189" s="2">
        <v>186</v>
      </c>
      <c r="B189" s="8"/>
      <c r="C189" s="13">
        <v>0.97705702145860096</v>
      </c>
    </row>
    <row r="190" spans="1:3" x14ac:dyDescent="0.4">
      <c r="A190" s="2">
        <v>187</v>
      </c>
      <c r="B190" s="8"/>
      <c r="C190" s="13">
        <v>0.973053012148274</v>
      </c>
    </row>
    <row r="191" spans="1:3" x14ac:dyDescent="0.4">
      <c r="A191" s="2">
        <v>188</v>
      </c>
      <c r="B191" s="8"/>
      <c r="C191" s="13">
        <v>0.99700881084923099</v>
      </c>
    </row>
    <row r="192" spans="1:3" x14ac:dyDescent="0.4">
      <c r="A192" s="2">
        <v>189</v>
      </c>
      <c r="B192" s="8"/>
      <c r="C192" s="13">
        <v>0.99610611354748702</v>
      </c>
    </row>
    <row r="193" spans="1:3" x14ac:dyDescent="0.4">
      <c r="A193" s="2">
        <v>190</v>
      </c>
      <c r="B193" s="8"/>
      <c r="C193" s="13">
        <v>0.96286728988570003</v>
      </c>
    </row>
    <row r="194" spans="1:3" x14ac:dyDescent="0.4">
      <c r="A194" s="2">
        <v>191</v>
      </c>
      <c r="B194" s="8"/>
      <c r="C194" s="13">
        <v>0.98972786510931299</v>
      </c>
    </row>
    <row r="195" spans="1:3" x14ac:dyDescent="0.4">
      <c r="A195" s="2">
        <v>192</v>
      </c>
      <c r="B195" s="8"/>
      <c r="C195" s="13">
        <v>0.90955236090536595</v>
      </c>
    </row>
    <row r="196" spans="1:3" x14ac:dyDescent="0.4">
      <c r="A196" s="2">
        <v>193</v>
      </c>
      <c r="B196" s="8"/>
      <c r="C196" s="13">
        <v>0.99699224513678897</v>
      </c>
    </row>
    <row r="197" spans="1:3" x14ac:dyDescent="0.4">
      <c r="A197" s="2">
        <v>194</v>
      </c>
      <c r="B197" s="8"/>
      <c r="C197" s="13">
        <v>0.98296176964415405</v>
      </c>
    </row>
    <row r="198" spans="1:3" x14ac:dyDescent="0.4">
      <c r="A198" s="2">
        <v>195</v>
      </c>
      <c r="B198" s="8"/>
      <c r="C198" s="13">
        <v>0.95470308794817405</v>
      </c>
    </row>
    <row r="199" spans="1:3" x14ac:dyDescent="0.4">
      <c r="A199" s="2">
        <v>196</v>
      </c>
      <c r="B199" s="8"/>
      <c r="C199" s="13">
        <v>0.95822300790769899</v>
      </c>
    </row>
    <row r="200" spans="1:3" x14ac:dyDescent="0.4">
      <c r="A200" s="2">
        <v>197</v>
      </c>
      <c r="B200" s="8"/>
      <c r="C200" s="13">
        <v>0.97833344631751096</v>
      </c>
    </row>
    <row r="201" spans="1:3" x14ac:dyDescent="0.4">
      <c r="A201" s="2">
        <v>198</v>
      </c>
      <c r="B201" s="8"/>
      <c r="C201" s="13">
        <v>0.98286614186148902</v>
      </c>
    </row>
    <row r="202" spans="1:3" x14ac:dyDescent="0.4">
      <c r="A202" s="2">
        <v>199</v>
      </c>
      <c r="B202" s="8"/>
      <c r="C202" s="13">
        <v>0.91362168127728205</v>
      </c>
    </row>
    <row r="203" spans="1:3" x14ac:dyDescent="0.4">
      <c r="A203" s="2">
        <v>200</v>
      </c>
      <c r="B203" s="8"/>
      <c r="C203" s="13">
        <v>7.6700706853784703E-2</v>
      </c>
    </row>
    <row r="204" spans="1:3" x14ac:dyDescent="0.4">
      <c r="A204" s="2">
        <v>201</v>
      </c>
      <c r="B204" s="8"/>
      <c r="C204" s="13">
        <v>0.173013416837898</v>
      </c>
    </row>
    <row r="205" spans="1:3" x14ac:dyDescent="0.4">
      <c r="A205" s="2">
        <v>202</v>
      </c>
      <c r="B205" s="8"/>
      <c r="C205" s="13">
        <v>3.69484345515236E-3</v>
      </c>
    </row>
    <row r="206" spans="1:3" x14ac:dyDescent="0.4">
      <c r="A206" s="2">
        <v>203</v>
      </c>
      <c r="B206" s="8"/>
      <c r="C206" s="13">
        <v>0.31074194733957999</v>
      </c>
    </row>
    <row r="207" spans="1:3" x14ac:dyDescent="0.4">
      <c r="A207" s="2">
        <v>204</v>
      </c>
      <c r="B207" s="8"/>
      <c r="C207" s="13">
        <v>7.41202174672362E-3</v>
      </c>
    </row>
    <row r="208" spans="1:3" x14ac:dyDescent="0.4">
      <c r="A208" s="2">
        <v>205</v>
      </c>
      <c r="B208" s="8"/>
      <c r="C208" s="13">
        <v>5.7313941121031803E-2</v>
      </c>
    </row>
    <row r="209" spans="1:3" x14ac:dyDescent="0.4">
      <c r="A209" s="2">
        <v>206</v>
      </c>
      <c r="B209" s="8"/>
      <c r="C209" s="13">
        <v>0.31255692572872701</v>
      </c>
    </row>
    <row r="210" spans="1:3" x14ac:dyDescent="0.4">
      <c r="A210" s="2">
        <v>207</v>
      </c>
      <c r="B210" s="8"/>
      <c r="C210" s="13">
        <v>1.24438368453633E-2</v>
      </c>
    </row>
    <row r="211" spans="1:3" x14ac:dyDescent="0.4">
      <c r="A211" s="2">
        <v>208</v>
      </c>
      <c r="B211" s="8"/>
      <c r="C211" s="13">
        <v>0.75904946062624701</v>
      </c>
    </row>
    <row r="212" spans="1:3" x14ac:dyDescent="0.4">
      <c r="A212" s="2">
        <v>209</v>
      </c>
      <c r="B212" s="8"/>
      <c r="C212" s="13">
        <v>3.8163915807698699E-2</v>
      </c>
    </row>
    <row r="213" spans="1:3" x14ac:dyDescent="0.4">
      <c r="A213" s="2">
        <v>210</v>
      </c>
      <c r="B213" s="8"/>
      <c r="C213" s="13">
        <v>7.4936211708269704E-3</v>
      </c>
    </row>
    <row r="214" spans="1:3" x14ac:dyDescent="0.4">
      <c r="A214" s="2">
        <v>211</v>
      </c>
      <c r="B214" s="8"/>
      <c r="C214" s="13">
        <v>7.5067935947349396E-3</v>
      </c>
    </row>
    <row r="215" spans="1:3" x14ac:dyDescent="0.4">
      <c r="A215" s="2">
        <v>212</v>
      </c>
      <c r="B215" s="8"/>
      <c r="C215" s="13">
        <v>2.2142646691573099E-3</v>
      </c>
    </row>
    <row r="216" spans="1:3" x14ac:dyDescent="0.4">
      <c r="A216" s="2">
        <v>213</v>
      </c>
      <c r="B216" s="8"/>
      <c r="C216" s="13">
        <v>0.108788947112632</v>
      </c>
    </row>
    <row r="217" spans="1:3" x14ac:dyDescent="0.4">
      <c r="A217" s="2">
        <v>214</v>
      </c>
      <c r="B217" s="8"/>
      <c r="C217" s="13">
        <v>3.5469435576371798E-2</v>
      </c>
    </row>
    <row r="218" spans="1:3" x14ac:dyDescent="0.4">
      <c r="A218" s="2">
        <v>215</v>
      </c>
      <c r="B218" s="8"/>
      <c r="C218" s="13">
        <v>2.4280794655408101E-2</v>
      </c>
    </row>
    <row r="219" spans="1:3" x14ac:dyDescent="0.4">
      <c r="A219" s="2">
        <v>216</v>
      </c>
      <c r="B219" s="8"/>
      <c r="C219" s="13">
        <v>6.2340683316963698E-4</v>
      </c>
    </row>
    <row r="220" spans="1:3" x14ac:dyDescent="0.4">
      <c r="A220" s="2">
        <v>217</v>
      </c>
      <c r="B220" s="8"/>
      <c r="C220" s="13">
        <v>4.4572779456588003E-2</v>
      </c>
    </row>
    <row r="221" spans="1:3" x14ac:dyDescent="0.4">
      <c r="A221" s="2">
        <v>218</v>
      </c>
      <c r="B221" s="8"/>
      <c r="C221" s="13">
        <v>0.19639787241840401</v>
      </c>
    </row>
    <row r="222" spans="1:3" x14ac:dyDescent="0.4">
      <c r="A222" s="2">
        <v>219</v>
      </c>
      <c r="B222" s="8"/>
      <c r="C222" s="13">
        <v>3.3893641348545098E-2</v>
      </c>
    </row>
    <row r="223" spans="1:3" x14ac:dyDescent="0.4">
      <c r="A223" s="2">
        <v>220</v>
      </c>
      <c r="B223" s="8"/>
      <c r="C223" s="13">
        <v>9.8867450391027E-4</v>
      </c>
    </row>
    <row r="224" spans="1:3" x14ac:dyDescent="0.4">
      <c r="A224" s="2">
        <v>221</v>
      </c>
      <c r="B224" s="8"/>
      <c r="C224" s="13">
        <v>1.3632746360962201E-2</v>
      </c>
    </row>
    <row r="225" spans="1:3" x14ac:dyDescent="0.4">
      <c r="A225" s="2">
        <v>222</v>
      </c>
      <c r="B225" s="8"/>
      <c r="C225" s="13">
        <v>2.2850714580153201E-2</v>
      </c>
    </row>
    <row r="226" spans="1:3" x14ac:dyDescent="0.4">
      <c r="A226" s="2">
        <v>223</v>
      </c>
      <c r="B226" s="8"/>
      <c r="C226" s="13">
        <v>1.4175773001167701E-2</v>
      </c>
    </row>
    <row r="227" spans="1:3" x14ac:dyDescent="0.4">
      <c r="A227" s="2">
        <v>224</v>
      </c>
      <c r="B227" s="8"/>
      <c r="C227" s="13">
        <v>5.0448820597498098E-2</v>
      </c>
    </row>
    <row r="228" spans="1:3" x14ac:dyDescent="0.4">
      <c r="A228" s="2">
        <v>225</v>
      </c>
      <c r="B228" s="8"/>
      <c r="C228" s="13">
        <v>3.13246857228087E-2</v>
      </c>
    </row>
    <row r="229" spans="1:3" x14ac:dyDescent="0.4">
      <c r="A229" s="2">
        <v>226</v>
      </c>
      <c r="B229" s="8"/>
      <c r="C229" s="13">
        <v>0.64589352009818801</v>
      </c>
    </row>
    <row r="230" spans="1:3" x14ac:dyDescent="0.4">
      <c r="A230" s="2">
        <v>227</v>
      </c>
      <c r="B230" s="8"/>
      <c r="C230" s="13">
        <v>0.93168233220027397</v>
      </c>
    </row>
    <row r="231" spans="1:3" x14ac:dyDescent="0.4">
      <c r="A231" s="2">
        <v>228</v>
      </c>
      <c r="B231" s="8"/>
      <c r="C231" s="13">
        <v>6.0773558749883704E-3</v>
      </c>
    </row>
    <row r="232" spans="1:3" x14ac:dyDescent="0.4">
      <c r="A232" s="2">
        <v>229</v>
      </c>
      <c r="B232" s="8"/>
      <c r="C232" s="13">
        <v>0.106672954092939</v>
      </c>
    </row>
    <row r="233" spans="1:3" x14ac:dyDescent="0.4">
      <c r="A233" s="2">
        <v>230</v>
      </c>
      <c r="B233" s="8"/>
      <c r="C233" s="13">
        <v>0.24498496667467001</v>
      </c>
    </row>
    <row r="234" spans="1:3" x14ac:dyDescent="0.4">
      <c r="A234" s="2">
        <v>231</v>
      </c>
      <c r="B234" s="8"/>
      <c r="C234" s="13">
        <v>8.81978391422963E-2</v>
      </c>
    </row>
    <row r="235" spans="1:3" x14ac:dyDescent="0.4">
      <c r="A235" s="2">
        <v>232</v>
      </c>
      <c r="B235" s="8"/>
      <c r="C235" s="13">
        <v>0.23304693760075099</v>
      </c>
    </row>
    <row r="236" spans="1:3" x14ac:dyDescent="0.4">
      <c r="A236" s="3">
        <v>233</v>
      </c>
      <c r="B236" s="9"/>
      <c r="C236" s="14">
        <v>3.9280674116936698E-2</v>
      </c>
    </row>
  </sheetData>
  <mergeCells count="9">
    <mergeCell ref="Q3:R3"/>
    <mergeCell ref="U3:V3"/>
    <mergeCell ref="W3:X3"/>
    <mergeCell ref="G3:H3"/>
    <mergeCell ref="K3:L3"/>
    <mergeCell ref="M3:N3"/>
    <mergeCell ref="G19:H19"/>
    <mergeCell ref="K19:L19"/>
    <mergeCell ref="M19:N19"/>
  </mergeCells>
  <conditionalFormatting sqref="B4:B100">
    <cfRule type="cellIs" dxfId="1" priority="2" operator="greaterThan">
      <formula>0.4999</formula>
    </cfRule>
  </conditionalFormatting>
  <conditionalFormatting sqref="C4:C236">
    <cfRule type="cellIs" dxfId="0" priority="1" operator="greaterThan">
      <formula>0.4999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Comparation 0.5 vs 0.2 vs 0</vt:lpstr>
      <vt:lpstr>real vs 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Moyano, Ricardo</dc:creator>
  <cp:lastModifiedBy>Gonzalez Moyano, Ricardo</cp:lastModifiedBy>
  <dcterms:created xsi:type="dcterms:W3CDTF">2024-12-06T14:49:28Z</dcterms:created>
  <dcterms:modified xsi:type="dcterms:W3CDTF">2024-12-06T16:46:39Z</dcterms:modified>
</cp:coreProperties>
</file>