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13_ncr:1_{C2C7BC65-E32D-AE47-9C14-041DD69945E5}" xr6:coauthVersionLast="47" xr6:coauthVersionMax="47" xr10:uidLastSave="{00000000-0000-0000-0000-000000000000}"/>
  <bookViews>
    <workbookView xWindow="0" yWindow="760" windowWidth="34560" windowHeight="20320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object detection" sheetId="8" r:id="rId7"/>
    <sheet name="Sheet8" sheetId="9" r:id="rId8"/>
    <sheet name="Sheet9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3" l="1"/>
  <c r="H38" i="3"/>
  <c r="H37" i="3"/>
  <c r="H36" i="3"/>
  <c r="D39" i="3"/>
  <c r="D38" i="3"/>
  <c r="G38" i="3" s="1"/>
  <c r="D37" i="3"/>
  <c r="F37" i="3" s="1"/>
  <c r="D36" i="3"/>
  <c r="F36" i="3" s="1"/>
  <c r="F42" i="8"/>
  <c r="F43" i="8"/>
  <c r="F44" i="8"/>
  <c r="F41" i="8"/>
  <c r="E49" i="7"/>
  <c r="E52" i="7"/>
  <c r="E51" i="7"/>
  <c r="E50" i="7"/>
  <c r="H50" i="6"/>
  <c r="G50" i="6"/>
  <c r="F50" i="6"/>
  <c r="E50" i="6"/>
  <c r="E42" i="4"/>
  <c r="E43" i="4"/>
  <c r="E44" i="4"/>
  <c r="E41" i="4"/>
  <c r="G39" i="3"/>
  <c r="G37" i="3"/>
  <c r="F39" i="3"/>
  <c r="F38" i="3"/>
  <c r="E39" i="3"/>
  <c r="E38" i="3"/>
  <c r="E37" i="3"/>
  <c r="H28" i="3"/>
  <c r="G28" i="3"/>
  <c r="F28" i="3"/>
  <c r="E28" i="3"/>
  <c r="F41" i="6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  <c r="E36" i="3" l="1"/>
  <c r="G36" i="3"/>
</calcChain>
</file>

<file path=xl/sharedStrings.xml><?xml version="1.0" encoding="utf-8"?>
<sst xmlns="http://schemas.openxmlformats.org/spreadsheetml/2006/main" count="329" uniqueCount="35">
  <si>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</si>
  <si>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</si>
  <si>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</si>
  <si>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</si>
  <si>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</si>
  <si>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</si>
  <si>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</si>
  <si>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</si>
  <si>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</si>
  <si>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</si>
  <si>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</si>
  <si>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</si>
  <si>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</si>
  <si>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</si>
  <si>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</si>
  <si>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</si>
  <si>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</si>
  <si>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</si>
  <si>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</si>
  <si>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</si>
  <si>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</si>
  <si>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</si>
  <si>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</si>
  <si>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</si>
  <si>
    <t>cena</t>
  </si>
  <si>
    <t>enostavnost</t>
  </si>
  <si>
    <t>uspešnost</t>
  </si>
  <si>
    <t>PER</t>
  </si>
  <si>
    <t>MISC</t>
  </si>
  <si>
    <t>LOC</t>
  </si>
  <si>
    <t xml:space="preserve"> </t>
  </si>
  <si>
    <t>Analiza napak</t>
  </si>
  <si>
    <t>ANALIZA NAPAK</t>
  </si>
  <si>
    <t>Precission</t>
  </si>
  <si>
    <t>Hugging Face 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</si>
</sst>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9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17" xfId="0" applyNumberFormat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Border="1" applyAlignment="1">
      <alignment horizontal="center"/>
    </xf>
    <xf numFmtId="0" fontId="0" fillId="0" borderId="29" xfId="0" applyBorder="1"/>
    <xf numFmtId="0" fontId="1" fillId="0" borderId="29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9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Hugging Face 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Hugging Face 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0.000</c:formatCode>
                <c:ptCount val="5"/>
                <c:pt idx="0">
                  <c:v>0.93</c:v>
                </c:pt>
                <c:pt idx="1">
                  <c:v>0.92900000000000005</c:v>
                </c:pt>
                <c:pt idx="2">
                  <c:v>0.876</c:v>
                </c:pt>
                <c:pt idx="3">
                  <c:v>0.876</c:v>
                </c:pt>
                <c:pt idx="4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Hugging Face 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Hugging Face 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Hugging Face 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Hugging Face 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Transformers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Google Vertex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AWS Amazon SageMaker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Azure Cognitive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3231"/>
        <c:axId val="1529964959"/>
      </c:lineChart>
      <c:catAx>
        <c:axId val="15299632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1511300</xdr:colOff>
      <xdr:row>10</xdr:row>
      <xdr:rowOff>25400</xdr:rowOff>
    </xdr:from>
    <xdr:to>
      <xdr:col>21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3</xdr:row>
      <xdr:rowOff>184150</xdr:rowOff>
    </xdr:from>
    <xdr:to>
      <xdr:col>20</xdr:col>
      <xdr:colOff>101600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63500</xdr:rowOff>
    </xdr:from>
    <xdr:to>
      <xdr:col>15</xdr:col>
      <xdr:colOff>419100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14</v>
      </c>
      <c r="G3" s="7" t="s">
        <v>15</v>
      </c>
      <c r="H3" s="3" t="s">
        <v>16</v>
      </c>
    </row>
    <row r="4" spans="3:15" x14ac:dyDescent="0.2">
      <c r="C4" s="72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 x14ac:dyDescent="0.2">
      <c r="C5" s="73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 x14ac:dyDescent="0.25">
      <c r="C6" s="74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40"/>
  <sheetViews>
    <sheetView workbookViewId="0">
      <selection activeCell="J27" sqref="J27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10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19</v>
      </c>
      <c r="F3" s="4" t="s">
        <v>34</v>
      </c>
      <c r="G3" s="34" t="s">
        <v>14</v>
      </c>
      <c r="H3" t="s">
        <v>20</v>
      </c>
      <c r="I3" s="3" t="s">
        <v>16</v>
      </c>
      <c r="J3" t="s">
        <v>20</v>
      </c>
    </row>
    <row r="4" spans="3:16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51">
        <v>0.91800000000000004</v>
      </c>
      <c r="I4" s="11">
        <v>0.85780000000000001</v>
      </c>
      <c r="J4" s="51">
        <v>0.91800000000000004</v>
      </c>
    </row>
    <row r="5" spans="3:16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51">
        <v>0.91300000000000003</v>
      </c>
      <c r="I5" s="12">
        <v>0.82379999999999998</v>
      </c>
      <c r="J5" s="51">
        <v>0.91300000000000003</v>
      </c>
    </row>
    <row r="6" spans="3:16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4" spans="3:9" ht="16" thickBot="1" x14ac:dyDescent="0.25"/>
    <row r="25" spans="3:9" ht="16" thickBot="1" x14ac:dyDescent="0.25">
      <c r="E25" s="7" t="s">
        <v>19</v>
      </c>
      <c r="F25" s="4" t="s">
        <v>34</v>
      </c>
      <c r="G25" s="34" t="s">
        <v>14</v>
      </c>
      <c r="H25" s="3" t="s">
        <v>16</v>
      </c>
    </row>
    <row r="26" spans="3:9" x14ac:dyDescent="0.2">
      <c r="C26" s="72" t="s">
        <v>5</v>
      </c>
      <c r="D26" s="32" t="s">
        <v>12</v>
      </c>
      <c r="E26" s="38">
        <v>0.95369999999999999</v>
      </c>
      <c r="F26" s="12">
        <v>0.92300000000000004</v>
      </c>
      <c r="G26" s="8">
        <v>0.92</v>
      </c>
      <c r="H26" s="11">
        <v>0.85780000000000001</v>
      </c>
    </row>
    <row r="27" spans="3:9" x14ac:dyDescent="0.2">
      <c r="C27" s="73"/>
      <c r="D27" s="33" t="s">
        <v>13</v>
      </c>
      <c r="E27" s="39">
        <v>0.96140000000000003</v>
      </c>
      <c r="F27" s="12">
        <v>0.91900000000000004</v>
      </c>
      <c r="G27" s="10">
        <v>0.91900000000000004</v>
      </c>
      <c r="H27" s="12">
        <v>0.82379999999999998</v>
      </c>
    </row>
    <row r="28" spans="3:9" ht="16" thickBot="1" x14ac:dyDescent="0.25">
      <c r="C28" s="74"/>
      <c r="D28" s="2" t="s">
        <v>7</v>
      </c>
      <c r="E28" s="40">
        <f>(2*E26*E27)/(E26+E27)</f>
        <v>0.95753452039058018</v>
      </c>
      <c r="F28" s="14">
        <f>(2*F26*F27)/(F26+F27)</f>
        <v>0.92099565689467977</v>
      </c>
      <c r="G28" s="35">
        <f>(2*G26*G27)/(G26+G27)</f>
        <v>0.9194997281131051</v>
      </c>
      <c r="H28" s="41">
        <f>(2*H26*H27)/(H26+H27)</f>
        <v>0.84045627973358705</v>
      </c>
    </row>
    <row r="33" spans="3:8" x14ac:dyDescent="0.2">
      <c r="C33" t="s">
        <v>31</v>
      </c>
      <c r="D33">
        <v>50</v>
      </c>
    </row>
    <row r="34" spans="3:8" x14ac:dyDescent="0.2">
      <c r="C34" s="70"/>
      <c r="D34" s="70" t="s">
        <v>33</v>
      </c>
      <c r="E34" s="70" t="s">
        <v>27</v>
      </c>
      <c r="F34" s="70" t="s">
        <v>28</v>
      </c>
      <c r="G34" s="70" t="s">
        <v>29</v>
      </c>
    </row>
    <row r="35" spans="3:8" x14ac:dyDescent="0.2">
      <c r="C35" s="70"/>
      <c r="D35" s="70"/>
      <c r="E35" s="70">
        <v>7</v>
      </c>
      <c r="F35" s="70">
        <v>6</v>
      </c>
      <c r="G35" s="70">
        <v>9</v>
      </c>
    </row>
    <row r="36" spans="3:8" x14ac:dyDescent="0.2">
      <c r="C36" s="71" t="s">
        <v>19</v>
      </c>
      <c r="D36" s="78">
        <f>E4</f>
        <v>0.95369999999999999</v>
      </c>
      <c r="E36" s="70">
        <f>E35*D36</f>
        <v>6.6759000000000004</v>
      </c>
      <c r="F36" s="70">
        <f>F35*D36</f>
        <v>5.7222</v>
      </c>
      <c r="G36" s="70">
        <f>G35*D36</f>
        <v>8.5832999999999995</v>
      </c>
      <c r="H36">
        <f>D33-(D33*D36)</f>
        <v>2.3149999999999977</v>
      </c>
    </row>
    <row r="37" spans="3:8" x14ac:dyDescent="0.2">
      <c r="C37" s="71" t="s">
        <v>4</v>
      </c>
      <c r="D37" s="78">
        <f>F4</f>
        <v>0.92300000000000004</v>
      </c>
      <c r="E37" s="70">
        <f>E35*D37</f>
        <v>6.4610000000000003</v>
      </c>
      <c r="F37" s="70">
        <f>F35*D37</f>
        <v>5.5380000000000003</v>
      </c>
      <c r="G37" s="70">
        <f>G35*D37</f>
        <v>8.3070000000000004</v>
      </c>
      <c r="H37">
        <f>D33-(D33*D37)</f>
        <v>3.8499999999999943</v>
      </c>
    </row>
    <row r="38" spans="3:8" x14ac:dyDescent="0.2">
      <c r="C38" s="71" t="s">
        <v>14</v>
      </c>
      <c r="D38" s="78">
        <f>G4</f>
        <v>0.92</v>
      </c>
      <c r="E38" s="70">
        <f>E35*D38</f>
        <v>6.44</v>
      </c>
      <c r="F38" s="70">
        <f>F35*D38</f>
        <v>5.5200000000000005</v>
      </c>
      <c r="G38" s="70">
        <f>G35*D38</f>
        <v>8.2800000000000011</v>
      </c>
      <c r="H38">
        <f>D33-(D33*D38)</f>
        <v>4</v>
      </c>
    </row>
    <row r="39" spans="3:8" x14ac:dyDescent="0.2">
      <c r="C39" s="71" t="s">
        <v>16</v>
      </c>
      <c r="D39" s="78">
        <f>I4</f>
        <v>0.85780000000000001</v>
      </c>
      <c r="E39" s="70">
        <f>E35*D39</f>
        <v>6.0045999999999999</v>
      </c>
      <c r="F39" s="70">
        <f>F35*D39</f>
        <v>5.1467999999999998</v>
      </c>
      <c r="G39" s="70">
        <f>G35*D39</f>
        <v>7.7202000000000002</v>
      </c>
      <c r="H39">
        <f>D33-(D33*D39)</f>
        <v>7.1099999999999994</v>
      </c>
    </row>
    <row r="40" spans="3:8" x14ac:dyDescent="0.2">
      <c r="G40" t="s">
        <v>30</v>
      </c>
    </row>
  </sheetData>
  <mergeCells count="6">
    <mergeCell ref="C26:C28"/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44"/>
  <sheetViews>
    <sheetView workbookViewId="0">
      <selection activeCell="J37" sqref="J37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9" max="9" width="13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72" t="s">
        <v>18</v>
      </c>
      <c r="D25" s="32" t="s">
        <v>12</v>
      </c>
      <c r="E25" s="54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 x14ac:dyDescent="0.2">
      <c r="C26" s="73"/>
      <c r="D26" s="33" t="s">
        <v>13</v>
      </c>
      <c r="E26" s="55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6" thickBot="1" x14ac:dyDescent="0.25">
      <c r="C27" s="74"/>
      <c r="D27" s="2" t="s">
        <v>7</v>
      </c>
      <c r="E27" s="56">
        <v>0.876</v>
      </c>
      <c r="F27" s="14">
        <v>0.92900000000000005</v>
      </c>
      <c r="G27" s="35">
        <v>0.93</v>
      </c>
      <c r="H27" s="41">
        <v>0.876</v>
      </c>
    </row>
    <row r="29" spans="3:9" ht="16" thickBot="1" x14ac:dyDescent="0.25"/>
    <row r="30" spans="3:9" ht="16" thickBot="1" x14ac:dyDescent="0.25">
      <c r="E30" s="34" t="s">
        <v>14</v>
      </c>
      <c r="F30" s="4" t="s">
        <v>34</v>
      </c>
      <c r="G30" s="7" t="s">
        <v>19</v>
      </c>
      <c r="H30" s="3" t="s">
        <v>16</v>
      </c>
      <c r="I30" s="37" t="s">
        <v>20</v>
      </c>
    </row>
    <row r="31" spans="3:9" x14ac:dyDescent="0.2">
      <c r="C31" s="72" t="s">
        <v>18</v>
      </c>
      <c r="D31" s="32" t="s">
        <v>12</v>
      </c>
      <c r="E31" s="8">
        <v>0.92</v>
      </c>
      <c r="F31" s="12">
        <v>0.92300000000000004</v>
      </c>
      <c r="G31" s="54">
        <v>0.95369999999999999</v>
      </c>
      <c r="H31" s="11">
        <v>0.85780000000000001</v>
      </c>
      <c r="I31" s="51">
        <v>0.98</v>
      </c>
    </row>
    <row r="32" spans="3:9" x14ac:dyDescent="0.2">
      <c r="C32" s="73"/>
      <c r="D32" s="33" t="s">
        <v>13</v>
      </c>
      <c r="E32" s="10">
        <v>0.91900000000000004</v>
      </c>
      <c r="F32" s="12">
        <v>0.91900000000000004</v>
      </c>
      <c r="G32" s="55">
        <v>0.96140000000000003</v>
      </c>
      <c r="H32" s="12">
        <v>0.82379999999999998</v>
      </c>
      <c r="I32" s="51">
        <v>0.65</v>
      </c>
    </row>
    <row r="33" spans="3:9" ht="16" thickBot="1" x14ac:dyDescent="0.25">
      <c r="C33" s="74"/>
      <c r="D33" s="2" t="s">
        <v>7</v>
      </c>
      <c r="E33" s="35">
        <v>0.93</v>
      </c>
      <c r="F33" s="14">
        <v>0.92900000000000005</v>
      </c>
      <c r="G33" s="56">
        <v>0.876</v>
      </c>
      <c r="H33" s="41">
        <v>0.876</v>
      </c>
      <c r="I33" s="51">
        <f>(2*I31*I32)/(I31+I32)</f>
        <v>0.78159509202453992</v>
      </c>
    </row>
    <row r="38" spans="3:9" x14ac:dyDescent="0.2">
      <c r="C38" t="s">
        <v>31</v>
      </c>
    </row>
    <row r="39" spans="3:9" x14ac:dyDescent="0.2">
      <c r="C39" s="70"/>
      <c r="D39" s="70" t="s">
        <v>7</v>
      </c>
      <c r="E39" s="70"/>
    </row>
    <row r="40" spans="3:9" x14ac:dyDescent="0.2">
      <c r="C40" s="70"/>
      <c r="D40" s="70"/>
      <c r="E40" s="70"/>
    </row>
    <row r="41" spans="3:9" x14ac:dyDescent="0.2">
      <c r="C41" s="71" t="s">
        <v>19</v>
      </c>
      <c r="D41" s="70">
        <v>0.92900000000000005</v>
      </c>
      <c r="E41" s="70">
        <f>(D41*50)-50</f>
        <v>-3.5499999999999972</v>
      </c>
    </row>
    <row r="42" spans="3:9" x14ac:dyDescent="0.2">
      <c r="C42" s="71" t="s">
        <v>4</v>
      </c>
      <c r="D42" s="70">
        <v>0.92400000000000004</v>
      </c>
      <c r="E42" s="70">
        <f>(D42*50)-50</f>
        <v>-3.7999999999999972</v>
      </c>
    </row>
    <row r="43" spans="3:9" x14ac:dyDescent="0.2">
      <c r="C43" s="71" t="s">
        <v>14</v>
      </c>
      <c r="D43" s="70">
        <v>0.876</v>
      </c>
      <c r="E43" s="70">
        <f t="shared" ref="E43:E44" si="3">(D43*50)-50</f>
        <v>-6.2000000000000028</v>
      </c>
    </row>
    <row r="44" spans="3:9" x14ac:dyDescent="0.2">
      <c r="C44" s="71" t="s">
        <v>16</v>
      </c>
      <c r="D44" s="70">
        <v>0.877</v>
      </c>
      <c r="E44" s="70">
        <f t="shared" si="3"/>
        <v>-6.1499999999999986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sheetPr>
    <tabColor rgb="FFFF0000"/>
  </sheetPr>
  <dimension ref="C2:P33"/>
  <sheetViews>
    <sheetView topLeftCell="A2" workbookViewId="0">
      <selection activeCell="L32" sqref="L32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0" max="10" width="13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34</v>
      </c>
      <c r="H3" s="34" t="s">
        <v>14</v>
      </c>
      <c r="I3" s="3" t="s">
        <v>16</v>
      </c>
    </row>
    <row r="4" spans="3:16" x14ac:dyDescent="0.2">
      <c r="C4" s="72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73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74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76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76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77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75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76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77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76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77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34</v>
      </c>
      <c r="H24" s="34" t="s">
        <v>14</v>
      </c>
      <c r="I24" s="3" t="s">
        <v>16</v>
      </c>
    </row>
    <row r="25" spans="3:10" x14ac:dyDescent="0.2">
      <c r="C25" s="72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 x14ac:dyDescent="0.2">
      <c r="C26" s="73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6" thickBot="1" x14ac:dyDescent="0.25">
      <c r="C27" s="74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6" thickBot="1" x14ac:dyDescent="0.25"/>
    <row r="30" spans="3:10" ht="16" thickBot="1" x14ac:dyDescent="0.25">
      <c r="E30" s="37" t="s">
        <v>20</v>
      </c>
      <c r="F30" s="3" t="s">
        <v>16</v>
      </c>
      <c r="G30" s="34" t="s">
        <v>14</v>
      </c>
      <c r="H30" s="7" t="s">
        <v>19</v>
      </c>
      <c r="I30" s="4" t="s">
        <v>34</v>
      </c>
      <c r="J30" s="37" t="s">
        <v>20</v>
      </c>
    </row>
    <row r="31" spans="3:10" x14ac:dyDescent="0.2">
      <c r="C31" s="72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 x14ac:dyDescent="0.2">
      <c r="C32" s="73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6" thickBot="1" x14ac:dyDescent="0.25">
      <c r="C33" s="74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50"/>
  <sheetViews>
    <sheetView topLeftCell="A9" workbookViewId="0">
      <selection activeCell="O36" sqref="O36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0"/>
      <c r="I6" s="41">
        <f>(2*I4*I5)/(I4+I5)</f>
        <v>0.84045627973358705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 x14ac:dyDescent="0.2">
      <c r="C25" s="75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57">
        <v>0.53</v>
      </c>
    </row>
    <row r="26" spans="3:9" x14ac:dyDescent="0.2">
      <c r="C26" s="76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58">
        <v>0.67</v>
      </c>
    </row>
    <row r="27" spans="3:9" ht="16" thickBot="1" x14ac:dyDescent="0.25">
      <c r="C27" s="77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59">
        <v>0.59199999999999997</v>
      </c>
    </row>
    <row r="29" spans="3:9" ht="16" thickBot="1" x14ac:dyDescent="0.25"/>
    <row r="30" spans="3:9" ht="16" thickBot="1" x14ac:dyDescent="0.25">
      <c r="E30" s="3" t="s">
        <v>16</v>
      </c>
      <c r="F30" s="34" t="s">
        <v>14</v>
      </c>
      <c r="G30" s="7" t="s">
        <v>19</v>
      </c>
      <c r="H30" t="s">
        <v>20</v>
      </c>
      <c r="I30" s="4" t="s">
        <v>34</v>
      </c>
    </row>
    <row r="31" spans="3:9" x14ac:dyDescent="0.2">
      <c r="C31" s="75" t="s">
        <v>11</v>
      </c>
      <c r="D31" s="32" t="s">
        <v>12</v>
      </c>
      <c r="E31" s="57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 x14ac:dyDescent="0.2">
      <c r="C32" s="76"/>
      <c r="D32" s="33" t="s">
        <v>13</v>
      </c>
      <c r="E32" s="58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9" ht="16" thickBot="1" x14ac:dyDescent="0.25">
      <c r="C33" s="77"/>
      <c r="D33" s="6" t="s">
        <v>7</v>
      </c>
      <c r="E33" s="59">
        <v>0.59199999999999997</v>
      </c>
      <c r="F33" s="22">
        <v>0.58599999999999997</v>
      </c>
      <c r="G33" s="21">
        <v>0.56200000000000006</v>
      </c>
      <c r="H33" s="69">
        <v>0.52800000000000002</v>
      </c>
      <c r="I33" s="24">
        <v>0.51900000000000002</v>
      </c>
    </row>
    <row r="36" spans="3:9" x14ac:dyDescent="0.2">
      <c r="D36" s="37"/>
    </row>
    <row r="38" spans="3:9" x14ac:dyDescent="0.2">
      <c r="F38" t="s">
        <v>20</v>
      </c>
    </row>
    <row r="39" spans="3:9" x14ac:dyDescent="0.2">
      <c r="F39">
        <v>0.55900000000000005</v>
      </c>
    </row>
    <row r="40" spans="3:9" x14ac:dyDescent="0.2">
      <c r="C40" s="51"/>
      <c r="D40" s="51"/>
      <c r="E40" s="51"/>
      <c r="F40">
        <v>0.5</v>
      </c>
    </row>
    <row r="41" spans="3:9" x14ac:dyDescent="0.2">
      <c r="F41" s="69">
        <f>(2*F39*F40)/(F39+F40)</f>
        <v>0.52785646836638334</v>
      </c>
    </row>
    <row r="43" spans="3:9" x14ac:dyDescent="0.2">
      <c r="C43" s="37" t="s">
        <v>32</v>
      </c>
    </row>
    <row r="44" spans="3:9" ht="16" thickBot="1" x14ac:dyDescent="0.25"/>
    <row r="45" spans="3:9" ht="16" thickBot="1" x14ac:dyDescent="0.25">
      <c r="E45" s="3" t="s">
        <v>16</v>
      </c>
      <c r="F45" s="34" t="s">
        <v>14</v>
      </c>
      <c r="G45" s="7" t="s">
        <v>19</v>
      </c>
      <c r="H45" s="4" t="s">
        <v>4</v>
      </c>
    </row>
    <row r="46" spans="3:9" x14ac:dyDescent="0.2">
      <c r="C46" s="75" t="s">
        <v>11</v>
      </c>
      <c r="D46" s="32" t="s">
        <v>12</v>
      </c>
      <c r="E46" s="57">
        <v>0.53</v>
      </c>
      <c r="F46" s="45">
        <v>0.51300000000000001</v>
      </c>
      <c r="G46" s="19">
        <v>0.622</v>
      </c>
      <c r="H46" s="11">
        <v>0.57299999999999995</v>
      </c>
    </row>
    <row r="47" spans="3:9" x14ac:dyDescent="0.2">
      <c r="C47" s="76"/>
      <c r="D47" s="33" t="s">
        <v>13</v>
      </c>
      <c r="E47" s="58">
        <v>0.67</v>
      </c>
      <c r="F47" s="47">
        <v>0.622</v>
      </c>
      <c r="G47" s="20">
        <v>0.51300000000000001</v>
      </c>
      <c r="H47" s="12">
        <v>0.47499999999999998</v>
      </c>
    </row>
    <row r="48" spans="3:9" ht="16" thickBot="1" x14ac:dyDescent="0.25">
      <c r="C48" s="77"/>
      <c r="D48" s="6" t="s">
        <v>7</v>
      </c>
      <c r="E48" s="59">
        <v>0.59199999999999997</v>
      </c>
      <c r="F48" s="22">
        <v>0.58599999999999997</v>
      </c>
      <c r="G48" s="21">
        <v>0.56200000000000006</v>
      </c>
      <c r="H48" s="24">
        <v>0.51900000000000002</v>
      </c>
    </row>
    <row r="50" spans="5:8" x14ac:dyDescent="0.2">
      <c r="E50" s="51">
        <f>(((E48+E46)-0.2)*150)-150</f>
        <v>-11.700000000000017</v>
      </c>
      <c r="F50" s="51">
        <f>(((F48+F46)-0.2)*150)-150</f>
        <v>-15.150000000000006</v>
      </c>
      <c r="G50" s="51">
        <f>(((G48+G47)-0.2)*150)-150</f>
        <v>-18.749999999999972</v>
      </c>
      <c r="H50" s="51">
        <f>(((H48+H47)-0.2)*150)-150</f>
        <v>-30.899999999999991</v>
      </c>
    </row>
  </sheetData>
  <mergeCells count="8">
    <mergeCell ref="C46:C48"/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52"/>
  <sheetViews>
    <sheetView topLeftCell="A4" workbookViewId="0">
      <selection activeCell="J40" sqref="J4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72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73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74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75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76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77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75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76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77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75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76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77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75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76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77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75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57">
        <v>0.53</v>
      </c>
    </row>
    <row r="26" spans="3:10" x14ac:dyDescent="0.2">
      <c r="C26" s="76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58">
        <v>0.67</v>
      </c>
    </row>
    <row r="27" spans="3:10" ht="16" thickBot="1" x14ac:dyDescent="0.25">
      <c r="C27" s="77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59">
        <v>0.9</v>
      </c>
    </row>
    <row r="29" spans="3:10" ht="16" thickBot="1" x14ac:dyDescent="0.25"/>
    <row r="30" spans="3:10" ht="16" thickBot="1" x14ac:dyDescent="0.25">
      <c r="F30" s="4" t="s">
        <v>34</v>
      </c>
      <c r="G30" s="34" t="s">
        <v>14</v>
      </c>
      <c r="H30" s="3" t="s">
        <v>16</v>
      </c>
      <c r="I30" s="7" t="s">
        <v>19</v>
      </c>
      <c r="J30" s="37" t="s">
        <v>20</v>
      </c>
    </row>
    <row r="31" spans="3:10" x14ac:dyDescent="0.2">
      <c r="C31" s="75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57">
        <v>0.53</v>
      </c>
      <c r="I31" s="19">
        <v>0.47470000000000001</v>
      </c>
      <c r="J31">
        <v>0.75700000000000001</v>
      </c>
    </row>
    <row r="32" spans="3:10" x14ac:dyDescent="0.2">
      <c r="C32" s="76"/>
      <c r="D32" s="33" t="s">
        <v>13</v>
      </c>
      <c r="E32" s="33"/>
      <c r="F32" s="12">
        <v>0.54300000000000004</v>
      </c>
      <c r="G32" s="47">
        <v>0.622</v>
      </c>
      <c r="H32" s="58">
        <v>0.67</v>
      </c>
      <c r="I32" s="20">
        <v>0.57250000000000001</v>
      </c>
      <c r="J32">
        <v>0.70699999999999996</v>
      </c>
    </row>
    <row r="33" spans="3:10" ht="16" thickBot="1" x14ac:dyDescent="0.25">
      <c r="C33" s="77"/>
      <c r="D33" s="6" t="s">
        <v>7</v>
      </c>
      <c r="E33" s="68"/>
      <c r="F33" s="24">
        <v>0.92800000000000005</v>
      </c>
      <c r="G33" s="22">
        <v>0.90700000000000003</v>
      </c>
      <c r="H33" s="59">
        <v>0.9</v>
      </c>
      <c r="I33" s="21">
        <v>0.80800000000000005</v>
      </c>
      <c r="J33" s="67">
        <v>0.73499999999999999</v>
      </c>
    </row>
    <row r="37" spans="3:10" x14ac:dyDescent="0.2">
      <c r="C37" t="s">
        <v>21</v>
      </c>
      <c r="D37" s="37" t="s">
        <v>22</v>
      </c>
      <c r="E37" s="37"/>
      <c r="F37" t="s">
        <v>7</v>
      </c>
    </row>
    <row r="38" spans="3:10" x14ac:dyDescent="0.2">
      <c r="C38">
        <v>0.88</v>
      </c>
      <c r="D38">
        <v>0.87</v>
      </c>
      <c r="F38">
        <v>0.86</v>
      </c>
    </row>
    <row r="39" spans="3:10" x14ac:dyDescent="0.2">
      <c r="C39">
        <v>0.76</v>
      </c>
      <c r="D39">
        <v>0.71</v>
      </c>
      <c r="F39">
        <v>0.71</v>
      </c>
    </row>
    <row r="40" spans="3:10" x14ac:dyDescent="0.2">
      <c r="C40">
        <v>0.63</v>
      </c>
      <c r="D40">
        <v>0.54</v>
      </c>
      <c r="F40">
        <v>0.51</v>
      </c>
    </row>
    <row r="41" spans="3:10" x14ac:dyDescent="0.2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 x14ac:dyDescent="0.2">
      <c r="C42" s="51">
        <f t="shared" si="3"/>
        <v>0.71555555555555561</v>
      </c>
    </row>
    <row r="43" spans="3:10" x14ac:dyDescent="0.2">
      <c r="C43">
        <f>(2*C41*C42)/(C41+C42)</f>
        <v>0.73553710691823915</v>
      </c>
    </row>
    <row r="46" spans="3:10" x14ac:dyDescent="0.2">
      <c r="C46" t="s">
        <v>31</v>
      </c>
    </row>
    <row r="47" spans="3:10" x14ac:dyDescent="0.2">
      <c r="C47" s="70"/>
      <c r="D47" s="70" t="s">
        <v>7</v>
      </c>
      <c r="E47" s="70"/>
    </row>
    <row r="48" spans="3:10" x14ac:dyDescent="0.2">
      <c r="C48" s="70"/>
      <c r="D48" s="70"/>
      <c r="E48" s="70"/>
    </row>
    <row r="49" spans="3:5" x14ac:dyDescent="0.2">
      <c r="C49" s="71" t="s">
        <v>19</v>
      </c>
      <c r="D49" s="70">
        <v>0.80800000000000005</v>
      </c>
      <c r="E49" s="70">
        <f>(D49*50)-50</f>
        <v>-9.5999999999999943</v>
      </c>
    </row>
    <row r="50" spans="3:5" x14ac:dyDescent="0.2">
      <c r="C50" s="71" t="s">
        <v>4</v>
      </c>
      <c r="D50" s="70">
        <v>0.92800000000000005</v>
      </c>
      <c r="E50" s="70">
        <f>(D50*50)-50</f>
        <v>-3.5999999999999943</v>
      </c>
    </row>
    <row r="51" spans="3:5" x14ac:dyDescent="0.2">
      <c r="C51" s="71" t="s">
        <v>14</v>
      </c>
      <c r="D51" s="70">
        <v>0.90700000000000003</v>
      </c>
      <c r="E51" s="70">
        <f t="shared" ref="E51:E52" si="4">(D51*50)-50</f>
        <v>-4.6499999999999986</v>
      </c>
    </row>
    <row r="52" spans="3:5" x14ac:dyDescent="0.2">
      <c r="C52" s="71" t="s">
        <v>16</v>
      </c>
      <c r="D52" s="70">
        <v>0.9</v>
      </c>
      <c r="E52" s="70">
        <f t="shared" si="4"/>
        <v>-5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44"/>
  <sheetViews>
    <sheetView topLeftCell="A9" workbookViewId="0">
      <selection activeCell="H54" sqref="H5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72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73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74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75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76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77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75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76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77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75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76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77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75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76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77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75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57">
        <v>0.53</v>
      </c>
    </row>
    <row r="26" spans="3:9" ht="16" thickBot="1" x14ac:dyDescent="0.25">
      <c r="C26" s="76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58">
        <v>0.67</v>
      </c>
    </row>
    <row r="27" spans="3:9" ht="16" thickBot="1" x14ac:dyDescent="0.25">
      <c r="C27" s="77"/>
      <c r="D27" s="3" t="s">
        <v>10</v>
      </c>
      <c r="E27" s="21">
        <v>0.98</v>
      </c>
      <c r="F27" s="24">
        <v>0.94</v>
      </c>
      <c r="G27" s="22">
        <v>0.97699999999999998</v>
      </c>
      <c r="H27" s="59">
        <v>0.96499999999999997</v>
      </c>
    </row>
    <row r="29" spans="3:9" ht="16" thickBot="1" x14ac:dyDescent="0.25"/>
    <row r="30" spans="3:9" ht="16" thickBot="1" x14ac:dyDescent="0.25">
      <c r="E30" s="7" t="s">
        <v>19</v>
      </c>
      <c r="F30" s="34" t="s">
        <v>14</v>
      </c>
      <c r="G30" s="3" t="s">
        <v>23</v>
      </c>
      <c r="H30" s="4" t="s">
        <v>34</v>
      </c>
      <c r="I30" t="s">
        <v>20</v>
      </c>
    </row>
    <row r="31" spans="3:9" x14ac:dyDescent="0.2">
      <c r="C31" s="75" t="s">
        <v>2</v>
      </c>
      <c r="D31" s="32"/>
      <c r="E31" s="19"/>
      <c r="F31" s="45"/>
      <c r="G31" s="57"/>
      <c r="H31" s="11"/>
    </row>
    <row r="32" spans="3:9" ht="16" thickBot="1" x14ac:dyDescent="0.25">
      <c r="C32" s="76"/>
      <c r="D32" s="33"/>
      <c r="E32" s="20"/>
      <c r="F32" s="47"/>
      <c r="G32" s="58"/>
      <c r="H32" s="12"/>
    </row>
    <row r="33" spans="3:9" ht="16" thickBot="1" x14ac:dyDescent="0.25">
      <c r="C33" s="77"/>
      <c r="D33" s="3" t="s">
        <v>10</v>
      </c>
      <c r="E33" s="21">
        <v>0.98</v>
      </c>
      <c r="F33" s="22">
        <v>0.97699999999999998</v>
      </c>
      <c r="G33" s="59">
        <v>0.96499999999999997</v>
      </c>
      <c r="H33" s="24">
        <v>0.94</v>
      </c>
      <c r="I33" s="69">
        <v>0.78</v>
      </c>
    </row>
    <row r="38" spans="3:9" x14ac:dyDescent="0.2">
      <c r="D38" t="s">
        <v>31</v>
      </c>
    </row>
    <row r="39" spans="3:9" x14ac:dyDescent="0.2">
      <c r="D39" s="70"/>
      <c r="E39" s="70" t="s">
        <v>7</v>
      </c>
      <c r="F39" s="70"/>
    </row>
    <row r="40" spans="3:9" x14ac:dyDescent="0.2">
      <c r="D40" s="70"/>
      <c r="E40" s="70"/>
      <c r="F40" s="70"/>
    </row>
    <row r="41" spans="3:9" ht="16" thickBot="1" x14ac:dyDescent="0.25">
      <c r="D41" s="71" t="s">
        <v>19</v>
      </c>
      <c r="E41" s="21">
        <v>0.98</v>
      </c>
      <c r="F41" s="70">
        <f>50-(E41*50)</f>
        <v>1</v>
      </c>
    </row>
    <row r="42" spans="3:9" x14ac:dyDescent="0.2">
      <c r="D42" s="71" t="s">
        <v>4</v>
      </c>
      <c r="E42" s="70">
        <v>0.92800000000000005</v>
      </c>
      <c r="F42" s="70">
        <f t="shared" ref="F42:F44" si="3">50-(E42*50)</f>
        <v>3.5999999999999943</v>
      </c>
    </row>
    <row r="43" spans="3:9" ht="16" thickBot="1" x14ac:dyDescent="0.25">
      <c r="D43" s="71" t="s">
        <v>14</v>
      </c>
      <c r="E43" s="22">
        <v>0.97699999999999998</v>
      </c>
      <c r="F43" s="70">
        <f t="shared" si="3"/>
        <v>1.1499999999999986</v>
      </c>
    </row>
    <row r="44" spans="3:9" ht="16" thickBot="1" x14ac:dyDescent="0.25">
      <c r="D44" s="71" t="s">
        <v>16</v>
      </c>
      <c r="E44" s="59">
        <v>0.96499999999999997</v>
      </c>
      <c r="F44" s="70">
        <f t="shared" si="3"/>
        <v>1.75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workbookViewId="0">
      <selection activeCell="O37" sqref="O37"/>
    </sheetView>
  </sheetViews>
  <sheetFormatPr baseColWidth="10" defaultRowHeight="15" x14ac:dyDescent="0.2"/>
  <cols>
    <col min="1" max="2" width="20.33203125" bestFit="1" customWidth="1"/>
    <col min="3" max="3" width="12" bestFit="1" customWidth="1"/>
    <col min="4" max="4" width="10" bestFit="1" customWidth="1"/>
  </cols>
  <sheetData>
    <row r="1" spans="1:4" ht="16" thickBot="1" x14ac:dyDescent="0.25">
      <c r="B1" t="s">
        <v>24</v>
      </c>
      <c r="C1" t="s">
        <v>25</v>
      </c>
      <c r="D1" t="s">
        <v>26</v>
      </c>
    </row>
    <row r="2" spans="1:4" ht="16" thickBot="1" x14ac:dyDescent="0.25">
      <c r="A2" s="4" t="s">
        <v>4</v>
      </c>
      <c r="B2">
        <v>2</v>
      </c>
      <c r="C2">
        <v>4</v>
      </c>
      <c r="D2">
        <v>4</v>
      </c>
    </row>
    <row r="3" spans="1:4" ht="16" thickBot="1" x14ac:dyDescent="0.25">
      <c r="A3" s="34" t="s">
        <v>14</v>
      </c>
      <c r="B3">
        <v>3</v>
      </c>
      <c r="C3">
        <v>3</v>
      </c>
      <c r="D3">
        <v>1</v>
      </c>
    </row>
    <row r="4" spans="1:4" ht="16" thickBot="1" x14ac:dyDescent="0.25">
      <c r="A4" s="7" t="s">
        <v>15</v>
      </c>
      <c r="B4">
        <v>4</v>
      </c>
      <c r="C4">
        <v>2</v>
      </c>
      <c r="D4">
        <v>2</v>
      </c>
    </row>
    <row r="5" spans="1:4" ht="16" thickBot="1" x14ac:dyDescent="0.25">
      <c r="A5" s="3" t="s">
        <v>16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List1</vt:lpstr>
      <vt:lpstr>NER</vt:lpstr>
      <vt:lpstr>sentiment</vt:lpstr>
      <vt:lpstr>summarization</vt:lpstr>
      <vt:lpstr>key pharses</vt:lpstr>
      <vt:lpstr>text classification</vt:lpstr>
      <vt:lpstr>object detection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Romana Grilj</cp:lastModifiedBy>
  <dcterms:created xsi:type="dcterms:W3CDTF">2023-06-26T13:40:18Z</dcterms:created>
  <dcterms:modified xsi:type="dcterms:W3CDTF">2023-09-24T16:11:55Z</dcterms:modified>
</cp:coreProperties>
</file>