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engbers/Projects/JavaProjects/RGS-plus/KIB-RGS/src/test/resources/"/>
    </mc:Choice>
  </mc:AlternateContent>
  <xr:revisionPtr revIDLastSave="0" documentId="8_{8805D5CC-E393-4E4D-9E56-784C19D4B780}" xr6:coauthVersionLast="47" xr6:coauthVersionMax="47" xr10:uidLastSave="{00000000-0000-0000-0000-000000000000}"/>
  <bookViews>
    <workbookView xWindow="51580" yWindow="-2540" windowWidth="37620" windowHeight="22140" tabRatio="970" activeTab="8" xr2:uid="{E2D5B0D0-5FD5-4156-BDB3-EB71AE8F057A}"/>
  </bookViews>
  <sheets>
    <sheet name="Titelblad" sheetId="47" r:id="rId1"/>
    <sheet name="Toelichting" sheetId="52" r:id="rId2"/>
    <sheet name="Instructie" sheetId="53" r:id="rId3"/>
    <sheet name="Samenvatting velden" sheetId="18" state="hidden" r:id="rId4"/>
    <sheet name="&lt;&gt;" sheetId="50" r:id="rId5"/>
    <sheet name="Kwaliteitsuitgangspunten" sheetId="17" r:id="rId6"/>
    <sheet name="Scope" sheetId="45" r:id="rId7"/>
    <sheet name="0. Bouwdeeloverstijgend" sheetId="31" r:id="rId8"/>
    <sheet name="1. Schil, gevel, dak, bgv" sheetId="30" r:id="rId9"/>
    <sheet name="2. Alg. ruimten" sheetId="12" r:id="rId10"/>
    <sheet name="3. Galerij, balkons" sheetId="34" r:id="rId11"/>
    <sheet name="8. Douche badkamer" sheetId="39" r:id="rId12"/>
    <sheet name="4. Woningtoegang, gang" sheetId="33" r:id="rId13"/>
    <sheet name="5. Woninginst. alg." sheetId="35" r:id="rId14"/>
    <sheet name="6. Woonkamer" sheetId="36" r:id="rId15"/>
    <sheet name="7. Keuken" sheetId="38" r:id="rId16"/>
    <sheet name="9. Toilet" sheetId="40" r:id="rId17"/>
    <sheet name="10. Slaapkamer" sheetId="41" r:id="rId18"/>
    <sheet name="11. Zolder" sheetId="42" r:id="rId19"/>
    <sheet name="12. Privé buitenr." sheetId="43" r:id="rId20"/>
    <sheet name="13. Semi-openbaar terr." sheetId="44" r:id="rId21"/>
  </sheets>
  <definedNames>
    <definedName name="_xlnm._FilterDatabase" localSheetId="7" hidden="1">'0. Bouwdeeloverstijgend'!$A$5:$J$41</definedName>
    <definedName name="_xlnm._FilterDatabase" localSheetId="8" hidden="1">'1. Schil, gevel, dak, bgv'!$A$5:$J$102</definedName>
    <definedName name="_xlnm._FilterDatabase" localSheetId="17" hidden="1">'10. Slaapkamer'!$A$5:$J$29</definedName>
    <definedName name="_xlnm._FilterDatabase" localSheetId="18" hidden="1">'11. Zolder'!$A$5:$J$47</definedName>
    <definedName name="_xlnm._FilterDatabase" localSheetId="19" hidden="1">'12. Privé buitenr.'!$A$5:$J$5</definedName>
    <definedName name="_xlnm._FilterDatabase" localSheetId="20" hidden="1">'13. Semi-openbaar terr.'!$A$5:$J$5</definedName>
    <definedName name="_xlnm._FilterDatabase" localSheetId="9" hidden="1">'2. Alg. ruimten'!$A$5:$J$149</definedName>
    <definedName name="_xlnm._FilterDatabase" localSheetId="10" hidden="1">'3. Galerij, balkons'!$A$5:$J$46</definedName>
    <definedName name="_xlnm._FilterDatabase" localSheetId="12" hidden="1">'4. Woningtoegang, gang'!$A$5:$J$105</definedName>
    <definedName name="_xlnm._FilterDatabase" localSheetId="13" hidden="1">'5. Woninginst. alg.'!$A$5:$J$71</definedName>
    <definedName name="_xlnm._FilterDatabase" localSheetId="14" hidden="1">'6. Woonkamer'!$A$5:$J$36</definedName>
    <definedName name="_xlnm._FilterDatabase" localSheetId="15" hidden="1">'7. Keuken'!$A$5:$J$73</definedName>
    <definedName name="_xlnm._FilterDatabase" localSheetId="11" hidden="1">'8. Douche badkamer'!$A$5:$J$5</definedName>
    <definedName name="_xlnm._FilterDatabase" localSheetId="16" hidden="1">'9. Toilet'!$A$5:$J$53</definedName>
    <definedName name="_xlnm._FilterDatabase" localSheetId="5" hidden="1">Kwaliteitsuitgangspunten!$A$3:$E$135</definedName>
    <definedName name="_xlnm.Print_Area" localSheetId="7">'0. Bouwdeeloverstijgend'!$A$1:$J$41</definedName>
    <definedName name="_xlnm.Print_Area" localSheetId="8">'1. Schil, gevel, dak, bgv'!$A:$J</definedName>
    <definedName name="_xlnm.Print_Area" localSheetId="17">'10. Slaapkamer'!$A:$J</definedName>
    <definedName name="_xlnm.Print_Area" localSheetId="18">'11. Zolder'!$A:$J</definedName>
    <definedName name="_xlnm.Print_Area" localSheetId="19">'12. Privé buitenr.'!$A$1:$J$25</definedName>
    <definedName name="_xlnm.Print_Area" localSheetId="20">'13. Semi-openbaar terr.'!$A:$J</definedName>
    <definedName name="_xlnm.Print_Area" localSheetId="9">'2. Alg. ruimten'!$A:$J</definedName>
    <definedName name="_xlnm.Print_Area" localSheetId="10">'3. Galerij, balkons'!$A:$J</definedName>
    <definedName name="_xlnm.Print_Area" localSheetId="12">'4. Woningtoegang, gang'!$A:$J</definedName>
    <definedName name="_xlnm.Print_Area" localSheetId="13">'5. Woninginst. alg.'!$A:$J</definedName>
    <definedName name="_xlnm.Print_Area" localSheetId="14">'6. Woonkamer'!$A:$J</definedName>
    <definedName name="_xlnm.Print_Area" localSheetId="15">'7. Keuken'!$A:$J</definedName>
    <definedName name="_xlnm.Print_Area" localSheetId="11">'8. Douche badkamer'!$A:$J</definedName>
    <definedName name="_xlnm.Print_Area" localSheetId="16">'9. Toilet'!$A:$J</definedName>
    <definedName name="_xlnm.Print_Area" localSheetId="2">Instructie!$A$1:$A$16</definedName>
    <definedName name="_xlnm.Print_Area" localSheetId="5">Kwaliteitsuitgangspunten!$A$1:$E$135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53" l="1"/>
  <c r="A2" i="52"/>
  <c r="C8" i="18" l="1"/>
  <c r="C7" i="18"/>
  <c r="C6" i="18"/>
  <c r="C5" i="18"/>
  <c r="C4" i="18"/>
  <c r="C3" i="18"/>
  <c r="C2" i="18"/>
  <c r="C14" i="18" l="1"/>
  <c r="C13" i="18"/>
  <c r="B14" i="18"/>
  <c r="C38" i="18"/>
  <c r="B38" i="18"/>
  <c r="C37" i="18"/>
  <c r="B37" i="18"/>
  <c r="C36" i="18"/>
  <c r="B36" i="18"/>
  <c r="C35" i="18"/>
  <c r="B35" i="18"/>
  <c r="C34" i="18"/>
  <c r="B34" i="18"/>
  <c r="C33" i="18"/>
  <c r="B33" i="18"/>
  <c r="C32" i="18"/>
  <c r="B32" i="18"/>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2" i="18"/>
  <c r="B12" i="18"/>
  <c r="C11" i="18"/>
  <c r="B11" i="18"/>
  <c r="C10" i="18"/>
  <c r="B10" i="18"/>
  <c r="C9" i="18"/>
  <c r="B9" i="18"/>
  <c r="B8" i="18"/>
  <c r="B7" i="18"/>
  <c r="B6" i="18"/>
  <c r="B5" i="18"/>
  <c r="B4" i="18"/>
  <c r="B3" i="18"/>
  <c r="B2" i="18"/>
  <c r="B117" i="17"/>
  <c r="B113" i="17"/>
  <c r="B114" i="17" s="1"/>
  <c r="B115" i="17" s="1"/>
  <c r="B110" i="17"/>
  <c r="B111" i="17" s="1"/>
  <c r="B106" i="17"/>
  <c r="B107" i="17" s="1"/>
  <c r="B108" i="17" s="1"/>
  <c r="B104" i="17"/>
  <c r="B96" i="17"/>
  <c r="B93" i="17"/>
  <c r="B94" i="17" s="1"/>
  <c r="B90" i="17"/>
  <c r="B91" i="17" s="1"/>
  <c r="B87" i="17"/>
  <c r="B88" i="17" s="1"/>
  <c r="B84" i="17"/>
  <c r="B85" i="17" s="1"/>
  <c r="B80" i="17"/>
  <c r="B81" i="17" s="1"/>
  <c r="B82" i="17" s="1"/>
  <c r="B77" i="17"/>
  <c r="B78" i="17" s="1"/>
  <c r="B72" i="17"/>
  <c r="B73" i="17" s="1"/>
  <c r="B74" i="17" s="1"/>
  <c r="B75" i="17" s="1"/>
  <c r="B58" i="17"/>
  <c r="B55" i="17"/>
  <c r="B56" i="17" s="1"/>
  <c r="D51" i="33" l="1"/>
  <c r="D6" i="31"/>
  <c r="D55" i="35"/>
  <c r="D132" i="12"/>
  <c r="D101" i="33"/>
  <c r="D24" i="44"/>
  <c r="D26" i="42"/>
  <c r="D28" i="41"/>
  <c r="D24" i="39"/>
  <c r="D23" i="35"/>
  <c r="D36" i="34"/>
  <c r="D9" i="34"/>
  <c r="D38" i="30"/>
  <c r="D73" i="33"/>
  <c r="D9" i="31"/>
  <c r="D42" i="30"/>
  <c r="D140" i="12"/>
  <c r="D100" i="33"/>
  <c r="D23" i="43"/>
  <c r="D41" i="30"/>
  <c r="D6" i="44"/>
  <c r="D25" i="38"/>
  <c r="D46" i="33"/>
  <c r="D19" i="41"/>
  <c r="D34" i="12"/>
  <c r="D15" i="30"/>
  <c r="D85" i="12"/>
  <c r="D27" i="34"/>
  <c r="D31" i="36"/>
  <c r="D107" i="12"/>
  <c r="D21" i="36"/>
  <c r="D27" i="12"/>
  <c r="D139" i="12"/>
  <c r="D19" i="38"/>
  <c r="D28" i="30"/>
  <c r="D39" i="44"/>
  <c r="D148" i="12"/>
  <c r="D36" i="33"/>
  <c r="D28" i="34"/>
  <c r="D14" i="31"/>
  <c r="D10" i="34"/>
  <c r="D72" i="12"/>
  <c r="D29" i="33"/>
  <c r="D47" i="40"/>
  <c r="D7" i="44"/>
  <c r="D18" i="31"/>
  <c r="D10" i="35"/>
  <c r="D106" i="12"/>
  <c r="D78" i="33"/>
  <c r="D45" i="39"/>
  <c r="D51" i="30"/>
  <c r="D87" i="33"/>
  <c r="D138" i="12"/>
  <c r="D40" i="44"/>
  <c r="D51" i="38"/>
  <c r="D41" i="38"/>
  <c r="D6" i="30"/>
  <c r="D25" i="41"/>
  <c r="D71" i="35"/>
  <c r="D8" i="44"/>
  <c r="D13" i="36"/>
  <c r="D10" i="43"/>
  <c r="D51" i="40"/>
  <c r="D12" i="42"/>
  <c r="D13" i="12"/>
  <c r="D13" i="35"/>
  <c r="D64" i="35"/>
  <c r="D6" i="35"/>
  <c r="D37" i="34"/>
  <c r="D10" i="31"/>
  <c r="D79" i="33"/>
  <c r="D21" i="39"/>
  <c r="D40" i="12"/>
  <c r="D92" i="12"/>
  <c r="D33" i="40"/>
  <c r="D19" i="35"/>
  <c r="D8" i="36"/>
  <c r="D41" i="42"/>
  <c r="D52" i="30"/>
  <c r="D37" i="33"/>
  <c r="D20" i="38"/>
  <c r="D15" i="31"/>
  <c r="D26" i="34"/>
  <c r="D14" i="35"/>
  <c r="D18" i="35"/>
  <c r="D42" i="35"/>
  <c r="D11" i="35"/>
  <c r="D19" i="36"/>
  <c r="D80" i="30"/>
  <c r="D7" i="35"/>
  <c r="D32" i="34"/>
  <c r="D12" i="39"/>
  <c r="D8" i="12"/>
  <c r="D43" i="35"/>
  <c r="D14" i="40"/>
  <c r="D28" i="42"/>
  <c r="D24" i="34"/>
  <c r="D53" i="35"/>
  <c r="D16" i="30"/>
  <c r="D52" i="33"/>
  <c r="D35" i="31"/>
  <c r="D38" i="34"/>
  <c r="D36" i="35"/>
  <c r="D16" i="35"/>
  <c r="D37" i="42"/>
  <c r="D20" i="31"/>
  <c r="D15" i="42"/>
  <c r="D55" i="30"/>
  <c r="D53" i="38"/>
  <c r="D87" i="12"/>
  <c r="D34" i="40"/>
  <c r="D83" i="12"/>
  <c r="D50" i="30"/>
  <c r="D29" i="34"/>
  <c r="D17" i="41"/>
  <c r="D53" i="30"/>
  <c r="D39" i="35"/>
  <c r="D71" i="38"/>
  <c r="D22" i="31"/>
  <c r="D40" i="39"/>
  <c r="D102" i="12"/>
  <c r="D69" i="12"/>
  <c r="D37" i="12"/>
  <c r="D35" i="36"/>
  <c r="D33" i="35"/>
  <c r="D69" i="38"/>
  <c r="D27" i="30"/>
  <c r="D105" i="12"/>
  <c r="D21" i="35"/>
  <c r="D40" i="30"/>
  <c r="D84" i="12"/>
  <c r="D27" i="42"/>
  <c r="D89" i="12"/>
  <c r="D56" i="12"/>
  <c r="D24" i="12"/>
  <c r="D50" i="35"/>
  <c r="D46" i="34"/>
  <c r="D39" i="38"/>
  <c r="D39" i="30"/>
  <c r="D6" i="43"/>
  <c r="D35" i="33"/>
  <c r="D98" i="33"/>
  <c r="D108" i="12"/>
  <c r="D26" i="12"/>
  <c r="D70" i="35"/>
  <c r="D96" i="12"/>
  <c r="D11" i="12"/>
  <c r="D14" i="33"/>
  <c r="D70" i="30"/>
  <c r="D7" i="30"/>
  <c r="D67" i="35"/>
  <c r="D35" i="35"/>
  <c r="D9" i="44"/>
  <c r="D63" i="35"/>
  <c r="D20" i="39"/>
  <c r="D91" i="33"/>
  <c r="D11" i="41"/>
  <c r="D110" i="12"/>
  <c r="D26" i="30"/>
  <c r="D75" i="33"/>
  <c r="D80" i="33"/>
  <c r="D20" i="40"/>
  <c r="D7" i="34"/>
  <c r="D31" i="39"/>
  <c r="D26" i="44"/>
  <c r="D31" i="12"/>
  <c r="D62" i="12"/>
  <c r="D120" i="12"/>
  <c r="D17" i="12"/>
  <c r="D11" i="40"/>
  <c r="D30" i="38"/>
  <c r="D142" i="12"/>
  <c r="D32" i="44"/>
  <c r="D11" i="31"/>
  <c r="D16" i="31"/>
  <c r="D8" i="35"/>
  <c r="D7" i="31"/>
  <c r="D32" i="40"/>
  <c r="D50" i="40"/>
  <c r="D60" i="38"/>
  <c r="D37" i="39"/>
  <c r="D58" i="33"/>
  <c r="D20" i="43"/>
  <c r="D81" i="33"/>
  <c r="D68" i="30"/>
  <c r="D54" i="30"/>
  <c r="D8" i="30"/>
  <c r="D74" i="33"/>
  <c r="D63" i="12"/>
  <c r="D50" i="12"/>
  <c r="D55" i="12"/>
  <c r="D8" i="39"/>
  <c r="D65" i="38"/>
  <c r="D12" i="35"/>
  <c r="D17" i="31"/>
  <c r="D10" i="44"/>
  <c r="D9" i="30"/>
  <c r="D16" i="42"/>
  <c r="D59" i="12"/>
  <c r="D7" i="36"/>
  <c r="D18" i="12"/>
  <c r="D95" i="12"/>
  <c r="D35" i="38"/>
  <c r="D25" i="42"/>
  <c r="D29" i="12"/>
  <c r="D26" i="36"/>
  <c r="D48" i="35"/>
  <c r="D109" i="12"/>
  <c r="D20" i="42"/>
  <c r="D18" i="41"/>
  <c r="D31" i="38"/>
  <c r="D33" i="39"/>
  <c r="D34" i="35"/>
  <c r="D23" i="42"/>
  <c r="D44" i="12"/>
  <c r="D6" i="34"/>
  <c r="D25" i="43"/>
  <c r="D26" i="31"/>
  <c r="D141" i="12"/>
  <c r="D21" i="38"/>
  <c r="D35" i="34"/>
  <c r="D30" i="36"/>
  <c r="D13" i="34"/>
  <c r="D12" i="12"/>
  <c r="D30" i="12"/>
  <c r="D8" i="43"/>
  <c r="D35" i="12"/>
  <c r="D40" i="35"/>
  <c r="D24" i="36"/>
  <c r="D8" i="41"/>
  <c r="D13" i="30"/>
  <c r="D20" i="36"/>
  <c r="D99" i="33"/>
  <c r="D8" i="34"/>
  <c r="D13" i="31"/>
  <c r="D27" i="36"/>
  <c r="D76" i="12"/>
  <c r="D82" i="12"/>
  <c r="D43" i="12"/>
  <c r="D25" i="34"/>
  <c r="D100" i="12"/>
  <c r="D15" i="36"/>
  <c r="D65" i="35"/>
  <c r="D43" i="39"/>
  <c r="D7" i="43"/>
  <c r="D54" i="35"/>
  <c r="D9" i="35"/>
  <c r="D72" i="33"/>
  <c r="D78" i="30"/>
  <c r="D72" i="38"/>
  <c r="D48" i="39"/>
  <c r="D75" i="12"/>
  <c r="D19" i="31"/>
  <c r="D34" i="34"/>
  <c r="D97" i="30"/>
  <c r="D42" i="42"/>
  <c r="D12" i="31"/>
  <c r="D30" i="34"/>
  <c r="D21" i="40"/>
  <c r="D8" i="33"/>
  <c r="D14" i="30"/>
  <c r="D82" i="33"/>
  <c r="D6" i="40"/>
  <c r="D100" i="30"/>
  <c r="D47" i="38"/>
  <c r="D79" i="30"/>
  <c r="D28" i="12"/>
  <c r="D34" i="33"/>
  <c r="D65" i="30"/>
  <c r="D41" i="35"/>
  <c r="D77" i="30"/>
  <c r="D147" i="12"/>
  <c r="D31" i="42"/>
  <c r="D8" i="31"/>
  <c r="D31" i="35"/>
  <c r="D31" i="34"/>
  <c r="D10" i="39"/>
  <c r="D17" i="44"/>
  <c r="D40" i="42"/>
  <c r="D30" i="40"/>
  <c r="D23" i="34"/>
  <c r="D42" i="33"/>
  <c r="D137" i="12"/>
  <c r="D66" i="33"/>
  <c r="D32" i="39"/>
  <c r="D49" i="35"/>
  <c r="D14" i="34"/>
  <c r="D7" i="38"/>
  <c r="D32" i="35"/>
  <c r="D64" i="33"/>
  <c r="D19" i="39"/>
  <c r="D102" i="33"/>
  <c r="D95" i="33"/>
  <c r="D29" i="40"/>
  <c r="D11" i="43"/>
  <c r="D55" i="39"/>
  <c r="D55" i="33"/>
  <c r="D10" i="33"/>
  <c r="D14" i="36"/>
  <c r="D45" i="34"/>
  <c r="D12" i="44"/>
  <c r="D57" i="38"/>
  <c r="D44" i="34"/>
  <c r="D63" i="33"/>
  <c r="D83" i="30"/>
  <c r="D22" i="34"/>
  <c r="D29" i="41"/>
  <c r="D28" i="39"/>
  <c r="D23" i="33"/>
  <c r="D124" i="12"/>
  <c r="D20" i="35"/>
  <c r="D77" i="33"/>
  <c r="D11" i="42"/>
  <c r="D29" i="38"/>
  <c r="D12" i="34"/>
  <c r="D31" i="33"/>
  <c r="D19" i="30"/>
  <c r="D46" i="35"/>
  <c r="D15" i="41"/>
  <c r="D52" i="40"/>
  <c r="D68" i="38"/>
  <c r="D111" i="12"/>
  <c r="D15" i="38"/>
  <c r="D9" i="36"/>
  <c r="D66" i="35"/>
  <c r="D21" i="34"/>
  <c r="D14" i="38"/>
  <c r="D59" i="33"/>
  <c r="D33" i="34"/>
  <c r="D45" i="33"/>
  <c r="D10" i="41"/>
  <c r="D33" i="36"/>
  <c r="D76" i="33"/>
  <c r="D103" i="12"/>
  <c r="D102" i="30"/>
  <c r="D27" i="44"/>
  <c r="D35" i="40"/>
  <c r="D24" i="40"/>
  <c r="D38" i="38"/>
  <c r="D143" i="12"/>
  <c r="D29" i="31"/>
  <c r="D85" i="33"/>
  <c r="D61" i="35"/>
  <c r="D27" i="33"/>
  <c r="D97" i="33"/>
  <c r="D13" i="33"/>
  <c r="D84" i="30"/>
  <c r="D44" i="33"/>
  <c r="D135" i="12"/>
  <c r="D41" i="40"/>
  <c r="D21" i="43"/>
  <c r="D7" i="40"/>
  <c r="D50" i="39"/>
  <c r="D10" i="38"/>
  <c r="D94" i="30"/>
  <c r="D81" i="12"/>
  <c r="D49" i="12"/>
  <c r="D62" i="35"/>
  <c r="D15" i="35"/>
  <c r="D15" i="34"/>
  <c r="D53" i="33"/>
  <c r="D27" i="35"/>
  <c r="D65" i="33"/>
  <c r="D121" i="12"/>
  <c r="D49" i="38"/>
  <c r="D57" i="39"/>
  <c r="D47" i="35"/>
  <c r="D12" i="33"/>
  <c r="D28" i="36"/>
  <c r="D36" i="42"/>
  <c r="D34" i="39"/>
  <c r="D23" i="39"/>
  <c r="D17" i="36"/>
  <c r="D62" i="30"/>
  <c r="D101" i="12"/>
  <c r="D68" i="12"/>
  <c r="D36" i="12"/>
  <c r="D28" i="35"/>
  <c r="D92" i="33"/>
  <c r="D47" i="33"/>
  <c r="D34" i="31"/>
  <c r="D21" i="33"/>
  <c r="D40" i="34"/>
  <c r="D33" i="33"/>
  <c r="D30" i="39"/>
  <c r="D89" i="33"/>
  <c r="D122" i="12"/>
  <c r="D117" i="12"/>
  <c r="D46" i="40"/>
  <c r="D62" i="38"/>
  <c r="D57" i="35"/>
  <c r="D75" i="30"/>
  <c r="D30" i="30"/>
  <c r="D88" i="12"/>
  <c r="D23" i="12"/>
  <c r="D105" i="33"/>
  <c r="D60" i="33"/>
  <c r="D15" i="33"/>
  <c r="D99" i="30"/>
  <c r="D113" i="12"/>
  <c r="D40" i="33"/>
  <c r="D47" i="30"/>
  <c r="D133" i="12"/>
  <c r="D22" i="35"/>
  <c r="D70" i="38"/>
  <c r="D57" i="33"/>
  <c r="D27" i="39"/>
  <c r="D43" i="38"/>
  <c r="D32" i="38"/>
  <c r="D68" i="33"/>
  <c r="D23" i="31"/>
  <c r="D43" i="30"/>
  <c r="D8" i="42"/>
  <c r="D74" i="12"/>
  <c r="D42" i="12"/>
  <c r="D10" i="12"/>
  <c r="D41" i="34"/>
  <c r="D28" i="33"/>
  <c r="D119" i="12"/>
  <c r="D67" i="30"/>
  <c r="D145" i="12"/>
  <c r="D126" i="12"/>
  <c r="D27" i="31"/>
  <c r="D66" i="30"/>
  <c r="D25" i="33"/>
  <c r="D31" i="31"/>
  <c r="D67" i="33"/>
  <c r="D17" i="38"/>
  <c r="D130" i="12"/>
  <c r="D88" i="30"/>
  <c r="D11" i="30"/>
  <c r="D56" i="35"/>
  <c r="D94" i="12"/>
  <c r="D61" i="12"/>
  <c r="D41" i="33"/>
  <c r="D35" i="30"/>
  <c r="D92" i="30"/>
  <c r="D18" i="43"/>
  <c r="D12" i="38"/>
  <c r="D96" i="30"/>
  <c r="D86" i="33"/>
  <c r="D18" i="39"/>
  <c r="D22" i="36"/>
  <c r="D11" i="36"/>
  <c r="D56" i="30"/>
  <c r="D49" i="30"/>
  <c r="D21" i="44"/>
  <c r="D80" i="12"/>
  <c r="D48" i="12"/>
  <c r="D16" i="12"/>
  <c r="D9" i="33"/>
  <c r="D13" i="39"/>
  <c r="D60" i="30"/>
  <c r="D16" i="40"/>
  <c r="D46" i="30"/>
  <c r="D54" i="33"/>
  <c r="D64" i="30"/>
  <c r="D38" i="44"/>
  <c r="D56" i="38"/>
  <c r="D30" i="35"/>
  <c r="D52" i="35"/>
  <c r="D24" i="30"/>
  <c r="D7" i="41"/>
  <c r="D15" i="43"/>
  <c r="D67" i="12"/>
  <c r="D125" i="12"/>
  <c r="D38" i="35"/>
  <c r="D34" i="30"/>
  <c r="D24" i="38"/>
  <c r="D33" i="31"/>
  <c r="D96" i="33"/>
  <c r="D59" i="35"/>
  <c r="D45" i="30"/>
  <c r="D17" i="33"/>
  <c r="D11" i="44"/>
  <c r="D28" i="38"/>
  <c r="D103" i="33"/>
  <c r="D17" i="35"/>
  <c r="D67" i="38"/>
  <c r="D86" i="12"/>
  <c r="D54" i="12"/>
  <c r="D22" i="12"/>
  <c r="D28" i="31"/>
  <c r="D114" i="12"/>
  <c r="D41" i="31"/>
  <c r="D13" i="38"/>
  <c r="D20" i="34"/>
  <c r="D98" i="30"/>
  <c r="D32" i="33"/>
  <c r="D17" i="43"/>
  <c r="D25" i="35"/>
  <c r="D25" i="31"/>
  <c r="D32" i="30"/>
  <c r="D54" i="38"/>
  <c r="D43" i="34"/>
  <c r="D94" i="33"/>
  <c r="D36" i="31"/>
  <c r="D17" i="30"/>
  <c r="D16" i="39"/>
  <c r="D73" i="12"/>
  <c r="D41" i="12"/>
  <c r="D9" i="12"/>
  <c r="D93" i="30"/>
  <c r="D48" i="30"/>
  <c r="D21" i="31"/>
  <c r="D73" i="30"/>
  <c r="D20" i="33"/>
  <c r="D52" i="38"/>
  <c r="D134" i="12"/>
  <c r="D22" i="42"/>
  <c r="D70" i="33"/>
  <c r="D90" i="30"/>
  <c r="D22" i="44"/>
  <c r="D23" i="44"/>
  <c r="D10" i="42"/>
  <c r="D6" i="36"/>
  <c r="D11" i="34"/>
  <c r="D62" i="33"/>
  <c r="D101" i="30"/>
  <c r="D36" i="44"/>
  <c r="D144" i="12"/>
  <c r="D40" i="40"/>
  <c r="D93" i="12"/>
  <c r="D60" i="12"/>
  <c r="D61" i="30"/>
  <c r="D22" i="41"/>
  <c r="D21" i="30"/>
  <c r="D86" i="30"/>
  <c r="D42" i="39"/>
  <c r="D26" i="41"/>
  <c r="D40" i="38"/>
  <c r="D40" i="31"/>
  <c r="D21" i="41"/>
  <c r="D38" i="33"/>
  <c r="D13" i="40"/>
  <c r="D149" i="12"/>
  <c r="D9" i="41"/>
  <c r="D43" i="33"/>
  <c r="D30" i="33"/>
  <c r="D69" i="30"/>
  <c r="D131" i="12"/>
  <c r="D12" i="40"/>
  <c r="D79" i="12"/>
  <c r="D47" i="12"/>
  <c r="D15" i="12"/>
  <c r="D29" i="30"/>
  <c r="D39" i="34"/>
  <c r="D71" i="33"/>
  <c r="D22" i="30"/>
  <c r="D34" i="36"/>
  <c r="D60" i="35"/>
  <c r="D42" i="40"/>
  <c r="D6" i="33"/>
  <c r="D17" i="34"/>
  <c r="D44" i="40"/>
  <c r="D21" i="42"/>
  <c r="D31" i="40"/>
  <c r="D88" i="33"/>
  <c r="D11" i="33"/>
  <c r="D104" i="12"/>
  <c r="D37" i="30"/>
  <c r="D24" i="41"/>
  <c r="D24" i="43"/>
  <c r="D38" i="39"/>
  <c r="D66" i="12"/>
  <c r="D74" i="30"/>
  <c r="D146" i="12"/>
  <c r="D15" i="40"/>
  <c r="D128" i="12"/>
  <c r="D26" i="38"/>
  <c r="D20" i="41"/>
  <c r="D56" i="39"/>
  <c r="D56" i="33"/>
  <c r="D123" i="12"/>
  <c r="D136" i="12"/>
  <c r="D42" i="44"/>
  <c r="D9" i="39"/>
  <c r="D99" i="12"/>
  <c r="D43" i="40"/>
  <c r="D127" i="12"/>
  <c r="D58" i="39"/>
  <c r="D39" i="33"/>
  <c r="D53" i="12"/>
  <c r="D21" i="12"/>
  <c r="D10" i="30"/>
  <c r="D84" i="33"/>
  <c r="D46" i="39"/>
  <c r="D26" i="33"/>
  <c r="D72" i="30"/>
  <c r="D29" i="44"/>
  <c r="D32" i="31"/>
  <c r="D41" i="39"/>
  <c r="D16" i="36"/>
  <c r="D33" i="44"/>
  <c r="D29" i="39"/>
  <c r="D24" i="33"/>
  <c r="D9" i="38"/>
  <c r="D16" i="44"/>
  <c r="D30" i="42"/>
  <c r="D48" i="38"/>
  <c r="D38" i="31"/>
  <c r="D65" i="12"/>
  <c r="D33" i="12"/>
  <c r="D13" i="44"/>
  <c r="D26" i="35"/>
  <c r="D45" i="42"/>
  <c r="D25" i="44"/>
  <c r="D39" i="31"/>
  <c r="D30" i="44"/>
  <c r="D43" i="42"/>
  <c r="D13" i="43"/>
  <c r="D34" i="44"/>
  <c r="D71" i="30"/>
  <c r="D12" i="43"/>
  <c r="D53" i="40"/>
  <c r="D50" i="38"/>
  <c r="D18" i="36"/>
  <c r="D76" i="30"/>
  <c r="D95" i="30"/>
  <c r="D49" i="39"/>
  <c r="D48" i="33"/>
  <c r="D78" i="12"/>
  <c r="D14" i="41"/>
  <c r="D52" i="12"/>
  <c r="D20" i="12"/>
  <c r="D7" i="33"/>
  <c r="D44" i="35"/>
  <c r="D7" i="42"/>
  <c r="D19" i="43"/>
  <c r="D58" i="38"/>
  <c r="D18" i="42"/>
  <c r="D17" i="42"/>
  <c r="D69" i="35"/>
  <c r="D58" i="30"/>
  <c r="D16" i="41"/>
  <c r="D25" i="40"/>
  <c r="D22" i="38"/>
  <c r="D58" i="35"/>
  <c r="D44" i="30"/>
  <c r="D45" i="40"/>
  <c r="D22" i="39"/>
  <c r="D16" i="33"/>
  <c r="D46" i="12"/>
  <c r="D35" i="44"/>
  <c r="D16" i="34"/>
  <c r="D39" i="12"/>
  <c r="D7" i="12"/>
  <c r="D22" i="43"/>
  <c r="D15" i="39"/>
  <c r="D34" i="42"/>
  <c r="D90" i="33"/>
  <c r="D38" i="42"/>
  <c r="D38" i="40"/>
  <c r="D44" i="42"/>
  <c r="D32" i="42"/>
  <c r="D37" i="35"/>
  <c r="D16" i="43"/>
  <c r="D36" i="40"/>
  <c r="D51" i="39"/>
  <c r="D29" i="36"/>
  <c r="D24" i="35"/>
  <c r="D24" i="31"/>
  <c r="D12" i="30"/>
  <c r="D37" i="38"/>
  <c r="D19" i="40"/>
  <c r="D73" i="38"/>
  <c r="D61" i="38"/>
  <c r="D118" i="12"/>
  <c r="D85" i="30"/>
  <c r="D33" i="30"/>
  <c r="D91" i="12"/>
  <c r="D58" i="12"/>
  <c r="D48" i="40"/>
  <c r="D112" i="12"/>
  <c r="D28" i="40"/>
  <c r="D24" i="42"/>
  <c r="D91" i="30"/>
  <c r="D27" i="41"/>
  <c r="D10" i="40"/>
  <c r="D33" i="42"/>
  <c r="D37" i="40"/>
  <c r="D19" i="34"/>
  <c r="D8" i="40"/>
  <c r="D68" i="35"/>
  <c r="D69" i="33"/>
  <c r="D89" i="30"/>
  <c r="D63" i="30"/>
  <c r="D44" i="39"/>
  <c r="D42" i="38"/>
  <c r="D20" i="44"/>
  <c r="D18" i="44"/>
  <c r="D11" i="38"/>
  <c r="D45" i="12"/>
  <c r="D41" i="44"/>
  <c r="D18" i="40"/>
  <c r="D23" i="30"/>
  <c r="D54" i="39"/>
  <c r="D23" i="41"/>
  <c r="D36" i="30"/>
  <c r="D49" i="40"/>
  <c r="D36" i="39"/>
  <c r="D6" i="42"/>
  <c r="D9" i="40"/>
  <c r="D26" i="40"/>
  <c r="D83" i="33"/>
  <c r="D35" i="39"/>
  <c r="D63" i="38"/>
  <c r="D18" i="34"/>
  <c r="D129" i="12"/>
  <c r="D57" i="30"/>
  <c r="D39" i="39"/>
  <c r="D17" i="39"/>
  <c r="D16" i="38"/>
  <c r="D36" i="36"/>
  <c r="D14" i="12"/>
  <c r="D59" i="30"/>
  <c r="D71" i="12"/>
  <c r="D97" i="12"/>
  <c r="D64" i="12"/>
  <c r="D32" i="12"/>
  <c r="D15" i="44"/>
  <c r="D31" i="44"/>
  <c r="D26" i="39"/>
  <c r="D22" i="33"/>
  <c r="D22" i="40"/>
  <c r="D7" i="39"/>
  <c r="D6" i="41"/>
  <c r="D52" i="39"/>
  <c r="D19" i="33"/>
  <c r="D45" i="35"/>
  <c r="D6" i="39"/>
  <c r="D33" i="38"/>
  <c r="D50" i="33"/>
  <c r="D25" i="30"/>
  <c r="D49" i="33"/>
  <c r="D87" i="30"/>
  <c r="D55" i="38"/>
  <c r="D10" i="36"/>
  <c r="D23" i="38"/>
  <c r="D11" i="39"/>
  <c r="D98" i="12"/>
  <c r="D51" i="12"/>
  <c r="D19" i="12"/>
  <c r="D9" i="43"/>
  <c r="D39" i="42"/>
  <c r="D14" i="43"/>
  <c r="D66" i="38"/>
  <c r="D17" i="40"/>
  <c r="D14" i="44"/>
  <c r="D47" i="39"/>
  <c r="D46" i="38"/>
  <c r="D27" i="40"/>
  <c r="D64" i="38"/>
  <c r="D115" i="12"/>
  <c r="D28" i="44"/>
  <c r="D44" i="38"/>
  <c r="D6" i="38"/>
  <c r="D18" i="33"/>
  <c r="D31" i="30"/>
  <c r="D82" i="30"/>
  <c r="D37" i="44"/>
  <c r="D27" i="38"/>
  <c r="D29" i="35"/>
  <c r="D51" i="35"/>
  <c r="D81" i="30"/>
  <c r="D23" i="40"/>
  <c r="D77" i="12"/>
  <c r="D70" i="12"/>
  <c r="D38" i="12"/>
  <c r="D14" i="42"/>
  <c r="D29" i="42"/>
  <c r="D19" i="42"/>
  <c r="D36" i="38"/>
  <c r="D13" i="42"/>
  <c r="D59" i="38"/>
  <c r="D25" i="36"/>
  <c r="D53" i="39"/>
  <c r="D45" i="38"/>
  <c r="D34" i="38"/>
  <c r="D18" i="38"/>
  <c r="D12" i="36"/>
  <c r="D116" i="12"/>
  <c r="D18" i="30"/>
  <c r="D46" i="42"/>
  <c r="D47" i="42"/>
  <c r="D32" i="36"/>
  <c r="D104" i="33"/>
  <c r="D93" i="33"/>
  <c r="D19" i="44"/>
  <c r="D30" i="31"/>
  <c r="D90" i="12"/>
  <c r="D57" i="12"/>
  <c r="D25" i="12"/>
  <c r="D13" i="41"/>
  <c r="D39" i="40"/>
  <c r="D8" i="38"/>
  <c r="D14" i="39"/>
  <c r="D12" i="41"/>
  <c r="D25" i="39"/>
  <c r="D20" i="30"/>
  <c r="D23" i="36"/>
  <c r="D37" i="31"/>
  <c r="D35" i="42"/>
  <c r="D9" i="42"/>
  <c r="D42" i="34"/>
  <c r="D61" i="33"/>
  <c r="D6" i="12"/>
  <c r="I3" i="45"/>
</calcChain>
</file>

<file path=xl/sharedStrings.xml><?xml version="1.0" encoding="utf-8"?>
<sst xmlns="http://schemas.openxmlformats.org/spreadsheetml/2006/main" count="6326" uniqueCount="878">
  <si>
    <t>3A</t>
  </si>
  <si>
    <t>3B</t>
  </si>
  <si>
    <t>3C</t>
  </si>
  <si>
    <t>Afschot (galerij)vloer</t>
  </si>
  <si>
    <t>9A</t>
  </si>
  <si>
    <t>9B</t>
  </si>
  <si>
    <t>9C</t>
  </si>
  <si>
    <t>9D</t>
  </si>
  <si>
    <t>9E</t>
  </si>
  <si>
    <t>11A</t>
  </si>
  <si>
    <t>11B</t>
  </si>
  <si>
    <t>11C</t>
  </si>
  <si>
    <t>16A</t>
  </si>
  <si>
    <t>16B</t>
  </si>
  <si>
    <t>17A</t>
  </si>
  <si>
    <t>Mate van vervuiling</t>
  </si>
  <si>
    <t>17B</t>
  </si>
  <si>
    <t>Mate van graffiti</t>
  </si>
  <si>
    <t>17C</t>
  </si>
  <si>
    <t>Mate van bealging en/ of mosgroei</t>
  </si>
  <si>
    <t>17D</t>
  </si>
  <si>
    <t>17E</t>
  </si>
  <si>
    <t>Voeghardheid bij metselwerk</t>
  </si>
  <si>
    <t>19A</t>
  </si>
  <si>
    <t>Tegelwerkschade</t>
  </si>
  <si>
    <t>19B</t>
  </si>
  <si>
    <t>21A</t>
  </si>
  <si>
    <t>Hout(rot)schade in kozijnen</t>
  </si>
  <si>
    <t>21B</t>
  </si>
  <si>
    <t>Hout(rot)schade in elementen</t>
  </si>
  <si>
    <t>22A</t>
  </si>
  <si>
    <t>Aanwezigheid en compleetheid ramen, deuren, hang- en sluitwerk</t>
  </si>
  <si>
    <t>22B</t>
  </si>
  <si>
    <t>22C</t>
  </si>
  <si>
    <t>Afsluitbaarheid ramen en deuren</t>
  </si>
  <si>
    <t>23A</t>
  </si>
  <si>
    <t>Eenduidige vorm</t>
  </si>
  <si>
    <t>23B</t>
  </si>
  <si>
    <t>Eenduidige materialen</t>
  </si>
  <si>
    <t>23C</t>
  </si>
  <si>
    <t>Eenduidige toepassing afwerksysteem</t>
  </si>
  <si>
    <t>23D</t>
  </si>
  <si>
    <t>Eenduidige voorziening</t>
  </si>
  <si>
    <t>Equivalente daglichtoppervlakte van een verblijfsruimte</t>
  </si>
  <si>
    <t>Glansverlies van afwerking</t>
  </si>
  <si>
    <t>27A</t>
  </si>
  <si>
    <t>Aanwezigheid en functioneren mechanisme zonwering</t>
  </si>
  <si>
    <t>27B</t>
  </si>
  <si>
    <t>Functioneren schermdoek zonwering</t>
  </si>
  <si>
    <t>27C</t>
  </si>
  <si>
    <t>Verkleuring/vervuiling schermdoek zonwering</t>
  </si>
  <si>
    <t>28A</t>
  </si>
  <si>
    <t>Aanwezigheid van ventilatiekleppen</t>
  </si>
  <si>
    <t>Functioneren van ventilatiekleppen</t>
  </si>
  <si>
    <t>28C</t>
  </si>
  <si>
    <t>28D</t>
  </si>
  <si>
    <t>Functioneren van roosters</t>
  </si>
  <si>
    <t>28E</t>
  </si>
  <si>
    <t>Aanwezigheid van tochtafdichting</t>
  </si>
  <si>
    <t>28F</t>
  </si>
  <si>
    <t>Functioneren van tochtafdichting</t>
  </si>
  <si>
    <t>Aanwezigheid asbest</t>
  </si>
  <si>
    <t>31A</t>
  </si>
  <si>
    <t>Veiligheid en bruikbaarheid vloerconstructie</t>
  </si>
  <si>
    <t>31B</t>
  </si>
  <si>
    <t>Veiligheid en bruikbaarheid wandconstructie</t>
  </si>
  <si>
    <t>32A</t>
  </si>
  <si>
    <t>Afmetingen gangen, boxgangen en galerijen</t>
  </si>
  <si>
    <t>32B</t>
  </si>
  <si>
    <t>Afsluitbaarheid gangen, boxgangen en galerijen</t>
  </si>
  <si>
    <t>33A</t>
  </si>
  <si>
    <t>Niet- gemeenschappelijke verkeersruimte</t>
  </si>
  <si>
    <t>33B</t>
  </si>
  <si>
    <t>33C</t>
  </si>
  <si>
    <t>33D</t>
  </si>
  <si>
    <t>Afmetingen en helling, hellingbaan</t>
  </si>
  <si>
    <t>33E</t>
  </si>
  <si>
    <t>34A</t>
  </si>
  <si>
    <t>Vlakheid trap</t>
  </si>
  <si>
    <t>34B</t>
  </si>
  <si>
    <t>Visuele beleving (afwerking) trap</t>
  </si>
  <si>
    <t>36A</t>
  </si>
  <si>
    <t>Afmeting doorgang</t>
  </si>
  <si>
    <t>36B</t>
  </si>
  <si>
    <t>Hoogte dorpels en drempels</t>
  </si>
  <si>
    <t>36C</t>
  </si>
  <si>
    <t>Doorbuiging of slijtage van dorpels en drempels</t>
  </si>
  <si>
    <t>37A</t>
  </si>
  <si>
    <t>Toegangsroute verhard pad</t>
  </si>
  <si>
    <t>37B</t>
  </si>
  <si>
    <t>Verharding aan gebruiksvlak bij deur</t>
  </si>
  <si>
    <t>38A</t>
  </si>
  <si>
    <t>Aanwezigheid belinstallatie/ intercom/ videofoon</t>
  </si>
  <si>
    <t>38B</t>
  </si>
  <si>
    <t>Compleetheid belinstallatie/ intercom/ videofoon</t>
  </si>
  <si>
    <t>38C</t>
  </si>
  <si>
    <t>Functioneren belinstallatie/ intercom/ videofoon</t>
  </si>
  <si>
    <t>38D</t>
  </si>
  <si>
    <t>Compleetheid postkasten of brievenbussen</t>
  </si>
  <si>
    <t>38E</t>
  </si>
  <si>
    <t>Functioneren postkasten of brievenbussen</t>
  </si>
  <si>
    <t>39A</t>
  </si>
  <si>
    <t>39B</t>
  </si>
  <si>
    <t>40A</t>
  </si>
  <si>
    <t>Aanwezigheid postkasten</t>
  </si>
  <si>
    <t>40B</t>
  </si>
  <si>
    <t>Uitvoering postkasten</t>
  </si>
  <si>
    <t>40C</t>
  </si>
  <si>
    <t>Afmetingen postkasten</t>
  </si>
  <si>
    <t>40D</t>
  </si>
  <si>
    <t>40E</t>
  </si>
  <si>
    <t>Afmetingen brievenbus</t>
  </si>
  <si>
    <t>42A</t>
  </si>
  <si>
    <t>Aanwezigheid lift(en)</t>
  </si>
  <si>
    <t>42B</t>
  </si>
  <si>
    <t>Afmetingen oppervlakte van de cabine</t>
  </si>
  <si>
    <t>42C</t>
  </si>
  <si>
    <t>Vrije doorgang en deurmechanisme</t>
  </si>
  <si>
    <t>42D</t>
  </si>
  <si>
    <t>43A</t>
  </si>
  <si>
    <t>Liftkeuring</t>
  </si>
  <si>
    <t>43B</t>
  </si>
  <si>
    <t>Storingen (opsluitingen en stilstand)</t>
  </si>
  <si>
    <t>43C</t>
  </si>
  <si>
    <t>45A</t>
  </si>
  <si>
    <t>45B</t>
  </si>
  <si>
    <t>Visuele beleving vloerafwerking (zeil, parket, uitloopmatten etc.)</t>
  </si>
  <si>
    <t>45C</t>
  </si>
  <si>
    <t>Bruikbaarheid en visuele beleving randafwerking vloer d.m.v. plinten</t>
  </si>
  <si>
    <t>Stroefheid van harde vloerafwerking (modulair)</t>
  </si>
  <si>
    <t>Reinigbaarheid van vloer- en wandafwerking</t>
  </si>
  <si>
    <t>49A</t>
  </si>
  <si>
    <t>Aanwezigheid en/of compleetheid vloerafscheiding (borstweringen en balustrade/leuningen)</t>
  </si>
  <si>
    <t>49B</t>
  </si>
  <si>
    <t>Hoogte vloerafscheiding (borstweringen en balustrade/leuningen)</t>
  </si>
  <si>
    <t>49C</t>
  </si>
  <si>
    <t>Toepassing van doorvalbeveiliging bij beweegbare ramen</t>
  </si>
  <si>
    <t>Bevestiging balustrades, leuningen, privacyschermen etc</t>
  </si>
  <si>
    <t>51A</t>
  </si>
  <si>
    <t>51B</t>
  </si>
  <si>
    <t>Bevestiging wasdroogvoorziening</t>
  </si>
  <si>
    <t>Aanwezigheid/gedogen schotels en antennes</t>
  </si>
  <si>
    <t>Functioneren van kruipruimte en -luik</t>
  </si>
  <si>
    <t>54A</t>
  </si>
  <si>
    <t>Aanwezigheid en randaarde WCD en aanwezigheid lichtpunten met functioneren schakelaar (per vertrek)</t>
  </si>
  <si>
    <t>54B</t>
  </si>
  <si>
    <t>Veiligheid WCD en schakelaars</t>
  </si>
  <si>
    <t>54C</t>
  </si>
  <si>
    <t>Veiligheid bedrading</t>
  </si>
  <si>
    <t>55A</t>
  </si>
  <si>
    <t>Meterkast als afgesloten ruimte</t>
  </si>
  <si>
    <t>55B</t>
  </si>
  <si>
    <t>55C</t>
  </si>
  <si>
    <t>58A</t>
  </si>
  <si>
    <t>58B</t>
  </si>
  <si>
    <t>Aanduiding groepen indeling in meterkast</t>
  </si>
  <si>
    <t>58C</t>
  </si>
  <si>
    <t>Aanwezigheid functionerende groepschakelaars</t>
  </si>
  <si>
    <t>58D</t>
  </si>
  <si>
    <t>58E</t>
  </si>
  <si>
    <t>Geluid</t>
  </si>
  <si>
    <t>60A</t>
  </si>
  <si>
    <t>Geluidbelasting van buiten naar binnen</t>
  </si>
  <si>
    <t>60B</t>
  </si>
  <si>
    <t>Geluidsisolatie scheidingsconstructies naar buurwoning</t>
  </si>
  <si>
    <t>60C</t>
  </si>
  <si>
    <t>Geluid motor mechanische ventilatie, kanalen, afzuigkap en/ of overige installaties</t>
  </si>
  <si>
    <t>61A</t>
  </si>
  <si>
    <t>61B</t>
  </si>
  <si>
    <t>Individuele regelbaarheid per vertrek</t>
  </si>
  <si>
    <t>61C</t>
  </si>
  <si>
    <t xml:space="preserve">Veilige werking ruimteverwarming </t>
  </si>
  <si>
    <t>61D</t>
  </si>
  <si>
    <t>Visuele kwaliteit uitvoering leidingen (gas, elektra, water)</t>
  </si>
  <si>
    <t>63A</t>
  </si>
  <si>
    <t>Veiligheid waternet- en rioleringsleidingen en aansluitingen</t>
  </si>
  <si>
    <t>63B</t>
  </si>
  <si>
    <t>Veiligheid gasleidingen en aansluitingen</t>
  </si>
  <si>
    <t>63C</t>
  </si>
  <si>
    <t>64A</t>
  </si>
  <si>
    <t>Comfortklasse warmwater</t>
  </si>
  <si>
    <t>64B</t>
  </si>
  <si>
    <t>Warmwater besparende voorzieningen</t>
  </si>
  <si>
    <t>65A</t>
  </si>
  <si>
    <t>Vervuiling filter</t>
  </si>
  <si>
    <t>65B</t>
  </si>
  <si>
    <t>Vervuiling ventielen</t>
  </si>
  <si>
    <t>65C</t>
  </si>
  <si>
    <t>65D</t>
  </si>
  <si>
    <t>Vervuiling kanalen</t>
  </si>
  <si>
    <t>66A</t>
  </si>
  <si>
    <t>66B</t>
  </si>
  <si>
    <t>Visuele beleving radiatoren</t>
  </si>
  <si>
    <t>68A</t>
  </si>
  <si>
    <t>Aanwezigheid en opstelplaats</t>
  </si>
  <si>
    <t>68B</t>
  </si>
  <si>
    <t>Afmetingen</t>
  </si>
  <si>
    <t>68C</t>
  </si>
  <si>
    <t>69A</t>
  </si>
  <si>
    <t>Afvoer keuken/ wastafel/ douche/ wasmachine</t>
  </si>
  <si>
    <t>69B</t>
  </si>
  <si>
    <t>Aanwezigheid en functioneren stankafsluiter/sifon</t>
  </si>
  <si>
    <t>69C</t>
  </si>
  <si>
    <t>Beluchting</t>
  </si>
  <si>
    <t>69D</t>
  </si>
  <si>
    <t>Afvoer toilet</t>
  </si>
  <si>
    <t>71A</t>
  </si>
  <si>
    <t>Totale ruimte gebruiksfuncties</t>
  </si>
  <si>
    <t>Doorvalsignalering glas looproute</t>
  </si>
  <si>
    <t>72A</t>
  </si>
  <si>
    <t>72B</t>
  </si>
  <si>
    <t>73A</t>
  </si>
  <si>
    <t>Hoogte tegelwerk keuken bij keukenblok</t>
  </si>
  <si>
    <t>73B</t>
  </si>
  <si>
    <t>Hoogte tegelwerk douche/ badkamer</t>
  </si>
  <si>
    <t>73C</t>
  </si>
  <si>
    <t>Hoogte tegelwerk toilet</t>
  </si>
  <si>
    <t>75A</t>
  </si>
  <si>
    <t>Afmetingen aanrechtblad inclusief spoelbak</t>
  </si>
  <si>
    <t>75B</t>
  </si>
  <si>
    <t>75C</t>
  </si>
  <si>
    <t>Afmetingen bovenkasten van keuken</t>
  </si>
  <si>
    <t>76A</t>
  </si>
  <si>
    <t>Gebreken keukenkast</t>
  </si>
  <si>
    <t>76B</t>
  </si>
  <si>
    <t>Gebreken laden</t>
  </si>
  <si>
    <t>76C</t>
  </si>
  <si>
    <t>Gebreken keukenblad</t>
  </si>
  <si>
    <t>76D</t>
  </si>
  <si>
    <t>Gebreken spoelbak</t>
  </si>
  <si>
    <t>Verkleuring voorzieningen in en aan de woning (bijvoorbeeld keukenblok, kastjes, WCD, etc)</t>
  </si>
  <si>
    <t>79A</t>
  </si>
  <si>
    <t>Aanwezigheid aantal keukenkasten</t>
  </si>
  <si>
    <t>79B</t>
  </si>
  <si>
    <t>Aanwezigheid aantal laden in keukenblok</t>
  </si>
  <si>
    <t>81A</t>
  </si>
  <si>
    <t>Aanwezigheid afzuigkap</t>
  </si>
  <si>
    <t>81B</t>
  </si>
  <si>
    <t>Afmetingen plaatsing afzuigkap</t>
  </si>
  <si>
    <t>81C</t>
  </si>
  <si>
    <t>Functioneren afzuigkap</t>
  </si>
  <si>
    <t>81D</t>
  </si>
  <si>
    <t>Plaatsing afzuigkap</t>
  </si>
  <si>
    <t>82A</t>
  </si>
  <si>
    <t>82B</t>
  </si>
  <si>
    <t>Vlakheid opstelplaats voor kooktoestel (elektra of gastoestel)</t>
  </si>
  <si>
    <t>82C</t>
  </si>
  <si>
    <t>Opstelruimte voor koelkast</t>
  </si>
  <si>
    <t>82D</t>
  </si>
  <si>
    <t>Opstelruimte en plaats voor vaatwasser</t>
  </si>
  <si>
    <t>85A</t>
  </si>
  <si>
    <t>Afschot overig doucheruimte</t>
  </si>
  <si>
    <t>85B</t>
  </si>
  <si>
    <t>Afschot douchehoek naar afvoerput</t>
  </si>
  <si>
    <t>86A</t>
  </si>
  <si>
    <t>Functioneren wastafel</t>
  </si>
  <si>
    <t>86B</t>
  </si>
  <si>
    <t>Functioneren douche/bad</t>
  </si>
  <si>
    <t>86C</t>
  </si>
  <si>
    <t>Functioneren toilet</t>
  </si>
  <si>
    <t>86D</t>
  </si>
  <si>
    <t>86E</t>
  </si>
  <si>
    <t>Functioneren kraan</t>
  </si>
  <si>
    <t>86F</t>
  </si>
  <si>
    <t>Functioneren waterdruk</t>
  </si>
  <si>
    <t>90A</t>
  </si>
  <si>
    <t>90B</t>
  </si>
  <si>
    <t>91A</t>
  </si>
  <si>
    <t>Aanwezigheid en oppervlakte buitenberging</t>
  </si>
  <si>
    <t>91B</t>
  </si>
  <si>
    <t>Aanwezigheid en oppervlakte binnenberging</t>
  </si>
  <si>
    <t>92A</t>
  </si>
  <si>
    <t>Aanwezigheid erfafscheidingen</t>
  </si>
  <si>
    <t>92B</t>
  </si>
  <si>
    <t>Gebreken erfafscheidingen</t>
  </si>
  <si>
    <t>92C</t>
  </si>
  <si>
    <t>Afmetingen erfafscheidingen</t>
  </si>
  <si>
    <t>93A</t>
  </si>
  <si>
    <t>Veiligheid bestrating (egaal, vlak)</t>
  </si>
  <si>
    <t>93B</t>
  </si>
  <si>
    <t>95A</t>
  </si>
  <si>
    <t>95B</t>
  </si>
  <si>
    <t>95C</t>
  </si>
  <si>
    <t>96A</t>
  </si>
  <si>
    <t>96B</t>
  </si>
  <si>
    <t>98A</t>
  </si>
  <si>
    <t>98B</t>
  </si>
  <si>
    <t>98C</t>
  </si>
  <si>
    <t>99A</t>
  </si>
  <si>
    <t>PKVWbb Veilige Woning</t>
  </si>
  <si>
    <t>99B</t>
  </si>
  <si>
    <t>PKVWbb Veilig Complex</t>
  </si>
  <si>
    <t>99C</t>
  </si>
  <si>
    <t>100A</t>
  </si>
  <si>
    <t>Toe- en doorgankelijkheid</t>
  </si>
  <si>
    <t>100B</t>
  </si>
  <si>
    <t>101A</t>
  </si>
  <si>
    <t>101B</t>
  </si>
  <si>
    <t>101C</t>
  </si>
  <si>
    <t>101D</t>
  </si>
  <si>
    <t>Onderhoud en onderhoudsrapporten</t>
  </si>
  <si>
    <t>Gebreken goot en dakranden (constructieveiligheid)</t>
  </si>
  <si>
    <t>Waterdichtheid gevel en begane grondvloer </t>
  </si>
  <si>
    <t>Valbeveiliging</t>
  </si>
  <si>
    <t>Bevestiging (esthetisch recht en strak langs gevel) dakgoten en HWA’s</t>
  </si>
  <si>
    <t>Corrosievorming bij staal en aluminium</t>
  </si>
  <si>
    <t>Functioneren ramen, deuren en hang- en sluitwerk</t>
  </si>
  <si>
    <t>Afwezigheid van vocht- en schimmelplekken</t>
  </si>
  <si>
    <t>Constructieve staat fundering en gevelmetselwerk</t>
  </si>
  <si>
    <t>Schade aan wapening beton</t>
  </si>
  <si>
    <t>Gemeenschappelijke verkeersruimte</t>
  </si>
  <si>
    <t>Afmetingen trap in woning</t>
  </si>
  <si>
    <t>Gevel schade bij metsel-, beton- en pleisterwerk </t>
  </si>
  <si>
    <t>Afvoer regenwater via dakgoten en HWA’s</t>
  </si>
  <si>
    <t>Aanwezigheid van roosters/ventilatiestrook</t>
  </si>
  <si>
    <t>Hoogte leuning/afscheiding</t>
  </si>
  <si>
    <t xml:space="preserve">Bereikbaarheid brievenbus </t>
  </si>
  <si>
    <t>Afschot bestrating</t>
  </si>
  <si>
    <t>Aanwezigheid kunstwerken en speelplaatsen</t>
  </si>
  <si>
    <t>Gebreken kunstwerken en speelplaatsen</t>
  </si>
  <si>
    <t>Veiligheid kunstwerken en speelplaatsen</t>
  </si>
  <si>
    <t>Veiligheid groenvoorziening</t>
  </si>
  <si>
    <t xml:space="preserve">Visuele beleving groenvoorziening en grondwerk </t>
  </si>
  <si>
    <t>Aanwezigheid afvalopslag (inpandig of ondergronds buiten)</t>
  </si>
  <si>
    <t>Mate van vervuiling/stankoverlast afvalopslag</t>
  </si>
  <si>
    <t>Luchtverversing ruimte afvalopslag</t>
  </si>
  <si>
    <t>Storingsgraad op complexniveau</t>
  </si>
  <si>
    <t>Bruikbaarheid vloerafwerking</t>
  </si>
  <si>
    <t>Wasdroogvoorziening compleet en heel</t>
  </si>
  <si>
    <t>80A</t>
  </si>
  <si>
    <t>80B</t>
  </si>
  <si>
    <t>Functioneren badkamer/toilet garnituur</t>
  </si>
  <si>
    <t xml:space="preserve">Warenwet besluit Liften en NEN 5080 </t>
  </si>
  <si>
    <t>Aanwezigheid aardleiding</t>
  </si>
  <si>
    <t>Functioneren aardleiding</t>
  </si>
  <si>
    <t>57A</t>
  </si>
  <si>
    <t>57B</t>
  </si>
  <si>
    <t>Aanwezigheid groepen in meterkast</t>
  </si>
  <si>
    <t>Capaciteit natuurlijke, mechanische en balans ventilatie</t>
  </si>
  <si>
    <t>Aansluiting elektra en water aan- en afvoer</t>
  </si>
  <si>
    <t>Aanwezigheid glasvezel aansluiting</t>
  </si>
  <si>
    <t>Aanwezigheid CAI en vaste telefoonaansluiting</t>
  </si>
  <si>
    <t>Gebreken constructie dak en dakbeschot</t>
  </si>
  <si>
    <t>Waterkering dak/gevelelementen bij aansluitingen (van doorvoeren, dorpels, etc) en afdichtingen d.m.v. lood/zinkwerk of afdekkers </t>
  </si>
  <si>
    <t>9F</t>
  </si>
  <si>
    <t>Voorkomen van een potentieel bedreigende brand (B, C, G, J)</t>
  </si>
  <si>
    <t>Consequenties omgeving - alleen buurpercelen (D)</t>
  </si>
  <si>
    <t>Consequenties vlucht- en aanvalsroute (F, H, I, K)</t>
  </si>
  <si>
    <t>Energielabel conform NTA8800 en bijbehorende warmtevraag (primair fossiel energieverbruik) in kWh/m²</t>
  </si>
  <si>
    <t>Schade en functioneel intact afwerksysteem</t>
  </si>
  <si>
    <t>Kwaliteit applicatiesysteem (enkel bij aanvangskeuring) </t>
  </si>
  <si>
    <t>14C</t>
  </si>
  <si>
    <t xml:space="preserve">Minimaal benodigde vrije hoogte </t>
  </si>
  <si>
    <t>Bereikbaarheid zolder (vaste trap)</t>
  </si>
  <si>
    <t>Voldoende ventilatie</t>
  </si>
  <si>
    <t xml:space="preserve">Aanwezigheid elektravoorzieningen </t>
  </si>
  <si>
    <t>6A</t>
  </si>
  <si>
    <t>6B</t>
  </si>
  <si>
    <t>14A</t>
  </si>
  <si>
    <t>14B</t>
  </si>
  <si>
    <t>14E</t>
  </si>
  <si>
    <t>Schoorstenen en rookgasafvoer (concentratie CO)</t>
  </si>
  <si>
    <t>Mate van (hogere) plantengroei</t>
  </si>
  <si>
    <t>Mate van verkleuring van het afwerksysteem</t>
  </si>
  <si>
    <t>Glasbeschadigingen/functioneren van (isolatie)glas </t>
  </si>
  <si>
    <t>28G</t>
  </si>
  <si>
    <t>Aanwezigheid van ventilatiestrook onder/in deur</t>
  </si>
  <si>
    <t>56A</t>
  </si>
  <si>
    <t>56B</t>
  </si>
  <si>
    <t>56C</t>
  </si>
  <si>
    <t>56D</t>
  </si>
  <si>
    <t>Veiligheid hoofd-, aardlek- en groepschakelaars</t>
  </si>
  <si>
    <t>Capaciteit ruimteverwarming verblijfsgebied (temperatuur te halen bij buitentemperatuur van -10C)</t>
  </si>
  <si>
    <t>Veiligheid materiaal leidingen (geen lood) conform Bbl</t>
  </si>
  <si>
    <t>Sanitaire kitafdichting (hoeken en overgangen waterdichte afwerking)</t>
  </si>
  <si>
    <t>Verhouding boven- en onderkastjes</t>
  </si>
  <si>
    <t>Opstelruimte voor kooktoestel</t>
  </si>
  <si>
    <t xml:space="preserve">Type aansluiting kooktoestel </t>
  </si>
  <si>
    <t>82E</t>
  </si>
  <si>
    <t>83A</t>
  </si>
  <si>
    <t xml:space="preserve">Aanwezigheid scootmobielstalling </t>
  </si>
  <si>
    <t>83B</t>
  </si>
  <si>
    <t>Voorzieningen scootmobielstalling</t>
  </si>
  <si>
    <t>83C</t>
  </si>
  <si>
    <t xml:space="preserve">Veiligheids scootmobielstalling </t>
  </si>
  <si>
    <t>Aanwezigheid vrij en bezet slot</t>
  </si>
  <si>
    <t>87A</t>
  </si>
  <si>
    <t>Aanwezigheid warmtepomp installatie</t>
  </si>
  <si>
    <t>87B</t>
  </si>
  <si>
    <t>Compleetheid en functioneren/verwarmingsvermogen warmtepomp installatie</t>
  </si>
  <si>
    <t>87C</t>
  </si>
  <si>
    <t>87D</t>
  </si>
  <si>
    <t>Veiligheid warmtepomp installatie</t>
  </si>
  <si>
    <t>87E</t>
  </si>
  <si>
    <t>Plaatsvastheid warmtepomp installatie</t>
  </si>
  <si>
    <t>88A</t>
  </si>
  <si>
    <t>Aanwezigheid vaste airco installatie</t>
  </si>
  <si>
    <t>88B</t>
  </si>
  <si>
    <t>Compleetheid en functioneren/koelvermogen vaste airco installatie</t>
  </si>
  <si>
    <t>88C</t>
  </si>
  <si>
    <t>88D</t>
  </si>
  <si>
    <t>Veiligheid vaste airco installatie</t>
  </si>
  <si>
    <t>88E</t>
  </si>
  <si>
    <t>Plaatsvastheid vaste airco installatie</t>
  </si>
  <si>
    <t>89A</t>
  </si>
  <si>
    <t>Aanwezigheid PV installatie</t>
  </si>
  <si>
    <t>89B</t>
  </si>
  <si>
    <t>Compleetheid en functioneren PV installatie</t>
  </si>
  <si>
    <t>89C</t>
  </si>
  <si>
    <t>Elektra en brandveiligheid PV installatie</t>
  </si>
  <si>
    <t>89D</t>
  </si>
  <si>
    <t xml:space="preserve">Plaatsvastheid en dakbelasting PV installatie </t>
  </si>
  <si>
    <t>Bereikbaarheid zolder/aanwezigheid trap niet zijnde een verblijfsruimte</t>
  </si>
  <si>
    <t>(Gedeeltelijk) beloopbare vloer zolder niet zijnde een verblijfsruimte</t>
  </si>
  <si>
    <t>Extra eisen en voorzieningen ouderen en zorg</t>
  </si>
  <si>
    <t>94A</t>
  </si>
  <si>
    <t>94B</t>
  </si>
  <si>
    <t>94C</t>
  </si>
  <si>
    <t>94D</t>
  </si>
  <si>
    <t>94E</t>
  </si>
  <si>
    <t>Aanwezigheid verlichting buiten toegangsdeuren en vluchtroutes</t>
  </si>
  <si>
    <t>Aanwezigheid verlichting algemene ruimten</t>
  </si>
  <si>
    <t>Voldoende lichtsterkte toegangsdeuren en vluchtroutes</t>
  </si>
  <si>
    <t>Voldoende lichtsterkte algemene ruimten</t>
  </si>
  <si>
    <t xml:space="preserve">Energiezuinige verlichting </t>
  </si>
  <si>
    <t xml:space="preserve">PKVWbb Veilige Woonomgeving </t>
  </si>
  <si>
    <t>Ventilatiehoeveelheden gemeten conform NEN 1087</t>
  </si>
  <si>
    <t>Maximale CO2 concentratie tijdens gebruikstijd</t>
  </si>
  <si>
    <t>Bypass/ zomernachtventilatie</t>
  </si>
  <si>
    <t>Beperking uitbreiding brand - Line of Defence brandcompartimenten  (D)</t>
  </si>
  <si>
    <t>Instandhouding gebouw - Line of Defence draagconstructie (A)</t>
  </si>
  <si>
    <t>Beperking uitbreiding rook - Line of Defence subbrandcompartimenten (E)</t>
  </si>
  <si>
    <t>Bemetering (gas, elektra en water)</t>
  </si>
  <si>
    <t>Waterdichtheid daken (dakbedekking -plat en hellend-, dakranden, schoorstenen en overige dakdoorvoeren, goten en HWA's)</t>
  </si>
  <si>
    <t>11E</t>
  </si>
  <si>
    <t xml:space="preserve">Voegwerkschade gevel </t>
  </si>
  <si>
    <t>Esthetische beleving voegwerk gevel</t>
  </si>
  <si>
    <t>80C</t>
  </si>
  <si>
    <t>Voegwerkschade tegels interieur/natte ruimtes</t>
  </si>
  <si>
    <t>20A</t>
  </si>
  <si>
    <t>20B</t>
  </si>
  <si>
    <t xml:space="preserve">Dilataties en aansluitvoegen </t>
  </si>
  <si>
    <t>Glasafdichting</t>
  </si>
  <si>
    <t>Waterdichtheid</t>
  </si>
  <si>
    <t>Vandalismebestendigheid</t>
  </si>
  <si>
    <t>Circulaire indicatoren (hergebruik, recycling en biobased)</t>
  </si>
  <si>
    <t xml:space="preserve">Milieuprestatie Gebouwen (MPG) V+T </t>
  </si>
  <si>
    <t>Milieukostenindicator (MKI) Onderhoud (of GPR)</t>
  </si>
  <si>
    <t>CO2 equivalenten in kg (materialen)</t>
  </si>
  <si>
    <t>Energiezuinigheid</t>
  </si>
  <si>
    <t>Ventilatievoorziening aanwezig in meterkastdeur (igv gas- of warmteaansluiting)</t>
  </si>
  <si>
    <t>14F</t>
  </si>
  <si>
    <t>Beloopbaarheid vloer</t>
  </si>
  <si>
    <t>Woonkamer</t>
  </si>
  <si>
    <t>Keuken</t>
  </si>
  <si>
    <t>Veiligheid</t>
  </si>
  <si>
    <t>Gezondheid</t>
  </si>
  <si>
    <t>Duurzaamheid</t>
  </si>
  <si>
    <t>Gebruikskwaliteit</t>
  </si>
  <si>
    <t>Toekomstwaarde</t>
  </si>
  <si>
    <t>Wonen</t>
  </si>
  <si>
    <t>Meetmethode</t>
  </si>
  <si>
    <t>Slaapkamer</t>
  </si>
  <si>
    <t>Zolder</t>
  </si>
  <si>
    <t>Prestatie indicator</t>
  </si>
  <si>
    <t>Brandveiligheid</t>
  </si>
  <si>
    <t>Fundering</t>
  </si>
  <si>
    <t>Dak</t>
  </si>
  <si>
    <t>Schoorstenen</t>
  </si>
  <si>
    <t>Gevels</t>
  </si>
  <si>
    <t>Buitenwand afwerking</t>
  </si>
  <si>
    <t>Buitenwand openingen</t>
  </si>
  <si>
    <t>Gangen, boxgangen</t>
  </si>
  <si>
    <t>Trapafwerking</t>
  </si>
  <si>
    <t>Leuningen en afscheidingen</t>
  </si>
  <si>
    <t>Brievenbus of postkasten</t>
  </si>
  <si>
    <t>Vloer algemene ruimte</t>
  </si>
  <si>
    <t>Vloerafwerking algemene ruimte</t>
  </si>
  <si>
    <t>Binnenwandafwerking</t>
  </si>
  <si>
    <t>Binnenwandopeningen</t>
  </si>
  <si>
    <t>Plafondafwerking</t>
  </si>
  <si>
    <t>Lift</t>
  </si>
  <si>
    <t>Vloer, draagconstructie</t>
  </si>
  <si>
    <t>Vloerafwerking galerij en balkons</t>
  </si>
  <si>
    <t>Balustrades en leuningen</t>
  </si>
  <si>
    <t xml:space="preserve">Erfafscheiding </t>
  </si>
  <si>
    <t>Schotels</t>
  </si>
  <si>
    <t>Algemene toegangsdeur</t>
  </si>
  <si>
    <t>Brievenbus</t>
  </si>
  <si>
    <t>Vloer</t>
  </si>
  <si>
    <t>Vloerafwerking</t>
  </si>
  <si>
    <t>Binnenwand</t>
  </si>
  <si>
    <t>Kruipruimte en luik</t>
  </si>
  <si>
    <t>Trappen en hellingen</t>
  </si>
  <si>
    <t>Meterkast</t>
  </si>
  <si>
    <t>Wandcontactdozen</t>
  </si>
  <si>
    <t>Warmte terugwininstallatie</t>
  </si>
  <si>
    <t>Watervoorzieningen (koud en warm)</t>
  </si>
  <si>
    <t>Gasinstallatie</t>
  </si>
  <si>
    <t>Riolering</t>
  </si>
  <si>
    <t>Wasmachine</t>
  </si>
  <si>
    <t>Rookmelder</t>
  </si>
  <si>
    <t>Oppervlakte</t>
  </si>
  <si>
    <t>Woonkamerdeur</t>
  </si>
  <si>
    <t>Vloer woonkamer</t>
  </si>
  <si>
    <t>Vloerafwerking woonkamer</t>
  </si>
  <si>
    <t>Binnenwand woonkamer</t>
  </si>
  <si>
    <t>Kabel en telefoon</t>
  </si>
  <si>
    <t>Keukendeur</t>
  </si>
  <si>
    <t>Vloer keuken</t>
  </si>
  <si>
    <t>Vloerafwerking keuken</t>
  </si>
  <si>
    <t>Vaste keukenvoorzieningen</t>
  </si>
  <si>
    <t>Badkamerdeur</t>
  </si>
  <si>
    <t>Vloer badkamer</t>
  </si>
  <si>
    <t>Vloerafwerking badkamer</t>
  </si>
  <si>
    <t>Binnenwandafwerking badkamer</t>
  </si>
  <si>
    <t>Binnenwand badkamer</t>
  </si>
  <si>
    <t>Toiletdeur</t>
  </si>
  <si>
    <t>Vloer toilet</t>
  </si>
  <si>
    <t>Vloerafwerking toilet</t>
  </si>
  <si>
    <t>Binnenwand toilet</t>
  </si>
  <si>
    <t>Binnenwandafwerking toilet</t>
  </si>
  <si>
    <t>Slaapkamerdeur</t>
  </si>
  <si>
    <t>Vloer slaapkamer</t>
  </si>
  <si>
    <t>Vloerafwerking slaapkamer</t>
  </si>
  <si>
    <t>Binnenwand slaapkamer</t>
  </si>
  <si>
    <t>Binnenwandafwerking slaapkamer</t>
  </si>
  <si>
    <t>Trappen</t>
  </si>
  <si>
    <t>Terreinvoorziening en omheining</t>
  </si>
  <si>
    <t>Terreinafwerkingen</t>
  </si>
  <si>
    <t>Terreininrichting</t>
  </si>
  <si>
    <t>Groenvoorziening</t>
  </si>
  <si>
    <t>Vuilopslag</t>
  </si>
  <si>
    <t>Bruikbaarheid bouw- en installatiedelen</t>
  </si>
  <si>
    <t>Veiligheid installaties</t>
  </si>
  <si>
    <t>Valveiligheid</t>
  </si>
  <si>
    <t>Waterverbruik</t>
  </si>
  <si>
    <t>Belasting milieu</t>
  </si>
  <si>
    <t>Uniformiteit</t>
  </si>
  <si>
    <t>Inbraakveiligheid</t>
  </si>
  <si>
    <t>Gebruiksoppervlak</t>
  </si>
  <si>
    <t>Technisch gerelateerde belevingswaarde</t>
  </si>
  <si>
    <t>Contract gerelateerde belevingswaarde</t>
  </si>
  <si>
    <t>Voorzieningen: soort, type en aantal voorzieningen</t>
  </si>
  <si>
    <t>Toegankelijkheid</t>
  </si>
  <si>
    <t xml:space="preserve">Prestatie-eisen </t>
  </si>
  <si>
    <t>Bouwdeel &amp; functie</t>
  </si>
  <si>
    <t>Kwaliteitsveld</t>
  </si>
  <si>
    <t>Prestatie-eis</t>
  </si>
  <si>
    <t>Norm</t>
  </si>
  <si>
    <t xml:space="preserve">Aanvang </t>
  </si>
  <si>
    <t xml:space="preserve">Bereikbaarheid woningen </t>
  </si>
  <si>
    <t>Extra eisen ouderen, voorzieningen en zorg</t>
  </si>
  <si>
    <t xml:space="preserve">Flexibiliteit, indeling woning en installaties </t>
  </si>
  <si>
    <t>Belevingswaarde en architectuur, gebouw en woonomgeving</t>
  </si>
  <si>
    <t xml:space="preserve">Beheer gerelateerde belevingswaarde </t>
  </si>
  <si>
    <t>Inspraak bewoners bij belevingswaarde gerelateerde zaken</t>
  </si>
  <si>
    <t>Keuzevrijheid van gebruikers</t>
  </si>
  <si>
    <t>Bevestiging bouw- en installatiedelen</t>
  </si>
  <si>
    <t>Visueel comfort</t>
  </si>
  <si>
    <t>Thermisch comfort</t>
  </si>
  <si>
    <t>Luchtkwaliteit</t>
  </si>
  <si>
    <t>Vocht</t>
  </si>
  <si>
    <t>Veiligheid verticaal en horizontaal transport</t>
  </si>
  <si>
    <t>Sociale veiligheid</t>
  </si>
  <si>
    <t>Materiaalveiligheid</t>
  </si>
  <si>
    <t>Constructief</t>
  </si>
  <si>
    <t>Visuele beoordeling fundering door gevel en vloeren</t>
  </si>
  <si>
    <t>Visuele beoordeling per meetplaats</t>
  </si>
  <si>
    <t>Visuele beoordeling in omvang per meetplaats</t>
  </si>
  <si>
    <t>Klasse-indeling</t>
  </si>
  <si>
    <t>Klasse 0, 1, 3 of 5</t>
  </si>
  <si>
    <t>Klasse 0, 3 of 5</t>
  </si>
  <si>
    <t>Klasse 0, 1, 2, 3, 4 of 5</t>
  </si>
  <si>
    <t>Klasse 0 of 5</t>
  </si>
  <si>
    <t>Visuele beoordeling brandveiligheid bestaande woningen/woongebouwen (geen zorgfunctie)</t>
  </si>
  <si>
    <t>Visuele beoordeling en meetbaar in omvang per meetplaats</t>
  </si>
  <si>
    <t>Meetbaar in omvang per meetplaats</t>
  </si>
  <si>
    <t>Klasse 0, 2, 3 of 5</t>
  </si>
  <si>
    <t>Klasse 0, 1, 3 of 6</t>
  </si>
  <si>
    <t>Klasse 0, 1, 3 of 7</t>
  </si>
  <si>
    <t>Klasse 0, 1, 3 of 9</t>
  </si>
  <si>
    <t>Beoordeling per meetplaats, per type voeg (voeghardheidsmeter Pendelhammer PM van Schmidt)</t>
  </si>
  <si>
    <t>Aftasten van het hout met een stompe priem per meetplaats</t>
  </si>
  <si>
    <t>Klasse 0, 1, 2, 4 of 5</t>
  </si>
  <si>
    <t>Beoordeling op werking per meetplaats</t>
  </si>
  <si>
    <t>Te berekenen in omvang per meetplaats</t>
  </si>
  <si>
    <t>Meting met glansmeter per meetplaats</t>
  </si>
  <si>
    <t>Op basis van arbeid hygiënisch werkplan voor blootstelling aan inhaleerbaar stof</t>
  </si>
  <si>
    <t>Klasse 0, 3, 4 of 5</t>
  </si>
  <si>
    <t>Klasse 0, 4 of 5</t>
  </si>
  <si>
    <t>Klasse 0, 1, 2, 3 of 5</t>
  </si>
  <si>
    <t>Klasse 0, 3, of 5</t>
  </si>
  <si>
    <t>Klasse 0, 1 3 of 5</t>
  </si>
  <si>
    <t>Visuele beoordeling en waar nodig meting in omvang per meetplaats</t>
  </si>
  <si>
    <t>62A</t>
  </si>
  <si>
    <t>62B</t>
  </si>
  <si>
    <t>Warmtebehoefte (netto warmtevraag) conform NTA8800</t>
  </si>
  <si>
    <t>Warmteweerstand en type installatie</t>
  </si>
  <si>
    <t>Luchtdichtheid Qv-10 waardes</t>
  </si>
  <si>
    <t>Visuele kwaliteit uitvoering kranen, garnituur en dergelijke</t>
  </si>
  <si>
    <t>Beoordeling in omvang per meetplaats</t>
  </si>
  <si>
    <t>Visuele beoordeling risico en vervolgens meting en eventueel nader bouwkundig onderzoek per meetplaats</t>
  </si>
  <si>
    <t>Klasse 0, 1 of 5</t>
  </si>
  <si>
    <t>Meetbaar en visuele beoordeling in omvang per meetplaats</t>
  </si>
  <si>
    <t>Klasse 0, 1, 3, 4 of 5</t>
  </si>
  <si>
    <t>Beoordeling op aanwezigheid en werking per meetplaats</t>
  </si>
  <si>
    <t>Visuele beoordeling en meetbaar per meetplaats</t>
  </si>
  <si>
    <t>Luchtdichtheid</t>
  </si>
  <si>
    <t>Kwaliteitsthema</t>
  </si>
  <si>
    <t>Meetbaar per meetplaats</t>
  </si>
  <si>
    <t>Klasse 0, 1, 3 en 5</t>
  </si>
  <si>
    <t>Klasse 0, 3 en 5</t>
  </si>
  <si>
    <t>Beoordeling per meetplaats</t>
  </si>
  <si>
    <t>Klasse 0, 1, 2 of 5</t>
  </si>
  <si>
    <t>Visuele beoordeling aanwezigheid en geldigheid certificaat of visueel per meetplaats</t>
  </si>
  <si>
    <t>Visuele beoordeling en meting per meetplaats</t>
  </si>
  <si>
    <t>Dakgoten en hemelwaterafvoeren</t>
  </si>
  <si>
    <t>28B</t>
  </si>
  <si>
    <t>Plafonds</t>
  </si>
  <si>
    <t>Verlichting algemene ruimte</t>
  </si>
  <si>
    <t>Communicatie-installatie en -panelen</t>
  </si>
  <si>
    <t>Datum: XX-XX-XXXX, Versie: X.X</t>
  </si>
  <si>
    <t>Functionele omschrijving</t>
  </si>
  <si>
    <t>Functioneel uitgangspunt</t>
  </si>
  <si>
    <t>Aan/uit</t>
  </si>
  <si>
    <t>Er mag geen kans zijn op het bezwijken van de bouwconstructie of een deel daarvan.</t>
  </si>
  <si>
    <t>Geen uitgangspunt</t>
  </si>
  <si>
    <t>Constructie visueel veilig, maar niet aantoonbaar</t>
  </si>
  <si>
    <t>Constructie aantoonbaar veilig</t>
  </si>
  <si>
    <t xml:space="preserve">Het gevaar van vallen in het complex en woning wordt beperkt (aanwezigheid (val)voorzieningen, stroefheid, drempels, doorvalbeveiliging en dergelijke). </t>
  </si>
  <si>
    <t>Struikelen en uitglijden vermijden</t>
  </si>
  <si>
    <t>Doorvallen vermeiden (leuningen en ballustraden)</t>
  </si>
  <si>
    <t>Struikelen, uitglijden en doorvallen vermijden</t>
  </si>
  <si>
    <t>De kans op vallen van hoogte bij werkzaamheden wordt beperkt (dakrandbeveiliging, hangbeveiliging, valbeveiliging).</t>
  </si>
  <si>
    <t>Tijdelijke voorzieningen valveiligheid</t>
  </si>
  <si>
    <t>Valbeveiliging permanent gewaarborgd (vaste voorzieningen met keuringen)</t>
  </si>
  <si>
    <t>Binnen het complex en woning adequate brandmelding, vluchtwegen, blusmiddelen voorhanden,  brandgevaarlijke situaties, brand-, rookontwikkeling en -uitbreiding beperken.</t>
  </si>
  <si>
    <t>Brandmelding</t>
  </si>
  <si>
    <t>Bewoners veilig vluchten</t>
  </si>
  <si>
    <t>Blusmiddelen en brandbestreiding</t>
  </si>
  <si>
    <t>Brandgevaar en rookontwikkeling beperken</t>
  </si>
  <si>
    <t>Branduitbreiding vermijden</t>
  </si>
  <si>
    <t xml:space="preserve">De installaties zijn zodanig dat het complex en woning veilig kan worden gebruikt en verlaten. </t>
  </si>
  <si>
    <t>Installaties zijn visueel veilig, maar niet aantoonbaar</t>
  </si>
  <si>
    <t>Installaties zijn aantoonbaar veilig</t>
  </si>
  <si>
    <t>De kans op inbraak binnen het complex of woning wordt beperkt (bijvoorbeeld PKVW woning of complexniveau).</t>
  </si>
  <si>
    <t>Geen eisen aan inbraakveiligheid</t>
  </si>
  <si>
    <t xml:space="preserve">Draaiende delen en hang- en sluitwerk inbraakveilig bij vervanging </t>
  </si>
  <si>
    <t>Draaiende delen en hang- en sluitwerk inbraakveilig</t>
  </si>
  <si>
    <t xml:space="preserve">PKVW woningniveau (excl. certificaat) </t>
  </si>
  <si>
    <t xml:space="preserve">PKVW woningniveau (incl. certificaat)  </t>
  </si>
  <si>
    <t xml:space="preserve">PKVW complex (incl. of certificaat) </t>
  </si>
  <si>
    <t>PKVW omgeving (incl. of certificaat)</t>
  </si>
  <si>
    <t>Het complex biedt een veilige omgeving waarin de gebruiker zich vrij kan voelen van dreiging, agressie of geweld van anderen (doorzicht, dode hoeken, voldoende licht, doelgroepenbeleid (senioren en dergelijke)</t>
  </si>
  <si>
    <t xml:space="preserve">Geen uitgangspunt </t>
  </si>
  <si>
    <t xml:space="preserve">Gebruikers voelen zich veilig in de woning </t>
  </si>
  <si>
    <t>Gebruikers voelen zich veilig in het complex</t>
  </si>
  <si>
    <t>Gebruikers voelen zich veilig in de woning, het complex en de woonomgeving</t>
  </si>
  <si>
    <t xml:space="preserve">De aanwezigheid of aanraking van materialen met voor de gezondheid schadelijke stoffen wordt beperkt (asbest, lood, Chroom-6 en dergelijke). 
</t>
  </si>
  <si>
    <t xml:space="preserve">Materialen met mogelijk voor de gezondheid gevaarlijke stoffen aanwezig, locatie bekend  </t>
  </si>
  <si>
    <t>Materialen met mogelijk voor de gezondheid gevaarlijke stoffen aanwezig waarbij aanraking voorkomen of anderszins binnen normen risicoklasse geïdentificeerd</t>
  </si>
  <si>
    <t>Geen materialen met mogelijk voor de gezondheid gevaarlijke stoffen aanwezig</t>
  </si>
  <si>
    <t xml:space="preserve">Het complex en de woningen hebben voorzieningen om een gezonde binnen luchtkwaliteit te creëren (natuurlijke of mechanische ventilatie en afvoer rookgas voldoende gasdicht).
</t>
  </si>
  <si>
    <t>Visueel voldoende ventilatievoorzieningen en rookgasafvoer voldoende gasdicht  – visueel aantoonbaar</t>
  </si>
  <si>
    <t xml:space="preserve">Overlast door geluid wordt beperkt. </t>
  </si>
  <si>
    <t xml:space="preserve">Beperken geluidsoverlast buiten-binnen </t>
  </si>
  <si>
    <t>Beperken geluidsoverlast binnen-binnen</t>
  </si>
  <si>
    <t>Beperken alle geluidsoverlast</t>
  </si>
  <si>
    <t>Beperken geluidsoverlast door installaties</t>
  </si>
  <si>
    <t>De kans op vorming van allergenen (schimmel, huisstofmijt) door vocht (optrekkend, doorslaand vocht of vochthuishouding anderszins) binnen de woning wordt beperkt. 
De kans op legionella wordt beperkt.</t>
  </si>
  <si>
    <t>Beperken allergenen door bouwkundige gebreken en aantoonbaar beperken legionella risico’s binnen normwaarde.</t>
  </si>
  <si>
    <t xml:space="preserve">Geen allergenen en aantoonbaar beperken legionella risico’s binnen normwaarde. </t>
  </si>
  <si>
    <t xml:space="preserve">Binnen de woning kan er voldoende daglicht toetreden. </t>
  </si>
  <si>
    <t xml:space="preserve">Er is voldoende daglicht in de woning </t>
  </si>
  <si>
    <t>Er is voldoende daglicht in de algemene ruimten</t>
  </si>
  <si>
    <t>Er is in de woning en algemene ruimten voldoende daglicht</t>
  </si>
  <si>
    <t xml:space="preserve">De woning biedt een gezond thermisch binnenklimaat (warm, koud, tocht- en luchtdicht). </t>
  </si>
  <si>
    <t>Thermisch binnenklimaat voldoet visueel aan bouwbesluit (voldoende warm, koud en woning voldoende tocht- en luchtdicht)</t>
  </si>
  <si>
    <t>Thermisch binnenklimaat voldoet  aantoonbaar aan bouwbesluit nieuwbouw/bestaande bouw (voldoende warm, koud en woning voldoende tocht- en luchtdicht)</t>
  </si>
  <si>
    <t xml:space="preserve">Geen uitgangspunt  </t>
  </si>
  <si>
    <t>Energielabel A++++ t/m G conform NTA 8800 (primair fossiel energiegebruik uitgedrukt in kWh/m2/per jaar (EP2-EMG)</t>
  </si>
  <si>
    <t>Het complex en de woning bieden de gewenste toe- en doorgankelijkheid voor de gebruiker (rollator, rolstoeltoegankelijk, drempelhoogte).</t>
  </si>
  <si>
    <t xml:space="preserve">Rollatortoegankelijk </t>
  </si>
  <si>
    <t xml:space="preserve">Rollator toe- én doorgankelijk </t>
  </si>
  <si>
    <t xml:space="preserve">Rolstoeltoegankelijk </t>
  </si>
  <si>
    <t>Rolstoel toe- én doorgankelijk</t>
  </si>
  <si>
    <t xml:space="preserve">De oppervlakte van verblijfsgebied, verblijfsruimte en verkeersruimte.  </t>
  </si>
  <si>
    <t xml:space="preserve">Voldoet aan bouwbesluit bestaande bouw </t>
  </si>
  <si>
    <t xml:space="preserve">Voldoet aan bouwbesluit verbouw </t>
  </si>
  <si>
    <t xml:space="preserve">De in het complex en woning aanwezige bouw- en installatiedelen zijn compleet, bruikbaar en functioneren naar behoren.
</t>
  </si>
  <si>
    <t xml:space="preserve">Bouw- en installatiedelen ín de woning zijn bruikbaar, compleet en functioneren </t>
  </si>
  <si>
    <t>Bouwdelen ín de schil en algemene ruimten zijn bruikbaar, compleet en functioneren</t>
  </si>
  <si>
    <t>Bouw- en installatiedelen in de woning, schil en algemene ruimten zijn bruikbaar, compleet en functioneren</t>
  </si>
  <si>
    <t xml:space="preserve">Het soort, type en aantal voorzieningen is afgestemd op de doelgroepen die de eigenaar onderscheidt.
</t>
  </si>
  <si>
    <t xml:space="preserve">Bij vervanging soort, type en aantal voorzieningen afstemmen op de doelgroepen </t>
  </si>
  <si>
    <t>Soort, type en aantal voorzieningen afstemmen op de doelgroepen</t>
  </si>
  <si>
    <t>Toegepaste producten en materialen zijn reinigbaar</t>
  </si>
  <si>
    <t xml:space="preserve">Nieuw toe te passen materialen zijn onderhoudsvriendelijk </t>
  </si>
  <si>
    <t xml:space="preserve">Alle materialen zijn onderhoudsvriendelijk </t>
  </si>
  <si>
    <t>Soort, type, aantal producten en afwerking zijn uniform.</t>
  </si>
  <si>
    <t xml:space="preserve">Uniformiteit borgen bij vervanging soort, type, aantal producten en afwerking </t>
  </si>
  <si>
    <t>Uniformiteit borgen met soort, type, aantal producten en afwerking</t>
  </si>
  <si>
    <t>De in het complex aanwezige bouw- en installatiedelen zijn recht en strak bevestigd.</t>
  </si>
  <si>
    <t xml:space="preserve">Bouw- en installatiedelen zijn recht en strak bevestigd bij vervanging </t>
  </si>
  <si>
    <t>De in het complex aanwezige bouw- en installatiedelen zijn recht en strak bevestigd</t>
  </si>
  <si>
    <t xml:space="preserve">Het waterverbruik binnen het complex wordt gereduceerd. </t>
  </si>
  <si>
    <t xml:space="preserve">Watergebruik binnen de woningen/complex wordt gereduceerd </t>
  </si>
  <si>
    <t>Klimaatadaptatie en natuurinclusiviteit</t>
  </si>
  <si>
    <t>Er wordt geanticipeerd op klimaatverandering en er is aandacht voor natuurinclusief bouwen/verbeteren</t>
  </si>
  <si>
    <t>Anticiperen op klimaatverandering (waterbuffering/-berging, beperken ‘grijs’, gescheiden schoon/vuilwaterriool etc)</t>
  </si>
  <si>
    <t>Treffen maatregelen natuurinclusief bouwen/verbeteren (‘groene daken, ‘groene’ gevels, meer ‘groen’ in semi-openbare en privé tuinen etc)</t>
  </si>
  <si>
    <t>Meten van de milieubelasting door toe te passen materialen. Aantoonbaar door één indicator</t>
  </si>
  <si>
    <t xml:space="preserve">Meten van de milieubelasting door toe te pasen materialen. Aantoonbaar met verschillende indicatoren. 
</t>
  </si>
  <si>
    <t>In de aanpak rekening houden met beschermde dieren en planten Flora en fauna niet verstoren (vleermuizen, vogels e.d.)</t>
  </si>
  <si>
    <t xml:space="preserve">Voldoen aan de regelgeving (Wet Natuurbescherming). </t>
  </si>
  <si>
    <t>De bereikbaarheid van het complex en woningen wordt verbeterd (toegangspaden, entree, scootmobielplaatsen, fietsenstalling en dergelijke).</t>
  </si>
  <si>
    <t xml:space="preserve">Bereikbaarheid van het complex moet worden geborgd </t>
  </si>
  <si>
    <t xml:space="preserve">Bereikbaarheid van de woningen moet worden geborgd </t>
  </si>
  <si>
    <t>Bereikbaarheid van complex en woningen moet worden geborgd</t>
  </si>
  <si>
    <t>Het complex en woning voldoet aan ouderen en zorgbehoevende huisvesting. Zie ook Gebruikskwaliteit – Toegankelijkheid. .</t>
  </si>
  <si>
    <t xml:space="preserve">Bouwkundige voorzieningen in de woning voorouderen en zorgbehoevende huisvesting </t>
  </si>
  <si>
    <t xml:space="preserve">Bouwkundige voorzieningen in complex en woning voor ouderen en zorgbehoevende huisvesting </t>
  </si>
  <si>
    <t>De woning en installaties zijn uitbreidbaar en aanpasbaar (no regret)</t>
  </si>
  <si>
    <t>Installatie is uitbreidbaar en aanpasbaar</t>
  </si>
  <si>
    <t>Woning is uitbreidbaar en aanpasbaar</t>
  </si>
  <si>
    <t>Woning en installaties zijn uitbreidbaar en aanpasbaar</t>
  </si>
  <si>
    <t>De architectonische belevingswaarde van de buitenzijde complex, algemene ruimten en/of buitenruimte wordt verbeterd (uitstraling exterieur, entree, algemene ruimten en buitenruimte).
* Hier staat architectuur centraal waarbij mogelijk ook partijen zijn betrokken zoals de gemeente (Welstand e.d.). Voor belevingswaarde en keuzevrijheid voor bewoners verwijzen we naar het thema Wonen.</t>
  </si>
  <si>
    <t xml:space="preserve">Geen uitgangspunt 
</t>
  </si>
  <si>
    <t>Architectonische belevingswaarde van het  complex, algemene ruimten en/of buitenruimten worden verbeterd</t>
  </si>
  <si>
    <t xml:space="preserve">De in het exterieur, entree, algemene ruimten en interieur woningen aanwezige bouw- en installatiedelen hebben een goede belevingswaarde (denk aan vervuiling en bealging exterieur en verkleuring, kalkaanslag en schimmel in interieur) </t>
  </si>
  <si>
    <t xml:space="preserve">Technische belevingswaarde van toepassing op algemene ruimten </t>
  </si>
  <si>
    <t>Technische belevingswaarde van toepassing op algemene ruimten en buitenruimte</t>
  </si>
  <si>
    <t>Technische belevingswaarde van toepassing op algemene ruimten, buitenruimte en exterieur</t>
  </si>
  <si>
    <t>Technische belevingswaarde van toepassing op alle ruimten en bouwdelen</t>
  </si>
  <si>
    <t>Algemene ruimten en buitenruimte vrij zwerfvuil, meubilair, uitwerpselen en andere beheer gerelateerde zaken. 
*Voor nadere uitwerking in beeldmeetlatten verwijzen we naar Beeldkwaliteit!</t>
  </si>
  <si>
    <t xml:space="preserve">Beheer gerelateerde belevingswaarde van toepassing op algemene ruimten </t>
  </si>
  <si>
    <t>Beheer gerelateerde belevingswaarde van toepassing op algemene ruimten en buitenruimte</t>
  </si>
  <si>
    <t>Algemene ruimten en buitenruimte goed schoongemaakt en openbare tuinen onderhouden.
*Voor nadere uitwerking in beeldmeetlatten verwijzen we naar Beeldkwaliteit!</t>
  </si>
  <si>
    <t xml:space="preserve">Schoonmaak contract afgesloten </t>
  </si>
  <si>
    <t xml:space="preserve">Tuincontract afgesloten </t>
  </si>
  <si>
    <t>Schoonmaak- en tuincontract afgesloten</t>
  </si>
  <si>
    <t>Inspraak bewoners bij beleveringswaarde gerelateerde zaken. (denk aan kleurkeuze bij vervangend schilderwerk, oordeel BKT, klantpanel betrekken bij kwaliteitsbeleid e.d.).
*Dit zijn zaken boven op de wettelijke kaders rond inspraak!</t>
  </si>
  <si>
    <t>Beperkt inspraak in belevingswaarde gerelateerde zaken</t>
  </si>
  <si>
    <t xml:space="preserve">Uitgebreid inspraak in belevingswaarde gerelateerde zaken </t>
  </si>
  <si>
    <t>Aanbod en keuzevrijheid bij bewonersopties 
(denk aan Showroomlijst opties met en zonder bijbetaling, ZAV beleid – wat mag zonder toestemming worden aangepast en wat niet e.d.)</t>
  </si>
  <si>
    <t>Beperkt aanbod en keuzevrijheid bewonersopties</t>
  </si>
  <si>
    <t xml:space="preserve">Uitgebreid aanbod en keuzevrijheid bewonersopties </t>
  </si>
  <si>
    <t>Uit</t>
  </si>
  <si>
    <t>Flora &amp; fauna (Wnb)</t>
  </si>
  <si>
    <t>Brand/rookontwikkeling vermijden</t>
  </si>
  <si>
    <t>Aantoonbaar voldoende ventilatievoorzieningen (ventilatiedebiet, CO2 concentratie) en rookgasafvoer en CV ketel gasdicht dwz CO concentratie binnen bandbreedte bij normaal gebruik en gestelde gebruikstijd</t>
  </si>
  <si>
    <t>Energielabel en energieverbruik</t>
  </si>
  <si>
    <t xml:space="preserve">Halen van energielabel en daarmee beperken van het energieverbruik binnen het complex en woning om de woning te verwarmen en te voorzien van warm water
</t>
  </si>
  <si>
    <t>Warmtebehoefte (optioneel, pas in 2025 nadere besluitvorming over verplichting van 'de Standaard')</t>
  </si>
  <si>
    <t>In overeenstemming met de berekening van de warmtebehoefte conform NTA8800 gemiddeld op complexniveau voldoen aan 'de Standaars' (individuele woningen voldoen dus mogelijk niet).</t>
  </si>
  <si>
    <t>In overeenstemming met de berekening van de warmtebehoefte conform NTA8800 voor elke woning in het complex/project voldoen aan 'de Standaard'</t>
  </si>
  <si>
    <t>Bereiken van de gewenste warmteweerstand van gebouwdelen en type installatie bij verduurzamingsaanpak ikv aardgasvrij</t>
  </si>
  <si>
    <t xml:space="preserve">Rechtens verkregen niveau voor woningen gebouwd voor een bepaald bouwjaar met of zonder bepaalde verbeteringen (isolatie en installaties). </t>
  </si>
  <si>
    <t>Woningen voldoen aan 'de Standaard' voor woningisolatie, ruimteverwarming op ten minste middentemperatuur en hoogwaardig ventilatiesysteem (VST 4 of hoger)</t>
  </si>
  <si>
    <t>Woningen voldoen aan 'de Streefwaarde' voor woningisolatie, ruimte-verwarming op laag- of middentemperatuur en hoogwaardig ventilatiesysteem (VST 5 of hoger).</t>
  </si>
  <si>
    <t>Voldoende luchtdichtheid van de woning</t>
  </si>
  <si>
    <t>Beperkte eisen luchtdichtheid (onder niveau renovatie)</t>
  </si>
  <si>
    <t>Eisen gekoppeld aan niveau renovatie (EGW en MGW)</t>
  </si>
  <si>
    <t>Eisen luchtdichheid op niveau nieuwbouw</t>
  </si>
  <si>
    <t>Eisen luchtdichtheid boven het niveau van nieuwbouw (NOM)</t>
  </si>
  <si>
    <r>
      <t xml:space="preserve">De belasting van het milieu blijft bij de toe te passen materialen in het complex en woning beperkt.
Het gaat om het  behouden van de voorraden (grond- en brandstoffen maar ook om schoon water, lucht, bodem, ruimte en biodiversiteit) door materiaalbeperking en levensduurverlenging. Circulariteit en CO2 reductie staan centraal. Indicatoren zijn:
	MPG V+T voor Verbouw en Transformatie projecten
	MKI Onderhoud (of GPR)
	CO2 equivalenten in kg (materialen)
	Circulaire indicatoren (hergebruik, recycling en biobased)
</t>
    </r>
    <r>
      <rPr>
        <i/>
        <sz val="9"/>
        <rFont val="Arial"/>
        <family val="2"/>
      </rPr>
      <t>*Nog in ontwikkeling. Vooralsnog "meten en toepassen" ipv "voldoen aan". Na vergaren voldoende bewijslast ombouwen met ‘eisen’!</t>
    </r>
  </si>
  <si>
    <t>Voorzieningen: reinigbaar onderhoudsvriendelijk</t>
  </si>
  <si>
    <t>Hoofdstuk 7. Keuken</t>
  </si>
  <si>
    <t>Beheer</t>
  </si>
  <si>
    <t>Afschot dak/vloer en afvoer via dakgoten/HWA's</t>
  </si>
  <si>
    <t>Chroom-6 en andere zware metalen</t>
  </si>
  <si>
    <t>Constructieve veiligheid</t>
  </si>
  <si>
    <t>Aanwezigheid functionerende aardlekschakelaars en hoofschakelaars</t>
  </si>
  <si>
    <t>Goede werking leidingen en radiatoren</t>
  </si>
  <si>
    <t>Vervuiling ventilatie-unit</t>
  </si>
  <si>
    <t>Inboettegels</t>
  </si>
  <si>
    <t>Privé buitenruimte</t>
  </si>
  <si>
    <t>Begane grondvloer</t>
  </si>
  <si>
    <t>Woningtoegangsdeur</t>
  </si>
  <si>
    <t>Terreinvoorziening opstallen</t>
  </si>
  <si>
    <t>Waslijnen en wasrekken</t>
  </si>
  <si>
    <t>Verwamingsvoorziening</t>
  </si>
  <si>
    <t>Koelvoorziening</t>
  </si>
  <si>
    <t>Berging inpandig</t>
  </si>
  <si>
    <t>Visuele beleving en niet constructieve gebreken vloer-, wand- of plafondafwerking (binnen)</t>
  </si>
  <si>
    <t>Zolderdeur</t>
  </si>
  <si>
    <t>Semi-openbaar terrein</t>
  </si>
  <si>
    <t>OVERSCHRIJVEN</t>
  </si>
  <si>
    <t>Prestatie-eis aan/uit?</t>
  </si>
  <si>
    <t>Default</t>
  </si>
  <si>
    <t>DEFAULT WAARDE KUP</t>
  </si>
  <si>
    <t>Toegang</t>
  </si>
  <si>
    <t>Luchtbehandeling/ventilatie</t>
  </si>
  <si>
    <t>Trapafwerking algemene ruimte</t>
  </si>
  <si>
    <t>Opstelruimte entree</t>
  </si>
  <si>
    <t xml:space="preserve">Schakelaars </t>
  </si>
  <si>
    <t>Vaste douchevoorziening</t>
  </si>
  <si>
    <t>Hoofdstuk 9. Toilet</t>
  </si>
  <si>
    <t>Vaste toiletvoorziening</t>
  </si>
  <si>
    <t>Hoofdstuk 10. Slaapkamer</t>
  </si>
  <si>
    <t>45a</t>
  </si>
  <si>
    <t>45b</t>
  </si>
  <si>
    <t>45c</t>
  </si>
  <si>
    <t>Binnenwand afwerking</t>
  </si>
  <si>
    <t>Hoofdstuk 11. Zolder</t>
  </si>
  <si>
    <t>Hoofdstuk 1. Schil, gevel, dak en begane grondvloer</t>
  </si>
  <si>
    <t>Hoofdstuk 2. Algemene ruimten</t>
  </si>
  <si>
    <t>Hoofdstuk 3. Galerij, balkons</t>
  </si>
  <si>
    <t>Hoofdstuk 5. Woninginstallatie algemeen</t>
  </si>
  <si>
    <t>Hoofdstuk 6. Woonkamer</t>
  </si>
  <si>
    <t>Hoofdstuk 12. Privé buitenruimte</t>
  </si>
  <si>
    <t>Hoofdstuk 13. Semi-openbaar terrein</t>
  </si>
  <si>
    <t>Binnenwandopening</t>
  </si>
  <si>
    <t>Hoofdstuk 0. Bouwdeeloverstijgend</t>
  </si>
  <si>
    <t>1.</t>
  </si>
  <si>
    <t>2.</t>
  </si>
  <si>
    <t>3.</t>
  </si>
  <si>
    <t>4.</t>
  </si>
  <si>
    <t>Woningtoegang, gang, hal - overloop</t>
  </si>
  <si>
    <t>5.</t>
  </si>
  <si>
    <t>6.</t>
  </si>
  <si>
    <t>7.</t>
  </si>
  <si>
    <t>8.</t>
  </si>
  <si>
    <t>Douche - badkamer</t>
  </si>
  <si>
    <t>9.</t>
  </si>
  <si>
    <t>10.</t>
  </si>
  <si>
    <t>11.</t>
  </si>
  <si>
    <t>12.</t>
  </si>
  <si>
    <t>Complexnaam</t>
  </si>
  <si>
    <t>:</t>
  </si>
  <si>
    <t>Locatie</t>
  </si>
  <si>
    <t>Projectnummer</t>
  </si>
  <si>
    <t>Complexnummer</t>
  </si>
  <si>
    <t>Aantal woningen</t>
  </si>
  <si>
    <r>
      <t xml:space="preserve">KiB Normen, prestatie-eisen en meetmethoden </t>
    </r>
    <r>
      <rPr>
        <b/>
        <vertAlign val="superscript"/>
        <sz val="12"/>
        <color rgb="FF000000"/>
        <rFont val="Arial"/>
        <family val="2"/>
      </rPr>
      <t>©</t>
    </r>
  </si>
  <si>
    <t>0.</t>
  </si>
  <si>
    <t>Bouwdeeloverstijgend</t>
  </si>
  <si>
    <t>Schil, gevel, dak en begane grondvloer</t>
  </si>
  <si>
    <t>Algemene ruimten</t>
  </si>
  <si>
    <t>Galerij, balkons</t>
  </si>
  <si>
    <t>Hoofdstuk 4. Woningtoegang, gang, hal - overloop</t>
  </si>
  <si>
    <t xml:space="preserve">Toilet </t>
  </si>
  <si>
    <t>Bijlage: Kwaliteit in Balans normenboek 2022</t>
  </si>
  <si>
    <t>Wonininstallatie algemeen</t>
  </si>
  <si>
    <t>13.</t>
  </si>
  <si>
    <t>Asbestinventarisatie</t>
  </si>
  <si>
    <t xml:space="preserve">Legionella (collectieve) installaties voor niet-prioritaire instellingen. </t>
  </si>
  <si>
    <t>Legionella voor prioritaire instellingen.</t>
  </si>
  <si>
    <t>Energielabel (koelefficiency, respectievelijk warmtepomp en airco installatie)</t>
  </si>
  <si>
    <t>Energielabel (verwarmingsefficiency, respectievelijk warmtepomp en airco installatie)</t>
  </si>
  <si>
    <t>Hoofdstuk 8. Douche - badkamer</t>
  </si>
  <si>
    <t>Aarding (bliksemafleiding)</t>
  </si>
  <si>
    <t>Kwaliteit in Balans Blauwdruk</t>
  </si>
  <si>
    <t>Aansprakelijkheid</t>
  </si>
  <si>
    <t>Stichting RGS en degenen die aan dit product hebben meegewerkt, hebben een zo groot mogelijke zorgvuldigheid betracht bij het samenstellen van deze publicatie. Toch kan niet worden uitgesloten dat de inhoud onjuistheden bevat. De gebruiker van dit product aanvaardt daarvoor het risico. Stichting RGS sluit, mede ten behoeve van de auteurs, iedere aansprakelijkheid uit voor schade die mocht voortvloeien uit het gebruik van informatie uit dit product.</t>
  </si>
  <si>
    <t>Alle rechten voorbehouden. Niets van deze uitgave mag worden verveelvoudigd, opgeslagen in een geautomatiseerd gegevensbestand, getransformeerd tot software of openbaar gemaakt, in enige vorm of op enige wijze, hetzij elektronisch, mechanisch, door fotokopieën, opname of enige andere manier, zonder voorafgaande schriftelijke toestemming van Stichting RGS. Voor zover het maken van kopieën uit deze uitgave is toegestaan op grond van artikel 16b Auteurswet 1912 in verbinding met het Besluit van 23 augustus 1985, Stb. 471 en artikel 17 Auteurswet 1912, dient men de daarvoor wettelijk verschuldigde vergoedingen te voldoen aan de Stichting Reprorecht (Postbus 882, 1180 AW Amstelveen). Voor het overnemen van gedeelte(n) uit deze uitgave in bloemlezingen, readers en andere compilatiewerken (artikel 16 Auteurswet 1912) dient u zich te richten tot: Stichting RGS, Postbus 30, 2740 AA Waddinxveen.</t>
  </si>
  <si>
    <t>No part of this book may be reproduced in any form by print, photoprint, microfilm, stored in a database or retrieval system, or any other means without written permission from Stichting RGS.</t>
  </si>
  <si>
    <r>
      <t xml:space="preserve">© </t>
    </r>
    <r>
      <rPr>
        <b/>
        <sz val="13"/>
        <color theme="1"/>
        <rFont val="Arial"/>
        <family val="2"/>
      </rPr>
      <t>Stichting RGS</t>
    </r>
  </si>
  <si>
    <t>Aan</t>
  </si>
  <si>
    <t>Opdrachtgever</t>
  </si>
  <si>
    <t xml:space="preserve">Algemene gegevens </t>
  </si>
  <si>
    <t>Wat is de blauwdruk?</t>
  </si>
  <si>
    <r>
      <t xml:space="preserve">De blauwdruk is een hulpmiddel om de Kwaliteit in Balans werkwijze zoals omschreven op pagina 23 tot en met 31 van het Kwaliteit in Balans normenboek in praktijk te brengen. Met de blauwdruk wil Stichting RGS gebruikers die met Kwaliteit in Balans willen werken voorzien van een toepassing om functioneel te kunnen specificeren. Dit wil zeggen de te realiseren kwaliteit  meetbaar te maken en vast te leggen. Dit kun je doen op verschillende niveaus, namelijk voor de gehele voorraad (basis- of referentiekwaliteit), deelvoorraad of projecten.
De Kwaliteit in Balans blauwdruk is een gestandaardiseerd document waarbij alle normen uit het Kwaliteit in Balans 2022 zijn toegewezen aan kwaliteitsthema’s, kwaliteitsvelden en uiteindelijk aan ruimten, bouwdelengroepen en bouwdelen waar deze normen in voor kunnen komen. Hiermee zijn bijvoorbeeld alle normen die te maken hebben met de gevel gekoppeld aan gevel, normen die te maken hebben met keuken aan de keuken, enzovoorts.
Kwaliteit in Balans werkt van grof naar fijn en start met het vaststellen van de kwaliteitsuitgangspunten. Zo ook in deze blauwdruk. Op basis van deze kwaliteitsuitgangspunten wordt bepaald welke normen van toepassing (kunnen) zijn per ruimte, bouwdeelgroep of bouwdeel. Opvolgend biedt de blauwdruk ruimte om een prestatie-eis vast te stellen voor de aanvangsingreep- en beheerfase, per bouwdeel, op basis van de betreffende norm.  
Zie tabblad </t>
    </r>
    <r>
      <rPr>
        <b/>
        <sz val="9"/>
        <color theme="1"/>
        <rFont val="Arial"/>
        <family val="2"/>
      </rPr>
      <t>instructie</t>
    </r>
    <r>
      <rPr>
        <sz val="9"/>
        <color theme="1"/>
        <rFont val="Arial"/>
        <family val="2"/>
      </rPr>
      <t xml:space="preserve"> voor een uitgebreide instructie van de werkwijze van deze blauwdruk. Veel succes!</t>
    </r>
  </si>
  <si>
    <t>Tabblad 0 t/m 13</t>
  </si>
  <si>
    <t>Default waarden overschrijven</t>
  </si>
  <si>
    <t>Scope</t>
  </si>
  <si>
    <t>Kwaliteitsuitgangspunten</t>
  </si>
  <si>
    <t>In het tabblad Scope kan de scope van de af te stemmen prestatie-eisen worden bepaald. Ofwel de ruimten die van toepassing zijn voor het vaststellen van het kwaliteitsniveau.. Hierbij kunnen de ruimten die van toepassing zijn binnen het vaststellen en vastleggen van de kwaliteit aan en uit worden gezet. Dit doe je door aan te geven of een betreffende ruimte aan of uit staat. De tabbladen verdwijnen niet automatisch uit het Excel document, tabbladen die uit staan kunnen handmatig worden verwijderd of verborgen en kunnen desgewenst (bij gewijzigde inzichten) later weer worden aangezet.</t>
  </si>
  <si>
    <r>
      <t>In de tabbladen 0 t/m 13 zijn alle normen die voorkomen in het Kwaliteit in Balans normenboek gekoppeld aan ruimten en bouwdelen waar de norm voor kan komen. Ieder tabblad omvat de bouwdelen die kunnen voorkomen in de betreffende ruimte. Aan deze bouwdelen zijn de normen gekoppeld die voor kunnen komen in het bouwdeel. Per bouwdeel is dan ook het normnummer zoals verwijst naar de norm in het Kwaliteit in Balans normenboek omschreven inclusief alle informatie met betrekking op de norm</t>
    </r>
    <r>
      <rPr>
        <b/>
        <sz val="9"/>
        <color theme="1"/>
        <rFont val="Arial"/>
        <family val="2"/>
      </rPr>
      <t xml:space="preserve"> (kwaliteitsthema, kwaliteitsveld, prestatie indicator, meetmethode en klasse-indeling).</t>
    </r>
    <r>
      <rPr>
        <sz val="9"/>
        <color theme="1"/>
        <rFont val="Arial"/>
        <family val="2"/>
      </rPr>
      <t xml:space="preserve">
Het enige tabblad dat niet direct gekoppeld is aan ruimten of bouwdelen is het </t>
    </r>
    <r>
      <rPr>
        <b/>
        <sz val="9"/>
        <color theme="1"/>
        <rFont val="Arial"/>
        <family val="2"/>
      </rPr>
      <t>tabblad 0. bouwdeeloverstijgend</t>
    </r>
    <r>
      <rPr>
        <sz val="9"/>
        <color theme="1"/>
        <rFont val="Arial"/>
        <family val="2"/>
      </rPr>
      <t xml:space="preserve">. Alle normen die hier zijn omschreven zijn namelijk toepasbaar op het gehele complex en niet of beperkt te vatten in één specifiek bouwdeel of specifieke ruimte. 
Als per ruimte is vastgesteld welke normen van toepassing zijn, kan de prestatie-eis worden vastgesteld. Gebruik hiervoor de lege velden onder ‘Aanvang’ (kolom F) en ‘Beheer’ (kolom G). Deze kolommen kunnen gevuld worden met de klassen zoals aan te treffen in de normtabellen van de normen uit het normenboek. In de kolom ‘aanvang’ is de klasse bij aanvang van de beheerperiode als eis wordt gesteld in te vullen. De kolom ‘beheer’ toont de ondergrens gedurende de beheerperiode. Vul hier de minimaal te behalen klasse in de beheerperiode in. Er kan gekozen worden één niveau aan te houden voor het bouwdeel (bijvoorbeeld 100% klasse 0), maar er kan ook een schifting worden gemaakt door bijvoorbeeld 90% klasse 0 als eis te stellen en 10% klasse 3. In dit geval wordt een mate van degradatie in klasse geaccepteerd. 
Zodra de prestatie-eisen zijn vastgesteld, kunnen de prestatie-eisen die uit staan worden verborgen door te klikken op de knop ‘verberg prestatie-eisen die uit staan’. Klik op de knop ‘open alle prestatie-eisen’ om deze weer zichtbaar te maken. </t>
    </r>
  </si>
  <si>
    <t>Kwaliteit in Balans Blauwdruk
Instructie</t>
  </si>
  <si>
    <t>Kwaliteit in Balans Blauwdruk
Toelichting</t>
  </si>
  <si>
    <t xml:space="preserve">Scope </t>
  </si>
  <si>
    <t>Voor suggesties en vragen:
Stuur een mail aan Edwin Meeuwsen van st. RGS:
e.meeuwsen@onderhoudnl.nl</t>
  </si>
  <si>
    <r>
      <t xml:space="preserve">De eerste stap in kwaliteit in balans is het vaststellen van de kwaliteitsuitgangspunten  in tabblad </t>
    </r>
    <r>
      <rPr>
        <b/>
        <sz val="9"/>
        <color theme="1"/>
        <rFont val="Arial"/>
        <family val="2"/>
      </rPr>
      <t>Kwaliteitsuitgangspunten.</t>
    </r>
    <r>
      <rPr>
        <sz val="9"/>
        <color theme="1"/>
        <rFont val="Arial"/>
        <family val="2"/>
      </rPr>
      <t xml:space="preserve"> In dit tabblad zijn alle mogelijke kwalitatieve uitgangspunten binnen de kwaliteitsthema’s en -velden uitgewerkt. Bepaal het functionele uitgangspunt per kwaliteitsveld en zet het uitgangspunt dat wordt gekozen ‘Aan’. Overige uitgangspunten kunnen dan worden uitgezet. 
</t>
    </r>
    <r>
      <rPr>
        <b/>
        <sz val="9"/>
        <color theme="1"/>
        <rFont val="Arial"/>
        <family val="2"/>
      </rPr>
      <t xml:space="preserve">Let op: er dient altijd minimaal één uitgangspunt ‘aan’ te worden gezet voor goede werking van het document. Als een uitgangspunt niet van toepassing is, zet dan ‘Geen uitgangspunt’ aan. </t>
    </r>
    <r>
      <rPr>
        <sz val="9"/>
        <color theme="1"/>
        <rFont val="Arial"/>
        <family val="2"/>
      </rPr>
      <t xml:space="preserve">
Optioneel kunnen met de knop ‘verberg uitgangspunten die uit staan’ de kwaliteitsuitgangspunten die uit staan worden verborgen. Klik op de knop ‘open alle uitgangspunten’ om deze weer te weergeven. </t>
    </r>
  </si>
  <si>
    <t>Op basis van de keuze in relatie tot de kwalitatieve uitgangspuntenkwaliteitsuitgangspunten (tabblad a), wordt een automatische selectie gemaakt van prestatie-eisen die aan en uit staan. Dit zijn de default waarden op basis van het werkdocument. Er kan gekozen worden om deze default waarden te overschrijven. Gebruik hiervoor tabblad 0 t/m 13 de kolom ‘OVERSCHRIJVEN’ (kolom L). In deze kolom kan de default waarde worden overschreven en de prestatie-eis handmatig aan of uit worden gezet. Weer terug naar de default waarde? Selecteer dan weer ‘default’.</t>
  </si>
  <si>
    <t>Versie: 11 april 2023</t>
  </si>
  <si>
    <t>Voldoen aan de hoeveelheid energie die nodig is om de woning te verwarmen conform de NTA8800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</si>
</sst>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0"/>
      <name val="Arial"/>
      <family val="2"/>
    </font>
    <font>
      <sz val="10"/>
      <name val="Arial"/>
      <family val="2"/>
    </font>
    <font>
      <sz val="10"/>
      <color theme="1"/>
      <name val="Arial"/>
      <family val="2"/>
    </font>
    <font>
      <b/>
      <sz val="10"/>
      <color theme="1"/>
      <name val="Arial"/>
      <family val="2"/>
    </font>
    <font>
      <sz val="12"/>
      <color indexed="8"/>
      <name val="Verdana"/>
      <family val="2"/>
    </font>
    <font>
      <b/>
      <sz val="14"/>
      <color theme="0"/>
      <name val="Arial"/>
      <family val="2"/>
    </font>
    <font>
      <b/>
      <sz val="12"/>
      <color theme="0"/>
      <name val="Arial"/>
      <family val="2"/>
    </font>
    <font>
      <b/>
      <sz val="12"/>
      <name val="Arial"/>
      <family val="2"/>
    </font>
    <font>
      <b/>
      <sz val="11"/>
      <name val="Arial"/>
      <family val="2"/>
    </font>
    <font>
      <sz val="9"/>
      <color theme="1"/>
      <name val="Arial"/>
      <family val="2"/>
    </font>
    <font>
      <sz val="11"/>
      <color theme="1"/>
      <name val="Arial"/>
      <family val="2"/>
    </font>
    <font>
      <b/>
      <sz val="11"/>
      <color theme="1"/>
      <name val="Arial"/>
      <family val="2"/>
    </font>
    <font>
      <sz val="12"/>
      <name val="Arial"/>
      <family val="2"/>
    </font>
    <font>
      <sz val="12"/>
      <color theme="0"/>
      <name val="Arial"/>
      <family val="2"/>
    </font>
    <font>
      <b/>
      <sz val="20"/>
      <color theme="0"/>
      <name val="Arial"/>
      <family val="2"/>
    </font>
    <font>
      <sz val="16"/>
      <color theme="0"/>
      <name val="Arial"/>
      <family val="2"/>
    </font>
    <font>
      <sz val="11"/>
      <color theme="0"/>
      <name val="Arial"/>
      <family val="2"/>
    </font>
    <font>
      <sz val="16"/>
      <color theme="1"/>
      <name val="Arial"/>
      <family val="2"/>
    </font>
    <font>
      <sz val="14"/>
      <color theme="0"/>
      <name val="Arial"/>
      <family val="2"/>
    </font>
    <font>
      <sz val="14"/>
      <color theme="1"/>
      <name val="Arial"/>
      <family val="2"/>
    </font>
    <font>
      <sz val="9"/>
      <name val="Arial"/>
      <family val="2"/>
    </font>
    <font>
      <i/>
      <sz val="9"/>
      <name val="Arial"/>
      <family val="2"/>
    </font>
    <font>
      <b/>
      <sz val="16"/>
      <color theme="1"/>
      <name val="Arial"/>
      <family val="2"/>
    </font>
    <font>
      <b/>
      <sz val="12"/>
      <color rgb="FF000000"/>
      <name val="Arial"/>
      <family val="2"/>
    </font>
    <font>
      <b/>
      <vertAlign val="superscript"/>
      <sz val="12"/>
      <color rgb="FF000000"/>
      <name val="Arial"/>
      <family val="2"/>
    </font>
    <font>
      <b/>
      <sz val="14"/>
      <color rgb="FF000000"/>
      <name val="Arial"/>
      <family val="2"/>
    </font>
    <font>
      <sz val="8"/>
      <color rgb="FF000000"/>
      <name val="Arial"/>
      <family val="2"/>
    </font>
    <font>
      <b/>
      <sz val="13"/>
      <color theme="1"/>
      <name val="Arial"/>
      <family val="2"/>
    </font>
    <font>
      <sz val="8"/>
      <color theme="1"/>
      <name val="Arial"/>
      <family val="2"/>
    </font>
    <font>
      <b/>
      <sz val="22"/>
      <color theme="1"/>
      <name val="Arial"/>
      <family val="2"/>
    </font>
    <font>
      <b/>
      <sz val="11"/>
      <color theme="1"/>
      <name val="Calibri"/>
      <family val="2"/>
      <scheme val="minor"/>
    </font>
    <font>
      <b/>
      <sz val="9"/>
      <color theme="1"/>
      <name val="Arial"/>
      <family val="2"/>
    </font>
  </fonts>
  <fills count="8">
    <fill>
      <patternFill patternType="none"/>
    </fill>
    <fill>
      <patternFill patternType="gray125"/>
    </fill>
    <fill>
      <patternFill patternType="solid">
        <fgColor rgb="FF004E88"/>
        <bgColor indexed="64"/>
      </patternFill>
    </fill>
    <fill>
      <patternFill patternType="solid">
        <fgColor rgb="FF7792B6"/>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EBEFF5"/>
        <bgColor indexed="64"/>
      </patternFill>
    </fill>
    <fill>
      <patternFill patternType="solid">
        <fgColor rgb="FF94A9C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Protection="0">
      <alignment vertical="top" wrapText="1"/>
    </xf>
  </cellStyleXfs>
  <cellXfs count="138">
    <xf numFmtId="0" fontId="0" fillId="0" borderId="0" xfId="0"/>
    <xf numFmtId="0" fontId="6" fillId="2" borderId="3" xfId="0" applyFont="1" applyFill="1" applyBorder="1" applyAlignment="1">
      <alignment vertical="top" wrapText="1"/>
    </xf>
    <xf numFmtId="0" fontId="6" fillId="2" borderId="4" xfId="0" applyFont="1" applyFill="1" applyBorder="1" applyAlignment="1">
      <alignment vertical="top" wrapText="1"/>
    </xf>
    <xf numFmtId="0" fontId="6" fillId="2" borderId="5" xfId="0" applyFont="1" applyFill="1" applyBorder="1" applyAlignment="1">
      <alignment horizontal="left" vertical="top" wrapText="1"/>
    </xf>
    <xf numFmtId="0" fontId="11" fillId="0" borderId="0" xfId="0" applyFont="1"/>
    <xf numFmtId="0" fontId="11" fillId="0" borderId="0" xfId="0" applyFont="1" applyAlignment="1">
      <alignment wrapText="1"/>
    </xf>
    <xf numFmtId="0" fontId="10" fillId="0" borderId="11" xfId="0" applyFont="1" applyBorder="1" applyAlignment="1">
      <alignment horizontal="left" vertical="center" wrapText="1"/>
    </xf>
    <xf numFmtId="0" fontId="10" fillId="0" borderId="1" xfId="0" applyFont="1" applyBorder="1" applyAlignment="1">
      <alignment horizontal="left" vertical="center" wrapText="1"/>
    </xf>
    <xf numFmtId="0" fontId="3" fillId="0" borderId="0" xfId="0" applyFont="1" applyAlignment="1">
      <alignment wrapText="1"/>
    </xf>
    <xf numFmtId="0" fontId="3" fillId="0" borderId="0" xfId="0" applyFont="1"/>
    <xf numFmtId="0" fontId="10" fillId="0" borderId="0" xfId="0" applyFont="1" applyAlignment="1">
      <alignment wrapText="1"/>
    </xf>
    <xf numFmtId="0" fontId="7" fillId="3" borderId="6" xfId="0" applyFont="1" applyFill="1" applyBorder="1" applyAlignment="1">
      <alignment vertical="center"/>
    </xf>
    <xf numFmtId="0" fontId="14" fillId="3" borderId="0" xfId="0" applyFont="1" applyFill="1" applyAlignment="1">
      <alignment vertical="center" wrapText="1"/>
    </xf>
    <xf numFmtId="0" fontId="13" fillId="3" borderId="0" xfId="0" applyFont="1" applyFill="1" applyAlignment="1">
      <alignment vertical="center" wrapText="1"/>
    </xf>
    <xf numFmtId="0" fontId="13" fillId="3" borderId="7" xfId="0" applyFont="1" applyFill="1" applyBorder="1" applyAlignment="1">
      <alignment horizontal="center" vertical="center" wrapText="1"/>
    </xf>
    <xf numFmtId="0" fontId="12" fillId="0" borderId="0" xfId="0" applyFont="1" applyAlignment="1">
      <alignment vertical="top" wrapText="1"/>
    </xf>
    <xf numFmtId="0" fontId="11" fillId="0" borderId="0" xfId="0" applyFont="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horizontal="center" vertical="center" wrapText="1"/>
    </xf>
    <xf numFmtId="0" fontId="18" fillId="0" borderId="0" xfId="0" applyFont="1" applyAlignment="1">
      <alignment vertical="top" wrapText="1"/>
    </xf>
    <xf numFmtId="0" fontId="20" fillId="0" borderId="0" xfId="0" applyFont="1" applyAlignment="1">
      <alignment vertical="top" wrapText="1"/>
    </xf>
    <xf numFmtId="0" fontId="11" fillId="0" borderId="0" xfId="0" applyFont="1" applyAlignment="1">
      <alignment vertical="center" wrapText="1"/>
    </xf>
    <xf numFmtId="0" fontId="11" fillId="0" borderId="0" xfId="0" applyFont="1" applyAlignment="1">
      <alignment horizontal="center" vertical="center" wrapText="1"/>
    </xf>
    <xf numFmtId="0" fontId="21" fillId="0" borderId="1" xfId="0" applyFont="1" applyBorder="1" applyAlignment="1">
      <alignment horizontal="center" vertical="center" wrapText="1"/>
    </xf>
    <xf numFmtId="0" fontId="3" fillId="0" borderId="0" xfId="0" applyFont="1" applyAlignment="1">
      <alignment vertical="top" wrapText="1"/>
    </xf>
    <xf numFmtId="0" fontId="11" fillId="0" borderId="0" xfId="0" applyFont="1" applyAlignment="1">
      <alignment horizontal="left"/>
    </xf>
    <xf numFmtId="0" fontId="23" fillId="0" borderId="0" xfId="0" applyFont="1"/>
    <xf numFmtId="0" fontId="10" fillId="0" borderId="1" xfId="0" applyFont="1" applyBorder="1" applyAlignment="1">
      <alignment horizontal="center" vertical="center" wrapText="1"/>
    </xf>
    <xf numFmtId="0" fontId="10" fillId="0" borderId="0" xfId="0" applyFont="1" applyAlignment="1">
      <alignment horizontal="center" vertical="center" wrapText="1"/>
    </xf>
    <xf numFmtId="0" fontId="6" fillId="2" borderId="11"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24" fillId="0" borderId="0" xfId="0" applyFont="1" applyAlignment="1">
      <alignment vertical="center"/>
    </xf>
    <xf numFmtId="0" fontId="26" fillId="0" borderId="0" xfId="0" applyFont="1" applyAlignment="1">
      <alignment vertical="center"/>
    </xf>
    <xf numFmtId="0" fontId="27" fillId="0" borderId="0" xfId="0" applyFont="1" applyAlignment="1">
      <alignment horizontal="right" vertical="center"/>
    </xf>
    <xf numFmtId="0" fontId="20" fillId="0" borderId="0" xfId="0" applyFont="1"/>
    <xf numFmtId="0" fontId="20" fillId="0" borderId="0" xfId="0" applyFont="1" applyAlignment="1">
      <alignment horizontal="left"/>
    </xf>
    <xf numFmtId="0" fontId="18" fillId="0" borderId="0" xfId="0" applyFont="1"/>
    <xf numFmtId="0" fontId="10" fillId="0" borderId="1" xfId="0" applyFont="1" applyBorder="1"/>
    <xf numFmtId="0" fontId="10" fillId="0" borderId="1" xfId="0" applyFont="1" applyBorder="1" applyAlignment="1">
      <alignment vertical="top" wrapText="1"/>
    </xf>
    <xf numFmtId="0" fontId="10" fillId="0" borderId="1" xfId="0" applyFont="1" applyBorder="1" applyAlignment="1">
      <alignment horizontal="center" vertical="center"/>
    </xf>
    <xf numFmtId="0" fontId="28" fillId="0" borderId="0" xfId="0" applyFont="1" applyAlignment="1">
      <alignment vertical="center" wrapText="1"/>
    </xf>
    <xf numFmtId="0" fontId="10" fillId="0" borderId="0" xfId="0" applyFont="1" applyAlignment="1">
      <alignment vertical="center" wrapText="1"/>
    </xf>
    <xf numFmtId="0" fontId="4" fillId="0" borderId="0" xfId="0" applyFont="1" applyAlignment="1">
      <alignment vertical="center" wrapText="1"/>
    </xf>
    <xf numFmtId="0" fontId="29" fillId="0" borderId="0" xfId="0" applyFont="1" applyAlignment="1">
      <alignment vertical="center" wrapText="1"/>
    </xf>
    <xf numFmtId="0" fontId="29" fillId="0" borderId="0" xfId="0" applyFont="1" applyAlignment="1">
      <alignment horizontal="right"/>
    </xf>
    <xf numFmtId="0" fontId="30" fillId="0" borderId="0" xfId="0" applyFont="1" applyAlignment="1">
      <alignment horizontal="right" vertical="center"/>
    </xf>
    <xf numFmtId="0" fontId="20" fillId="0" borderId="9" xfId="0" applyFont="1" applyBorder="1"/>
    <xf numFmtId="0" fontId="20" fillId="0" borderId="9" xfId="0" applyFont="1" applyBorder="1" applyAlignment="1">
      <alignment horizontal="left"/>
    </xf>
    <xf numFmtId="0" fontId="6" fillId="2" borderId="3" xfId="0" applyFont="1" applyFill="1" applyBorder="1" applyAlignment="1" applyProtection="1">
      <alignment vertical="top" wrapText="1"/>
      <protection locked="0"/>
    </xf>
    <xf numFmtId="0" fontId="6" fillId="2" borderId="4" xfId="0" applyFont="1" applyFill="1" applyBorder="1" applyAlignment="1" applyProtection="1">
      <alignment vertical="top" wrapText="1"/>
      <protection locked="0"/>
    </xf>
    <xf numFmtId="0" fontId="6" fillId="2" borderId="5" xfId="0" applyFont="1" applyFill="1" applyBorder="1" applyAlignment="1" applyProtection="1">
      <alignment horizontal="left" vertical="top" wrapText="1"/>
      <protection locked="0"/>
    </xf>
    <xf numFmtId="0" fontId="11" fillId="0" borderId="0" xfId="0" applyFont="1" applyAlignment="1" applyProtection="1">
      <alignment wrapText="1"/>
      <protection locked="0"/>
    </xf>
    <xf numFmtId="0" fontId="6" fillId="2" borderId="11" xfId="0" applyFont="1" applyFill="1" applyBorder="1" applyAlignment="1" applyProtection="1">
      <alignment horizontal="center" vertical="center" wrapText="1"/>
      <protection locked="0"/>
    </xf>
    <xf numFmtId="0" fontId="7" fillId="3" borderId="6" xfId="0" applyFont="1" applyFill="1" applyBorder="1" applyAlignment="1" applyProtection="1">
      <alignment vertical="center"/>
      <protection locked="0"/>
    </xf>
    <xf numFmtId="0" fontId="14" fillId="3" borderId="0" xfId="0" applyFont="1" applyFill="1" applyAlignment="1" applyProtection="1">
      <alignment vertical="center" wrapText="1"/>
      <protection locked="0"/>
    </xf>
    <xf numFmtId="0" fontId="13" fillId="3" borderId="0" xfId="0" applyFont="1" applyFill="1" applyAlignment="1" applyProtection="1">
      <alignment vertical="center" wrapText="1"/>
      <protection locked="0"/>
    </xf>
    <xf numFmtId="0" fontId="13" fillId="3" borderId="7" xfId="0" applyFont="1" applyFill="1" applyBorder="1" applyAlignment="1" applyProtection="1">
      <alignment horizontal="center" vertical="center" wrapText="1"/>
      <protection locked="0"/>
    </xf>
    <xf numFmtId="0" fontId="7" fillId="3" borderId="12" xfId="0" applyFont="1" applyFill="1" applyBorder="1" applyAlignment="1" applyProtection="1">
      <alignment horizontal="center" vertical="center" wrapText="1"/>
      <protection locked="0"/>
    </xf>
    <xf numFmtId="0" fontId="3" fillId="0" borderId="0" xfId="0" applyFont="1" applyAlignment="1" applyProtection="1">
      <alignment wrapText="1"/>
      <protection locked="0"/>
    </xf>
    <xf numFmtId="0" fontId="10" fillId="0" borderId="0" xfId="0" applyFont="1" applyAlignment="1" applyProtection="1">
      <alignment wrapText="1"/>
      <protection locked="0"/>
    </xf>
    <xf numFmtId="0" fontId="10" fillId="0" borderId="1" xfId="0" applyFont="1" applyBorder="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21" fillId="0" borderId="13" xfId="0" applyFont="1" applyBorder="1" applyAlignment="1">
      <alignment vertical="center" wrapText="1"/>
    </xf>
    <xf numFmtId="0" fontId="14" fillId="2" borderId="8" xfId="0" applyFont="1" applyFill="1" applyBorder="1" applyAlignment="1">
      <alignment vertical="center"/>
    </xf>
    <xf numFmtId="0" fontId="14" fillId="2" borderId="9" xfId="0" applyFont="1" applyFill="1" applyBorder="1" applyAlignment="1">
      <alignment vertical="center"/>
    </xf>
    <xf numFmtId="0" fontId="14" fillId="2" borderId="10" xfId="0" applyFont="1" applyFill="1" applyBorder="1" applyAlignment="1">
      <alignment vertical="center"/>
    </xf>
    <xf numFmtId="0" fontId="11" fillId="0" borderId="0" xfId="0" applyFont="1" applyAlignment="1">
      <alignment horizontal="center" vertical="center"/>
    </xf>
    <xf numFmtId="0" fontId="11" fillId="0" borderId="9" xfId="0" applyFont="1" applyBorder="1" applyAlignment="1">
      <alignment horizontal="center" vertical="center"/>
    </xf>
    <xf numFmtId="0" fontId="0" fillId="0" borderId="0" xfId="0" applyAlignment="1">
      <alignment horizontal="center" vertical="center"/>
    </xf>
    <xf numFmtId="0" fontId="12" fillId="0" borderId="0" xfId="0" applyFont="1"/>
    <xf numFmtId="0" fontId="12" fillId="0" borderId="0" xfId="0" applyFont="1" applyAlignment="1">
      <alignment horizontal="center" vertical="center"/>
    </xf>
    <xf numFmtId="0" fontId="31" fillId="0" borderId="0" xfId="0" applyFont="1"/>
    <xf numFmtId="0" fontId="10" fillId="6" borderId="1" xfId="0" applyFont="1" applyFill="1" applyBorder="1" applyAlignment="1" applyProtection="1">
      <alignment horizontal="left" vertical="center" wrapText="1"/>
      <protection locked="0"/>
    </xf>
    <xf numFmtId="0" fontId="10" fillId="6" borderId="13" xfId="0" applyFont="1" applyFill="1" applyBorder="1" applyAlignment="1" applyProtection="1">
      <alignment horizontal="left" vertical="center" wrapText="1"/>
      <protection locked="0"/>
    </xf>
    <xf numFmtId="0" fontId="10" fillId="6" borderId="1" xfId="0" applyFont="1" applyFill="1" applyBorder="1" applyAlignment="1">
      <alignment horizontal="left" vertical="center" wrapText="1"/>
    </xf>
    <xf numFmtId="0" fontId="6" fillId="2" borderId="3" xfId="0" applyFont="1" applyFill="1" applyBorder="1" applyAlignment="1">
      <alignment horizontal="left" vertical="top" wrapText="1"/>
    </xf>
    <xf numFmtId="0" fontId="7" fillId="3" borderId="6" xfId="0" applyFont="1" applyFill="1" applyBorder="1" applyAlignment="1">
      <alignment horizontal="left" vertical="center"/>
    </xf>
    <xf numFmtId="0" fontId="11" fillId="0" borderId="0" xfId="0" applyFont="1" applyAlignment="1">
      <alignment horizontal="left" wrapText="1"/>
    </xf>
    <xf numFmtId="0" fontId="10" fillId="6" borderId="11" xfId="0" applyFont="1" applyFill="1" applyBorder="1" applyAlignment="1">
      <alignment horizontal="left" vertical="center" wrapText="1"/>
    </xf>
    <xf numFmtId="0" fontId="10" fillId="0" borderId="1" xfId="0" applyFont="1" applyBorder="1" applyAlignment="1" applyProtection="1">
      <alignment horizontal="left" vertical="center" wrapText="1"/>
      <protection locked="0"/>
    </xf>
    <xf numFmtId="0" fontId="10" fillId="0" borderId="13" xfId="0" applyFont="1" applyBorder="1" applyAlignment="1" applyProtection="1">
      <alignment horizontal="left" vertical="center" wrapText="1"/>
      <protection locked="0"/>
    </xf>
    <xf numFmtId="0" fontId="10" fillId="6" borderId="11" xfId="0" applyFont="1" applyFill="1" applyBorder="1" applyAlignment="1">
      <alignment horizontal="left" vertical="top" wrapText="1"/>
    </xf>
    <xf numFmtId="0" fontId="10" fillId="6" borderId="2"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12" xfId="0" applyFont="1" applyBorder="1" applyAlignment="1">
      <alignment horizontal="left" vertical="top" wrapText="1"/>
    </xf>
    <xf numFmtId="0" fontId="19" fillId="0" borderId="0" xfId="0" applyFont="1" applyAlignment="1">
      <alignment vertical="top" wrapText="1"/>
    </xf>
    <xf numFmtId="0" fontId="10" fillId="6" borderId="13" xfId="0" applyFont="1" applyFill="1" applyBorder="1" applyAlignment="1">
      <alignment horizontal="left" vertical="center" wrapText="1"/>
    </xf>
    <xf numFmtId="0" fontId="10" fillId="0" borderId="13" xfId="0" applyFont="1" applyBorder="1" applyAlignment="1">
      <alignment horizontal="left" vertical="center" wrapText="1"/>
    </xf>
    <xf numFmtId="0" fontId="10" fillId="0" borderId="5" xfId="0" applyFont="1" applyBorder="1" applyAlignment="1">
      <alignment horizontal="left" vertical="center" wrapText="1"/>
    </xf>
    <xf numFmtId="0" fontId="10" fillId="6" borderId="5" xfId="0" applyFont="1" applyFill="1" applyBorder="1" applyAlignment="1">
      <alignment horizontal="left" vertical="center" wrapText="1"/>
    </xf>
    <xf numFmtId="0" fontId="15" fillId="2" borderId="3" xfId="0" applyFont="1" applyFill="1" applyBorder="1" applyAlignment="1">
      <alignment vertical="top"/>
    </xf>
    <xf numFmtId="0" fontId="15" fillId="2" borderId="4" xfId="0" applyFont="1" applyFill="1" applyBorder="1" applyAlignment="1">
      <alignment vertical="top"/>
    </xf>
    <xf numFmtId="0" fontId="15" fillId="2" borderId="5" xfId="0" applyFont="1" applyFill="1" applyBorder="1" applyAlignment="1">
      <alignment vertical="top"/>
    </xf>
    <xf numFmtId="0" fontId="10" fillId="0" borderId="0" xfId="0" applyFont="1" applyAlignment="1">
      <alignment vertical="top" wrapText="1"/>
    </xf>
    <xf numFmtId="0" fontId="29" fillId="0" borderId="0" xfId="0" applyFont="1" applyAlignment="1">
      <alignment horizontal="right" vertical="top"/>
    </xf>
    <xf numFmtId="0" fontId="28" fillId="0" borderId="0" xfId="0" applyFont="1" applyAlignment="1">
      <alignment vertical="top" wrapText="1"/>
    </xf>
    <xf numFmtId="0" fontId="4" fillId="0" borderId="0" xfId="0" applyFont="1" applyAlignment="1">
      <alignment vertical="top" wrapText="1"/>
    </xf>
    <xf numFmtId="0" fontId="11" fillId="0" borderId="0" xfId="0" applyFont="1" applyAlignment="1">
      <alignment vertical="top"/>
    </xf>
    <xf numFmtId="0" fontId="30" fillId="0" borderId="0" xfId="0" applyFont="1" applyAlignment="1">
      <alignment horizontal="right" vertical="center" wrapText="1"/>
    </xf>
    <xf numFmtId="0" fontId="21" fillId="6" borderId="2" xfId="0" applyFont="1" applyFill="1" applyBorder="1" applyAlignment="1">
      <alignment horizontal="left" vertical="top" wrapText="1"/>
    </xf>
    <xf numFmtId="0" fontId="21" fillId="6" borderId="12" xfId="0" applyFont="1" applyFill="1" applyBorder="1" applyAlignment="1">
      <alignment horizontal="left" vertical="top" wrapText="1"/>
    </xf>
    <xf numFmtId="0" fontId="16" fillId="3" borderId="6" xfId="0" applyFont="1" applyFill="1" applyBorder="1" applyAlignment="1">
      <alignment horizontal="left" vertical="top" wrapText="1"/>
    </xf>
    <xf numFmtId="0" fontId="16" fillId="3" borderId="8" xfId="0" applyFont="1" applyFill="1" applyBorder="1" applyAlignment="1">
      <alignment horizontal="left" vertical="top" wrapText="1"/>
    </xf>
    <xf numFmtId="0" fontId="21" fillId="6" borderId="6" xfId="0" applyFont="1" applyFill="1" applyBorder="1" applyAlignment="1">
      <alignment horizontal="left" vertical="top" wrapText="1"/>
    </xf>
    <xf numFmtId="0" fontId="21" fillId="0" borderId="6" xfId="0" applyFont="1" applyBorder="1" applyAlignment="1">
      <alignment horizontal="left" vertical="top" wrapText="1"/>
    </xf>
    <xf numFmtId="0" fontId="21" fillId="0" borderId="2" xfId="0" applyFont="1" applyBorder="1" applyAlignment="1">
      <alignment horizontal="left" vertical="top" wrapText="1"/>
    </xf>
    <xf numFmtId="0" fontId="21" fillId="6" borderId="8" xfId="0" applyFont="1" applyFill="1" applyBorder="1" applyAlignment="1">
      <alignment horizontal="left" vertical="top" wrapText="1"/>
    </xf>
    <xf numFmtId="0" fontId="16" fillId="7" borderId="6" xfId="0" applyFont="1" applyFill="1" applyBorder="1" applyAlignment="1">
      <alignment horizontal="left" vertical="top" wrapText="1"/>
    </xf>
    <xf numFmtId="0" fontId="16" fillId="3" borderId="3" xfId="0" applyFont="1" applyFill="1" applyBorder="1" applyAlignment="1">
      <alignment horizontal="left" vertical="top" wrapText="1"/>
    </xf>
    <xf numFmtId="0" fontId="21" fillId="6" borderId="3" xfId="0" applyFont="1" applyFill="1" applyBorder="1" applyAlignment="1">
      <alignment horizontal="left" vertical="top" wrapText="1"/>
    </xf>
    <xf numFmtId="0" fontId="21" fillId="6" borderId="11" xfId="0" applyFont="1" applyFill="1" applyBorder="1" applyAlignment="1">
      <alignment horizontal="left" vertical="top" wrapText="1"/>
    </xf>
    <xf numFmtId="0" fontId="20" fillId="0" borderId="0" xfId="0" applyFont="1" applyAlignment="1">
      <alignment horizontal="left"/>
    </xf>
    <xf numFmtId="0" fontId="10" fillId="6" borderId="2" xfId="0" applyFont="1" applyFill="1" applyBorder="1" applyAlignment="1" applyProtection="1">
      <alignment horizontal="left" vertical="top" wrapText="1"/>
      <protection locked="0"/>
    </xf>
    <xf numFmtId="0" fontId="10" fillId="6" borderId="12" xfId="0" applyFont="1" applyFill="1" applyBorder="1" applyAlignment="1" applyProtection="1">
      <alignment horizontal="left" vertical="top" wrapText="1"/>
      <protection locked="0"/>
    </xf>
    <xf numFmtId="0" fontId="10" fillId="0" borderId="11" xfId="0" applyFont="1" applyBorder="1" applyAlignment="1" applyProtection="1">
      <alignment horizontal="left" vertical="top" wrapText="1"/>
      <protection locked="0"/>
    </xf>
    <xf numFmtId="0" fontId="10" fillId="0" borderId="2" xfId="0" applyFont="1" applyBorder="1" applyAlignment="1" applyProtection="1">
      <alignment horizontal="left" vertical="top" wrapText="1"/>
      <protection locked="0"/>
    </xf>
    <xf numFmtId="0" fontId="9" fillId="4" borderId="1"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9" fillId="4" borderId="11" xfId="0" applyFont="1" applyFill="1" applyBorder="1" applyAlignment="1" applyProtection="1">
      <alignment horizontal="center" vertical="center" wrapText="1"/>
      <protection locked="0"/>
    </xf>
    <xf numFmtId="0" fontId="9" fillId="4" borderId="2" xfId="0" applyFont="1" applyFill="1" applyBorder="1" applyAlignment="1" applyProtection="1">
      <alignment horizontal="center" vertical="center" wrapText="1"/>
      <protection locked="0"/>
    </xf>
    <xf numFmtId="0" fontId="9" fillId="4" borderId="12" xfId="0" applyFont="1" applyFill="1" applyBorder="1" applyAlignment="1" applyProtection="1">
      <alignment horizontal="center" vertical="center" wrapText="1"/>
      <protection locked="0"/>
    </xf>
    <xf numFmtId="0" fontId="10" fillId="6" borderId="2" xfId="0" applyFont="1" applyFill="1" applyBorder="1" applyAlignment="1">
      <alignment horizontal="left" vertical="top" wrapText="1"/>
    </xf>
    <xf numFmtId="0" fontId="10" fillId="0" borderId="2" xfId="0" applyFont="1" applyBorder="1" applyAlignment="1">
      <alignment horizontal="left" vertical="top" wrapText="1"/>
    </xf>
    <xf numFmtId="0" fontId="10" fillId="6" borderId="12" xfId="0" applyFont="1" applyFill="1" applyBorder="1" applyAlignment="1">
      <alignment horizontal="left" vertical="top" wrapText="1"/>
    </xf>
    <xf numFmtId="0" fontId="10" fillId="0" borderId="11" xfId="0" applyFont="1" applyBorder="1" applyAlignment="1">
      <alignment horizontal="left" vertical="top" wrapText="1"/>
    </xf>
    <xf numFmtId="0" fontId="9"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10" fillId="0" borderId="12" xfId="0" applyFont="1" applyBorder="1" applyAlignment="1">
      <alignment horizontal="left" vertical="top" wrapText="1"/>
    </xf>
    <xf numFmtId="0" fontId="10" fillId="6" borderId="11" xfId="0" applyFont="1" applyFill="1" applyBorder="1" applyAlignment="1">
      <alignment horizontal="left" vertical="top" wrapText="1"/>
    </xf>
    <xf numFmtId="0" fontId="10" fillId="0" borderId="1" xfId="0" applyFont="1" applyBorder="1" applyAlignment="1">
      <alignment horizontal="left" vertical="top" wrapText="1"/>
    </xf>
  </cellXfs>
  <cellStyles count="2">
    <cellStyle name="Normal" xfId="0" builtinId="0"/>
    <cellStyle name="Standaard 3" xfId="1" xr:uid="{63270EE7-38D8-4C92-92CC-F5C8637EA9E0}"/>
  </cellStyles>
  <dxfs count="35">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ont>
        <strike/>
      </font>
      <fill>
        <patternFill>
          <bgColor theme="0" tint="-0.14996795556505021"/>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ont>
        <strike/>
      </font>
      <fill>
        <patternFill>
          <bgColor theme="0" tint="-0.14996795556505021"/>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0" tint="-0.14996795556505021"/>
        </patternFill>
      </fill>
    </dxf>
    <dxf>
      <fill>
        <patternFill>
          <bgColor theme="9" tint="0.79998168889431442"/>
        </patternFill>
      </fill>
    </dxf>
    <dxf>
      <font>
        <strike/>
        <color auto="1"/>
      </font>
      <fill>
        <patternFill>
          <bgColor theme="0" tint="-0.14996795556505021"/>
        </patternFill>
      </fill>
    </dxf>
  </dxfs>
  <tableStyles count="0" defaultTableStyle="TableStyleMedium2" defaultPivotStyle="PivotStyleLight16"/>
  <colors>
    <mruColors>
      <color rgb="FFFF7C80"/>
      <color rgb="FF00355C"/>
      <color rgb="FF53729B"/>
      <color rgb="FF94A9C6"/>
      <color rgb="FF004E88"/>
      <color rgb="FF004274"/>
      <color rgb="FF7792B6"/>
      <color rgb="FFEBEFF5"/>
      <color rgb="FF009EE3"/>
      <color rgb="FFC3CE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1981200</xdr:colOff>
      <xdr:row>0</xdr:row>
      <xdr:rowOff>819148</xdr:rowOff>
    </xdr:to>
    <xdr:pic>
      <xdr:nvPicPr>
        <xdr:cNvPr id="3" name="Afbeelding 2" descr="RGS logo cmyk, 300dpi">
          <a:extLst>
            <a:ext uri="{FF2B5EF4-FFF2-40B4-BE49-F238E27FC236}">
              <a16:creationId xmlns:a16="http://schemas.microsoft.com/office/drawing/2014/main" id="{9FCAA342-A23D-42BB-AE8A-21B3904E420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81200" cy="819148"/>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1257300</xdr:colOff>
      <xdr:row>0</xdr:row>
      <xdr:rowOff>125318</xdr:rowOff>
    </xdr:from>
    <xdr:to>
      <xdr:col>8</xdr:col>
      <xdr:colOff>2475139</xdr:colOff>
      <xdr:row>1</xdr:row>
      <xdr:rowOff>248489</xdr:rowOff>
    </xdr:to>
    <xdr:sp macro="[0]!Verberg_prestatie_uit" textlink="">
      <xdr:nvSpPr>
        <xdr:cNvPr id="4" name="Rechthoek 3">
          <a:extLst>
            <a:ext uri="{FF2B5EF4-FFF2-40B4-BE49-F238E27FC236}">
              <a16:creationId xmlns:a16="http://schemas.microsoft.com/office/drawing/2014/main" id="{85F2B29C-DF96-5CD9-3BC2-1740838C10D7}"/>
            </a:ext>
          </a:extLst>
        </xdr:cNvPr>
        <xdr:cNvSpPr/>
      </xdr:nvSpPr>
      <xdr:spPr>
        <a:xfrm>
          <a:off x="1207770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122921</xdr:rowOff>
    </xdr:from>
    <xdr:to>
      <xdr:col>9</xdr:col>
      <xdr:colOff>1151164</xdr:colOff>
      <xdr:row>1</xdr:row>
      <xdr:rowOff>255679</xdr:rowOff>
    </xdr:to>
    <xdr:sp macro="[0]!Toon_prestatie_uit" textlink="">
      <xdr:nvSpPr>
        <xdr:cNvPr id="5" name="Rechthoek 4">
          <a:extLst>
            <a:ext uri="{FF2B5EF4-FFF2-40B4-BE49-F238E27FC236}">
              <a16:creationId xmlns:a16="http://schemas.microsoft.com/office/drawing/2014/main" id="{6EEB403C-8403-5627-ACE4-9B60A853B0DF}"/>
            </a:ext>
          </a:extLst>
        </xdr:cNvPr>
        <xdr:cNvSpPr/>
      </xdr:nvSpPr>
      <xdr:spPr>
        <a:xfrm>
          <a:off x="1342072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1238250</xdr:colOff>
      <xdr:row>0</xdr:row>
      <xdr:rowOff>125318</xdr:rowOff>
    </xdr:from>
    <xdr:to>
      <xdr:col>8</xdr:col>
      <xdr:colOff>2456089</xdr:colOff>
      <xdr:row>1</xdr:row>
      <xdr:rowOff>248489</xdr:rowOff>
    </xdr:to>
    <xdr:sp macro="[0]!Verberg_prestatie_uit" textlink="">
      <xdr:nvSpPr>
        <xdr:cNvPr id="4" name="Rechthoek 3">
          <a:extLst>
            <a:ext uri="{FF2B5EF4-FFF2-40B4-BE49-F238E27FC236}">
              <a16:creationId xmlns:a16="http://schemas.microsoft.com/office/drawing/2014/main" id="{2951E4C3-75A0-F9AC-B1F2-138FDED570DF}"/>
            </a:ext>
          </a:extLst>
        </xdr:cNvPr>
        <xdr:cNvSpPr/>
      </xdr:nvSpPr>
      <xdr:spPr>
        <a:xfrm>
          <a:off x="1205865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2581275</xdr:colOff>
      <xdr:row>0</xdr:row>
      <xdr:rowOff>122921</xdr:rowOff>
    </xdr:from>
    <xdr:to>
      <xdr:col>9</xdr:col>
      <xdr:colOff>1132114</xdr:colOff>
      <xdr:row>1</xdr:row>
      <xdr:rowOff>255679</xdr:rowOff>
    </xdr:to>
    <xdr:sp macro="[0]!Toon_prestatie_uit" textlink="">
      <xdr:nvSpPr>
        <xdr:cNvPr id="5" name="Rechthoek 4">
          <a:extLst>
            <a:ext uri="{FF2B5EF4-FFF2-40B4-BE49-F238E27FC236}">
              <a16:creationId xmlns:a16="http://schemas.microsoft.com/office/drawing/2014/main" id="{9EC339CE-184A-3C7A-BC79-1ADE9E931D53}"/>
            </a:ext>
          </a:extLst>
        </xdr:cNvPr>
        <xdr:cNvSpPr/>
      </xdr:nvSpPr>
      <xdr:spPr>
        <a:xfrm>
          <a:off x="1340167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1257300</xdr:colOff>
      <xdr:row>0</xdr:row>
      <xdr:rowOff>125318</xdr:rowOff>
    </xdr:from>
    <xdr:to>
      <xdr:col>8</xdr:col>
      <xdr:colOff>2475139</xdr:colOff>
      <xdr:row>1</xdr:row>
      <xdr:rowOff>248489</xdr:rowOff>
    </xdr:to>
    <xdr:sp macro="[0]!Verberg_prestatie_uit" textlink="">
      <xdr:nvSpPr>
        <xdr:cNvPr id="4" name="Rechthoek 3">
          <a:extLst>
            <a:ext uri="{FF2B5EF4-FFF2-40B4-BE49-F238E27FC236}">
              <a16:creationId xmlns:a16="http://schemas.microsoft.com/office/drawing/2014/main" id="{68BBFBAB-26CA-E5BF-C57D-31255EB11BE6}"/>
            </a:ext>
          </a:extLst>
        </xdr:cNvPr>
        <xdr:cNvSpPr/>
      </xdr:nvSpPr>
      <xdr:spPr>
        <a:xfrm>
          <a:off x="1207770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122921</xdr:rowOff>
    </xdr:from>
    <xdr:to>
      <xdr:col>9</xdr:col>
      <xdr:colOff>1151164</xdr:colOff>
      <xdr:row>1</xdr:row>
      <xdr:rowOff>255679</xdr:rowOff>
    </xdr:to>
    <xdr:sp macro="[0]!Toon_prestatie_uit" textlink="">
      <xdr:nvSpPr>
        <xdr:cNvPr id="5" name="Rechthoek 4">
          <a:extLst>
            <a:ext uri="{FF2B5EF4-FFF2-40B4-BE49-F238E27FC236}">
              <a16:creationId xmlns:a16="http://schemas.microsoft.com/office/drawing/2014/main" id="{E68E9F01-9E9C-060B-3961-5E43EFAB105C}"/>
            </a:ext>
          </a:extLst>
        </xdr:cNvPr>
        <xdr:cNvSpPr/>
      </xdr:nvSpPr>
      <xdr:spPr>
        <a:xfrm>
          <a:off x="1342072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1257300</xdr:colOff>
      <xdr:row>0</xdr:row>
      <xdr:rowOff>125318</xdr:rowOff>
    </xdr:from>
    <xdr:to>
      <xdr:col>8</xdr:col>
      <xdr:colOff>2475139</xdr:colOff>
      <xdr:row>1</xdr:row>
      <xdr:rowOff>248489</xdr:rowOff>
    </xdr:to>
    <xdr:sp macro="[0]!Verberg_prestatie_uit" textlink="">
      <xdr:nvSpPr>
        <xdr:cNvPr id="4" name="Rechthoek 3">
          <a:extLst>
            <a:ext uri="{FF2B5EF4-FFF2-40B4-BE49-F238E27FC236}">
              <a16:creationId xmlns:a16="http://schemas.microsoft.com/office/drawing/2014/main" id="{5482E87C-44DF-3AC3-32E5-71DCB810EAA9}"/>
            </a:ext>
          </a:extLst>
        </xdr:cNvPr>
        <xdr:cNvSpPr/>
      </xdr:nvSpPr>
      <xdr:spPr>
        <a:xfrm>
          <a:off x="1207770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122921</xdr:rowOff>
    </xdr:from>
    <xdr:to>
      <xdr:col>9</xdr:col>
      <xdr:colOff>1151164</xdr:colOff>
      <xdr:row>1</xdr:row>
      <xdr:rowOff>255679</xdr:rowOff>
    </xdr:to>
    <xdr:sp macro="[0]!Toon_prestatie_uit" textlink="">
      <xdr:nvSpPr>
        <xdr:cNvPr id="5" name="Rechthoek 4">
          <a:extLst>
            <a:ext uri="{FF2B5EF4-FFF2-40B4-BE49-F238E27FC236}">
              <a16:creationId xmlns:a16="http://schemas.microsoft.com/office/drawing/2014/main" id="{B2156898-3DEB-FECE-06E3-69220AD2F458}"/>
            </a:ext>
          </a:extLst>
        </xdr:cNvPr>
        <xdr:cNvSpPr/>
      </xdr:nvSpPr>
      <xdr:spPr>
        <a:xfrm>
          <a:off x="1342072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1257300</xdr:colOff>
      <xdr:row>0</xdr:row>
      <xdr:rowOff>125318</xdr:rowOff>
    </xdr:from>
    <xdr:to>
      <xdr:col>8</xdr:col>
      <xdr:colOff>2475139</xdr:colOff>
      <xdr:row>1</xdr:row>
      <xdr:rowOff>248489</xdr:rowOff>
    </xdr:to>
    <xdr:sp macro="[0]!Verberg_prestatie_uit" textlink="">
      <xdr:nvSpPr>
        <xdr:cNvPr id="4" name="Rechthoek 3">
          <a:extLst>
            <a:ext uri="{FF2B5EF4-FFF2-40B4-BE49-F238E27FC236}">
              <a16:creationId xmlns:a16="http://schemas.microsoft.com/office/drawing/2014/main" id="{628B5B62-6CB5-2557-8E29-B03D052CA013}"/>
            </a:ext>
          </a:extLst>
        </xdr:cNvPr>
        <xdr:cNvSpPr/>
      </xdr:nvSpPr>
      <xdr:spPr>
        <a:xfrm>
          <a:off x="1207770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122921</xdr:rowOff>
    </xdr:from>
    <xdr:to>
      <xdr:col>9</xdr:col>
      <xdr:colOff>1151164</xdr:colOff>
      <xdr:row>1</xdr:row>
      <xdr:rowOff>255679</xdr:rowOff>
    </xdr:to>
    <xdr:sp macro="[0]!Toon_prestatie_uit" textlink="">
      <xdr:nvSpPr>
        <xdr:cNvPr id="5" name="Rechthoek 4">
          <a:extLst>
            <a:ext uri="{FF2B5EF4-FFF2-40B4-BE49-F238E27FC236}">
              <a16:creationId xmlns:a16="http://schemas.microsoft.com/office/drawing/2014/main" id="{3F1FFFD4-A328-D084-48FA-8F6C2C934BD0}"/>
            </a:ext>
          </a:extLst>
        </xdr:cNvPr>
        <xdr:cNvSpPr/>
      </xdr:nvSpPr>
      <xdr:spPr>
        <a:xfrm>
          <a:off x="1342072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1257300</xdr:colOff>
      <xdr:row>0</xdr:row>
      <xdr:rowOff>125318</xdr:rowOff>
    </xdr:from>
    <xdr:to>
      <xdr:col>8</xdr:col>
      <xdr:colOff>2475139</xdr:colOff>
      <xdr:row>1</xdr:row>
      <xdr:rowOff>248489</xdr:rowOff>
    </xdr:to>
    <xdr:sp macro="[0]!Verberg_prestatie_uit" textlink="">
      <xdr:nvSpPr>
        <xdr:cNvPr id="4" name="Rechthoek 3">
          <a:extLst>
            <a:ext uri="{FF2B5EF4-FFF2-40B4-BE49-F238E27FC236}">
              <a16:creationId xmlns:a16="http://schemas.microsoft.com/office/drawing/2014/main" id="{9642C371-7888-D353-538F-D0591DE0C4AE}"/>
            </a:ext>
          </a:extLst>
        </xdr:cNvPr>
        <xdr:cNvSpPr/>
      </xdr:nvSpPr>
      <xdr:spPr>
        <a:xfrm>
          <a:off x="1207770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122921</xdr:rowOff>
    </xdr:from>
    <xdr:to>
      <xdr:col>9</xdr:col>
      <xdr:colOff>1151164</xdr:colOff>
      <xdr:row>1</xdr:row>
      <xdr:rowOff>255679</xdr:rowOff>
    </xdr:to>
    <xdr:sp macro="[0]!Toon_prestatie_uit" textlink="">
      <xdr:nvSpPr>
        <xdr:cNvPr id="5" name="Rechthoek 4">
          <a:extLst>
            <a:ext uri="{FF2B5EF4-FFF2-40B4-BE49-F238E27FC236}">
              <a16:creationId xmlns:a16="http://schemas.microsoft.com/office/drawing/2014/main" id="{B7B5288D-2609-AF04-18FE-40C6A97570AE}"/>
            </a:ext>
          </a:extLst>
        </xdr:cNvPr>
        <xdr:cNvSpPr/>
      </xdr:nvSpPr>
      <xdr:spPr>
        <a:xfrm>
          <a:off x="1342072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1257300</xdr:colOff>
      <xdr:row>0</xdr:row>
      <xdr:rowOff>125318</xdr:rowOff>
    </xdr:from>
    <xdr:to>
      <xdr:col>8</xdr:col>
      <xdr:colOff>2475139</xdr:colOff>
      <xdr:row>1</xdr:row>
      <xdr:rowOff>248489</xdr:rowOff>
    </xdr:to>
    <xdr:sp macro="[0]!Verberg_prestatie_uit" textlink="">
      <xdr:nvSpPr>
        <xdr:cNvPr id="4" name="Rechthoek 3">
          <a:extLst>
            <a:ext uri="{FF2B5EF4-FFF2-40B4-BE49-F238E27FC236}">
              <a16:creationId xmlns:a16="http://schemas.microsoft.com/office/drawing/2014/main" id="{5AC74AAA-AD8D-D093-DE6D-471DB3B6A694}"/>
            </a:ext>
          </a:extLst>
        </xdr:cNvPr>
        <xdr:cNvSpPr/>
      </xdr:nvSpPr>
      <xdr:spPr>
        <a:xfrm>
          <a:off x="1207770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122921</xdr:rowOff>
    </xdr:from>
    <xdr:to>
      <xdr:col>9</xdr:col>
      <xdr:colOff>1151164</xdr:colOff>
      <xdr:row>1</xdr:row>
      <xdr:rowOff>255679</xdr:rowOff>
    </xdr:to>
    <xdr:sp macro="[0]!Toon_prestatie_uit" textlink="">
      <xdr:nvSpPr>
        <xdr:cNvPr id="5" name="Rechthoek 4">
          <a:extLst>
            <a:ext uri="{FF2B5EF4-FFF2-40B4-BE49-F238E27FC236}">
              <a16:creationId xmlns:a16="http://schemas.microsoft.com/office/drawing/2014/main" id="{5C0E1247-1763-9BD6-A41C-1300F8DD80E0}"/>
            </a:ext>
          </a:extLst>
        </xdr:cNvPr>
        <xdr:cNvSpPr/>
      </xdr:nvSpPr>
      <xdr:spPr>
        <a:xfrm>
          <a:off x="1342072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8</xdr:col>
      <xdr:colOff>1257300</xdr:colOff>
      <xdr:row>0</xdr:row>
      <xdr:rowOff>125318</xdr:rowOff>
    </xdr:from>
    <xdr:to>
      <xdr:col>8</xdr:col>
      <xdr:colOff>2475139</xdr:colOff>
      <xdr:row>1</xdr:row>
      <xdr:rowOff>248489</xdr:rowOff>
    </xdr:to>
    <xdr:sp macro="[0]!Verberg_prestatie_uit" textlink="">
      <xdr:nvSpPr>
        <xdr:cNvPr id="4" name="Rechthoek 3">
          <a:extLst>
            <a:ext uri="{FF2B5EF4-FFF2-40B4-BE49-F238E27FC236}">
              <a16:creationId xmlns:a16="http://schemas.microsoft.com/office/drawing/2014/main" id="{BDE6FCF1-2FB1-1D4D-C06C-7D52D6E25749}"/>
            </a:ext>
          </a:extLst>
        </xdr:cNvPr>
        <xdr:cNvSpPr/>
      </xdr:nvSpPr>
      <xdr:spPr>
        <a:xfrm>
          <a:off x="1207770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122921</xdr:rowOff>
    </xdr:from>
    <xdr:to>
      <xdr:col>9</xdr:col>
      <xdr:colOff>1151164</xdr:colOff>
      <xdr:row>1</xdr:row>
      <xdr:rowOff>255679</xdr:rowOff>
    </xdr:to>
    <xdr:sp macro="[0]!Toon_prestatie_uit" textlink="">
      <xdr:nvSpPr>
        <xdr:cNvPr id="5" name="Rechthoek 4">
          <a:extLst>
            <a:ext uri="{FF2B5EF4-FFF2-40B4-BE49-F238E27FC236}">
              <a16:creationId xmlns:a16="http://schemas.microsoft.com/office/drawing/2014/main" id="{D5608798-3EF0-135B-B4CF-080ED412D359}"/>
            </a:ext>
          </a:extLst>
        </xdr:cNvPr>
        <xdr:cNvSpPr/>
      </xdr:nvSpPr>
      <xdr:spPr>
        <a:xfrm>
          <a:off x="1342072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8</xdr:col>
      <xdr:colOff>1257300</xdr:colOff>
      <xdr:row>0</xdr:row>
      <xdr:rowOff>126132</xdr:rowOff>
    </xdr:from>
    <xdr:to>
      <xdr:col>8</xdr:col>
      <xdr:colOff>2475139</xdr:colOff>
      <xdr:row>1</xdr:row>
      <xdr:rowOff>255052</xdr:rowOff>
    </xdr:to>
    <xdr:sp macro="[0]!Verberg_prestatie_uit" textlink="">
      <xdr:nvSpPr>
        <xdr:cNvPr id="4" name="Rechthoek 3">
          <a:extLst>
            <a:ext uri="{FF2B5EF4-FFF2-40B4-BE49-F238E27FC236}">
              <a16:creationId xmlns:a16="http://schemas.microsoft.com/office/drawing/2014/main" id="{B16FFE68-0F6B-2C0C-1B9B-E716B8F7E6A8}"/>
            </a:ext>
          </a:extLst>
        </xdr:cNvPr>
        <xdr:cNvSpPr/>
      </xdr:nvSpPr>
      <xdr:spPr>
        <a:xfrm>
          <a:off x="12074979" y="126132"/>
          <a:ext cx="1217839" cy="46909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123720</xdr:rowOff>
    </xdr:from>
    <xdr:to>
      <xdr:col>9</xdr:col>
      <xdr:colOff>1151164</xdr:colOff>
      <xdr:row>1</xdr:row>
      <xdr:rowOff>262288</xdr:rowOff>
    </xdr:to>
    <xdr:sp macro="[0]!Toon_prestatie_uit" textlink="">
      <xdr:nvSpPr>
        <xdr:cNvPr id="5" name="Rechthoek 4">
          <a:extLst>
            <a:ext uri="{FF2B5EF4-FFF2-40B4-BE49-F238E27FC236}">
              <a16:creationId xmlns:a16="http://schemas.microsoft.com/office/drawing/2014/main" id="{24248B59-4DB1-1D0B-54C8-C5689871C3DA}"/>
            </a:ext>
          </a:extLst>
        </xdr:cNvPr>
        <xdr:cNvSpPr/>
      </xdr:nvSpPr>
      <xdr:spPr>
        <a:xfrm>
          <a:off x="13418004" y="123720"/>
          <a:ext cx="1217839" cy="478747"/>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8</xdr:col>
      <xdr:colOff>1257300</xdr:colOff>
      <xdr:row>0</xdr:row>
      <xdr:rowOff>126847</xdr:rowOff>
    </xdr:from>
    <xdr:to>
      <xdr:col>8</xdr:col>
      <xdr:colOff>2475139</xdr:colOff>
      <xdr:row>1</xdr:row>
      <xdr:rowOff>254242</xdr:rowOff>
    </xdr:to>
    <xdr:sp macro="[0]!Verberg_prestatie_uit" textlink="">
      <xdr:nvSpPr>
        <xdr:cNvPr id="4" name="Rechthoek 3">
          <a:extLst>
            <a:ext uri="{FF2B5EF4-FFF2-40B4-BE49-F238E27FC236}">
              <a16:creationId xmlns:a16="http://schemas.microsoft.com/office/drawing/2014/main" id="{E65AF513-DB8E-660E-152C-D17BD1FEA9E3}"/>
            </a:ext>
          </a:extLst>
        </xdr:cNvPr>
        <xdr:cNvSpPr/>
      </xdr:nvSpPr>
      <xdr:spPr>
        <a:xfrm>
          <a:off x="12079165" y="126847"/>
          <a:ext cx="1217839" cy="4717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124422</xdr:rowOff>
    </xdr:from>
    <xdr:to>
      <xdr:col>9</xdr:col>
      <xdr:colOff>1151164</xdr:colOff>
      <xdr:row>1</xdr:row>
      <xdr:rowOff>261520</xdr:rowOff>
    </xdr:to>
    <xdr:sp macro="[0]!Toon_prestatie_uit" textlink="">
      <xdr:nvSpPr>
        <xdr:cNvPr id="5" name="Rechthoek 4">
          <a:extLst>
            <a:ext uri="{FF2B5EF4-FFF2-40B4-BE49-F238E27FC236}">
              <a16:creationId xmlns:a16="http://schemas.microsoft.com/office/drawing/2014/main" id="{8F9E89B5-7704-2800-72E0-26A3A1798987}"/>
            </a:ext>
          </a:extLst>
        </xdr:cNvPr>
        <xdr:cNvSpPr/>
      </xdr:nvSpPr>
      <xdr:spPr>
        <a:xfrm>
          <a:off x="13422190" y="124422"/>
          <a:ext cx="1217839" cy="481463"/>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1981200</xdr:colOff>
      <xdr:row>0</xdr:row>
      <xdr:rowOff>819148</xdr:rowOff>
    </xdr:to>
    <xdr:pic>
      <xdr:nvPicPr>
        <xdr:cNvPr id="2" name="Afbeelding 1" descr="RGS logo cmyk, 300dpi">
          <a:extLst>
            <a:ext uri="{FF2B5EF4-FFF2-40B4-BE49-F238E27FC236}">
              <a16:creationId xmlns:a16="http://schemas.microsoft.com/office/drawing/2014/main" id="{F3B4E442-F743-4F2E-A62C-9ED0480D4B6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81200" cy="819148"/>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1981200</xdr:colOff>
      <xdr:row>0</xdr:row>
      <xdr:rowOff>819148</xdr:rowOff>
    </xdr:to>
    <xdr:pic>
      <xdr:nvPicPr>
        <xdr:cNvPr id="2" name="Afbeelding 1" descr="RGS logo cmyk, 300dpi">
          <a:extLst>
            <a:ext uri="{FF2B5EF4-FFF2-40B4-BE49-F238E27FC236}">
              <a16:creationId xmlns:a16="http://schemas.microsoft.com/office/drawing/2014/main" id="{828703DF-9978-4319-A510-82D3857012B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81200" cy="819148"/>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3361765</xdr:colOff>
      <xdr:row>0</xdr:row>
      <xdr:rowOff>151839</xdr:rowOff>
    </xdr:from>
    <xdr:to>
      <xdr:col>3</xdr:col>
      <xdr:colOff>4588809</xdr:colOff>
      <xdr:row>1</xdr:row>
      <xdr:rowOff>235883</xdr:rowOff>
    </xdr:to>
    <xdr:sp macro="[0]!Verberg_KUP" textlink="">
      <xdr:nvSpPr>
        <xdr:cNvPr id="2" name="Rechthoek 1">
          <a:extLst>
            <a:ext uri="{FF2B5EF4-FFF2-40B4-BE49-F238E27FC236}">
              <a16:creationId xmlns:a16="http://schemas.microsoft.com/office/drawing/2014/main" id="{92E61FAD-06A2-1AE3-7C40-1BF3F2281122}"/>
            </a:ext>
          </a:extLst>
        </xdr:cNvPr>
        <xdr:cNvSpPr/>
      </xdr:nvSpPr>
      <xdr:spPr>
        <a:xfrm>
          <a:off x="11721353" y="151839"/>
          <a:ext cx="1227044" cy="47625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a:t>
          </a:r>
          <a:r>
            <a:rPr lang="nl-NL" sz="900" baseline="0">
              <a:solidFill>
                <a:sysClr val="windowText" lastClr="000000"/>
              </a:solidFill>
              <a:latin typeface="Arial" panose="020B0604020202020204" pitchFamily="34" charset="0"/>
              <a:cs typeface="Arial" panose="020B0604020202020204" pitchFamily="34" charset="0"/>
            </a:rPr>
            <a:t> uitgangs-punten die uit staan</a:t>
          </a:r>
          <a:endParaRPr lang="nl-NL" sz="9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4690782</xdr:colOff>
      <xdr:row>0</xdr:row>
      <xdr:rowOff>151839</xdr:rowOff>
    </xdr:from>
    <xdr:to>
      <xdr:col>4</xdr:col>
      <xdr:colOff>387722</xdr:colOff>
      <xdr:row>1</xdr:row>
      <xdr:rowOff>235883</xdr:rowOff>
    </xdr:to>
    <xdr:sp macro="[0]!Toon_KUP" textlink="">
      <xdr:nvSpPr>
        <xdr:cNvPr id="3" name="Rechthoek 2">
          <a:extLst>
            <a:ext uri="{FF2B5EF4-FFF2-40B4-BE49-F238E27FC236}">
              <a16:creationId xmlns:a16="http://schemas.microsoft.com/office/drawing/2014/main" id="{F97CA614-3C93-4B76-969B-B17800D8176E}"/>
            </a:ext>
          </a:extLst>
        </xdr:cNvPr>
        <xdr:cNvSpPr/>
      </xdr:nvSpPr>
      <xdr:spPr>
        <a:xfrm>
          <a:off x="13050370" y="151839"/>
          <a:ext cx="1227044" cy="476250"/>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uitgangspunten</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38100</xdr:colOff>
      <xdr:row>3</xdr:row>
      <xdr:rowOff>183173</xdr:rowOff>
    </xdr:to>
    <xdr:pic>
      <xdr:nvPicPr>
        <xdr:cNvPr id="2" name="Afbeelding 1" descr="RGS logo cmyk, 300dpi">
          <a:extLst>
            <a:ext uri="{FF2B5EF4-FFF2-40B4-BE49-F238E27FC236}">
              <a16:creationId xmlns:a16="http://schemas.microsoft.com/office/drawing/2014/main" id="{A8E1DE91-061F-48B8-8952-1E75F92918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81200" cy="73342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1257300</xdr:colOff>
      <xdr:row>0</xdr:row>
      <xdr:rowOff>124504</xdr:rowOff>
    </xdr:from>
    <xdr:to>
      <xdr:col>8</xdr:col>
      <xdr:colOff>2475139</xdr:colOff>
      <xdr:row>1</xdr:row>
      <xdr:rowOff>240166</xdr:rowOff>
    </xdr:to>
    <xdr:sp macro="[0]!Verberg_prestatie_uit" textlink="">
      <xdr:nvSpPr>
        <xdr:cNvPr id="9" name="Rechthoek 8">
          <a:extLst>
            <a:ext uri="{FF2B5EF4-FFF2-40B4-BE49-F238E27FC236}">
              <a16:creationId xmlns:a16="http://schemas.microsoft.com/office/drawing/2014/main" id="{0C59ACA7-147C-4F9F-8CC6-3AE6F81FDBD3}"/>
            </a:ext>
          </a:extLst>
        </xdr:cNvPr>
        <xdr:cNvSpPr/>
      </xdr:nvSpPr>
      <xdr:spPr>
        <a:xfrm>
          <a:off x="12082182" y="124504"/>
          <a:ext cx="1217839" cy="46304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122123</xdr:rowOff>
    </xdr:from>
    <xdr:to>
      <xdr:col>9</xdr:col>
      <xdr:colOff>1151164</xdr:colOff>
      <xdr:row>1</xdr:row>
      <xdr:rowOff>247309</xdr:rowOff>
    </xdr:to>
    <xdr:sp macro="[0]!Toon_prestatie_uit" textlink="">
      <xdr:nvSpPr>
        <xdr:cNvPr id="10" name="Rechthoek 9">
          <a:extLst>
            <a:ext uri="{FF2B5EF4-FFF2-40B4-BE49-F238E27FC236}">
              <a16:creationId xmlns:a16="http://schemas.microsoft.com/office/drawing/2014/main" id="{39A24E89-D069-40FB-9F3C-8A7E83782D2D}"/>
            </a:ext>
          </a:extLst>
        </xdr:cNvPr>
        <xdr:cNvSpPr/>
      </xdr:nvSpPr>
      <xdr:spPr>
        <a:xfrm>
          <a:off x="13425207" y="122123"/>
          <a:ext cx="1217839" cy="47256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1258792</xdr:colOff>
      <xdr:row>0</xdr:row>
      <xdr:rowOff>125318</xdr:rowOff>
    </xdr:from>
    <xdr:to>
      <xdr:col>8</xdr:col>
      <xdr:colOff>2478077</xdr:colOff>
      <xdr:row>1</xdr:row>
      <xdr:rowOff>247024</xdr:rowOff>
    </xdr:to>
    <xdr:sp macro="[0]!Verberg_prestatie_uit" textlink="">
      <xdr:nvSpPr>
        <xdr:cNvPr id="10" name="Rechthoek 9">
          <a:extLst>
            <a:ext uri="{FF2B5EF4-FFF2-40B4-BE49-F238E27FC236}">
              <a16:creationId xmlns:a16="http://schemas.microsoft.com/office/drawing/2014/main" id="{D648F36A-B066-8087-6A8C-0153112F6788}"/>
            </a:ext>
          </a:extLst>
        </xdr:cNvPr>
        <xdr:cNvSpPr/>
      </xdr:nvSpPr>
      <xdr:spPr>
        <a:xfrm>
          <a:off x="12080657" y="125318"/>
          <a:ext cx="1219285"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2603412</xdr:colOff>
      <xdr:row>0</xdr:row>
      <xdr:rowOff>122921</xdr:rowOff>
    </xdr:from>
    <xdr:to>
      <xdr:col>9</xdr:col>
      <xdr:colOff>1155697</xdr:colOff>
      <xdr:row>1</xdr:row>
      <xdr:rowOff>254214</xdr:rowOff>
    </xdr:to>
    <xdr:sp macro="[0]!Toon_prestatie_uit" textlink="">
      <xdr:nvSpPr>
        <xdr:cNvPr id="11" name="Rechthoek 10">
          <a:extLst>
            <a:ext uri="{FF2B5EF4-FFF2-40B4-BE49-F238E27FC236}">
              <a16:creationId xmlns:a16="http://schemas.microsoft.com/office/drawing/2014/main" id="{268C1363-D2B7-45DC-225D-C227400DEB5B}"/>
            </a:ext>
          </a:extLst>
        </xdr:cNvPr>
        <xdr:cNvSpPr/>
      </xdr:nvSpPr>
      <xdr:spPr>
        <a:xfrm>
          <a:off x="13425277" y="122921"/>
          <a:ext cx="1219285"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1257300</xdr:colOff>
      <xdr:row>0</xdr:row>
      <xdr:rowOff>125318</xdr:rowOff>
    </xdr:from>
    <xdr:to>
      <xdr:col>8</xdr:col>
      <xdr:colOff>2475139</xdr:colOff>
      <xdr:row>1</xdr:row>
      <xdr:rowOff>248489</xdr:rowOff>
    </xdr:to>
    <xdr:sp macro="[0]!Verberg_prestatie_uit" textlink="">
      <xdr:nvSpPr>
        <xdr:cNvPr id="4" name="Rechthoek 3">
          <a:extLst>
            <a:ext uri="{FF2B5EF4-FFF2-40B4-BE49-F238E27FC236}">
              <a16:creationId xmlns:a16="http://schemas.microsoft.com/office/drawing/2014/main" id="{14BF7CB1-300E-2A46-93BF-6088C8B9C9DF}"/>
            </a:ext>
          </a:extLst>
        </xdr:cNvPr>
        <xdr:cNvSpPr/>
      </xdr:nvSpPr>
      <xdr:spPr>
        <a:xfrm>
          <a:off x="1207770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122921</xdr:rowOff>
    </xdr:from>
    <xdr:to>
      <xdr:col>9</xdr:col>
      <xdr:colOff>1151164</xdr:colOff>
      <xdr:row>1</xdr:row>
      <xdr:rowOff>255679</xdr:rowOff>
    </xdr:to>
    <xdr:sp macro="[0]!Toon_prestatie_uit" textlink="">
      <xdr:nvSpPr>
        <xdr:cNvPr id="5" name="Rechthoek 4">
          <a:extLst>
            <a:ext uri="{FF2B5EF4-FFF2-40B4-BE49-F238E27FC236}">
              <a16:creationId xmlns:a16="http://schemas.microsoft.com/office/drawing/2014/main" id="{2817D3A9-2F8A-AD86-376E-47EE7F77B02B}"/>
            </a:ext>
          </a:extLst>
        </xdr:cNvPr>
        <xdr:cNvSpPr/>
      </xdr:nvSpPr>
      <xdr:spPr>
        <a:xfrm>
          <a:off x="1342072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1257300</xdr:colOff>
      <xdr:row>0</xdr:row>
      <xdr:rowOff>125318</xdr:rowOff>
    </xdr:from>
    <xdr:to>
      <xdr:col>8</xdr:col>
      <xdr:colOff>2475139</xdr:colOff>
      <xdr:row>1</xdr:row>
      <xdr:rowOff>248489</xdr:rowOff>
    </xdr:to>
    <xdr:sp macro="[0]!Verberg_prestatie_uit" textlink="">
      <xdr:nvSpPr>
        <xdr:cNvPr id="4" name="Rechthoek 3">
          <a:extLst>
            <a:ext uri="{FF2B5EF4-FFF2-40B4-BE49-F238E27FC236}">
              <a16:creationId xmlns:a16="http://schemas.microsoft.com/office/drawing/2014/main" id="{745079C1-6A29-586A-67A9-DFE5EAF8BAF4}"/>
            </a:ext>
          </a:extLst>
        </xdr:cNvPr>
        <xdr:cNvSpPr/>
      </xdr:nvSpPr>
      <xdr:spPr>
        <a:xfrm>
          <a:off x="12077700" y="125318"/>
          <a:ext cx="1217839" cy="46607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Verberg prestatie-eisen die uit staan</a:t>
          </a:r>
        </a:p>
      </xdr:txBody>
    </xdr:sp>
    <xdr:clientData/>
  </xdr:twoCellAnchor>
  <xdr:twoCellAnchor>
    <xdr:from>
      <xdr:col>8</xdr:col>
      <xdr:colOff>2600325</xdr:colOff>
      <xdr:row>0</xdr:row>
      <xdr:rowOff>122921</xdr:rowOff>
    </xdr:from>
    <xdr:to>
      <xdr:col>9</xdr:col>
      <xdr:colOff>1151164</xdr:colOff>
      <xdr:row>1</xdr:row>
      <xdr:rowOff>255679</xdr:rowOff>
    </xdr:to>
    <xdr:sp macro="[0]!Toon_prestatie_uit" textlink="">
      <xdr:nvSpPr>
        <xdr:cNvPr id="5" name="Rechthoek 4">
          <a:extLst>
            <a:ext uri="{FF2B5EF4-FFF2-40B4-BE49-F238E27FC236}">
              <a16:creationId xmlns:a16="http://schemas.microsoft.com/office/drawing/2014/main" id="{6B92A128-D2C3-69F4-7940-7DF7F29653F1}"/>
            </a:ext>
          </a:extLst>
        </xdr:cNvPr>
        <xdr:cNvSpPr/>
      </xdr:nvSpPr>
      <xdr:spPr>
        <a:xfrm>
          <a:off x="13420725" y="122921"/>
          <a:ext cx="1217839" cy="475658"/>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nl-NL" sz="900">
              <a:solidFill>
                <a:sysClr val="windowText" lastClr="000000"/>
              </a:solidFill>
              <a:latin typeface="Arial" panose="020B0604020202020204" pitchFamily="34" charset="0"/>
              <a:cs typeface="Arial" panose="020B0604020202020204" pitchFamily="34" charset="0"/>
            </a:rPr>
            <a:t>Open alle prestatie-eisen</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66DA8-A58F-49F1-9821-BEAC6D6C0550}">
  <sheetPr>
    <tabColor rgb="FF94A9C6"/>
  </sheetPr>
  <dimension ref="A1:A12"/>
  <sheetViews>
    <sheetView showGridLines="0" view="pageBreakPreview" zoomScaleNormal="130" zoomScaleSheetLayoutView="100" workbookViewId="0"/>
  </sheetViews>
  <sheetFormatPr baseColWidth="10" defaultColWidth="9" defaultRowHeight="14" x14ac:dyDescent="0.15"/>
  <cols>
    <col min="1" max="1" width="92.1640625" style="4" customWidth="1"/>
    <col min="2" max="16384" width="9" style="4"/>
  </cols>
  <sheetData>
    <row r="1" spans="1:1" ht="73.25" customHeight="1" x14ac:dyDescent="0.15">
      <c r="A1" s="49" t="s">
        <v>853</v>
      </c>
    </row>
    <row r="2" spans="1:1" x14ac:dyDescent="0.15">
      <c r="A2" s="48" t="s">
        <v>876</v>
      </c>
    </row>
    <row r="4" spans="1:1" ht="18" x14ac:dyDescent="0.15">
      <c r="A4" s="44" t="s">
        <v>854</v>
      </c>
    </row>
    <row r="5" spans="1:1" ht="53.25" customHeight="1" x14ac:dyDescent="0.15">
      <c r="A5" s="45" t="s">
        <v>855</v>
      </c>
    </row>
    <row r="6" spans="1:1" x14ac:dyDescent="0.15">
      <c r="A6" s="46"/>
    </row>
    <row r="7" spans="1:1" ht="18" x14ac:dyDescent="0.15">
      <c r="A7" s="46" t="s">
        <v>858</v>
      </c>
    </row>
    <row r="8" spans="1:1" ht="102.75" customHeight="1" x14ac:dyDescent="0.15">
      <c r="A8" s="45" t="s">
        <v>856</v>
      </c>
    </row>
    <row r="9" spans="1:1" x14ac:dyDescent="0.15">
      <c r="A9" s="45"/>
    </row>
    <row r="10" spans="1:1" ht="29.25" customHeight="1" x14ac:dyDescent="0.15">
      <c r="A10" s="45" t="s">
        <v>857</v>
      </c>
    </row>
    <row r="11" spans="1:1" x14ac:dyDescent="0.15">
      <c r="A11" s="47"/>
    </row>
    <row r="12" spans="1:1" x14ac:dyDescent="0.15">
      <c r="A12" s="45"/>
    </row>
  </sheetData>
  <pageMargins left="0.70866141732283472" right="0.70866141732283472" top="0.74803149606299213" bottom="0.74803149606299213" header="0.31496062992125984" footer="0.31496062992125984"/>
  <pageSetup paperSize="9" orientation="portrait" r:id="rId1"/>
  <headerFooter>
    <oddFooter>&amp;L&amp;"Arial,Standaard"&amp;9&amp;F | &amp;A&amp;R&amp;"Arial,Standaard"&amp;10Pagina &amp;P van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507F9-6CFC-46D5-A074-0B86A2CB1790}">
  <sheetPr>
    <tabColor rgb="FF00355C"/>
    <pageSetUpPr fitToPage="1"/>
  </sheetPr>
  <dimension ref="A1:M149"/>
  <sheetViews>
    <sheetView showGridLines="0" view="pageBreakPreview" zoomScaleNormal="100" zoomScaleSheetLayoutView="100" workbookViewId="0"/>
  </sheetViews>
  <sheetFormatPr baseColWidth="10" defaultColWidth="9" defaultRowHeight="14" x14ac:dyDescent="0.15"/>
  <cols>
    <col min="1" max="1" width="24.83203125" style="82" customWidth="1"/>
    <col min="2"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80" t="s">
        <v>545</v>
      </c>
      <c r="B1" s="2"/>
      <c r="C1" s="2"/>
      <c r="D1" s="2"/>
      <c r="E1" s="2"/>
      <c r="F1" s="2"/>
      <c r="G1" s="2"/>
      <c r="H1" s="2"/>
      <c r="I1" s="2"/>
      <c r="J1" s="3"/>
      <c r="L1" s="29" t="s">
        <v>788</v>
      </c>
    </row>
    <row r="2" spans="1:12" ht="30" customHeight="1" x14ac:dyDescent="0.15">
      <c r="A2" s="81" t="s">
        <v>807</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129" t="s">
        <v>472</v>
      </c>
      <c r="B6" s="92" t="s">
        <v>455</v>
      </c>
      <c r="C6" s="7" t="s">
        <v>539</v>
      </c>
      <c r="D6" s="7" t="str">
        <f>IF(L6="Default",(_xlfn.XLOOKUP(C6,'Samenvatting velden'!B:B,'Samenvatting velden'!C:C,"")),L6)</f>
        <v>Aan</v>
      </c>
      <c r="E6" s="7" t="s">
        <v>69</v>
      </c>
      <c r="F6" s="7"/>
      <c r="G6" s="7"/>
      <c r="H6" s="7" t="s">
        <v>68</v>
      </c>
      <c r="I6" s="7" t="s">
        <v>568</v>
      </c>
      <c r="J6" s="7" t="s">
        <v>572</v>
      </c>
      <c r="L6" s="27" t="s">
        <v>790</v>
      </c>
    </row>
    <row r="7" spans="1:12" s="10" customFormat="1" ht="37.25" customHeight="1" x14ac:dyDescent="0.15">
      <c r="A7" s="127"/>
      <c r="B7" s="92" t="s">
        <v>456</v>
      </c>
      <c r="C7" s="7" t="s">
        <v>562</v>
      </c>
      <c r="D7" s="7" t="str">
        <f>IF(L7="Default",(_xlfn.XLOOKUP(C7,'Samenvatting velden'!B:B,'Samenvatting velden'!C:C,"")),L7)</f>
        <v>Aan</v>
      </c>
      <c r="E7" s="7" t="s">
        <v>307</v>
      </c>
      <c r="F7" s="7"/>
      <c r="G7" s="7"/>
      <c r="H7" s="7">
        <v>78</v>
      </c>
      <c r="I7" s="7" t="s">
        <v>568</v>
      </c>
      <c r="J7" s="7" t="s">
        <v>571</v>
      </c>
      <c r="L7" s="27" t="s">
        <v>790</v>
      </c>
    </row>
    <row r="8" spans="1:12" s="10" customFormat="1" ht="37.25" customHeight="1" x14ac:dyDescent="0.15">
      <c r="A8" s="127"/>
      <c r="B8" s="92" t="s">
        <v>458</v>
      </c>
      <c r="C8" s="7" t="s">
        <v>540</v>
      </c>
      <c r="D8" s="7" t="str">
        <f>IF(L8="Default",(_xlfn.XLOOKUP(C8,'Samenvatting velden'!B:B,'Samenvatting velden'!C:C,"")),L8)</f>
        <v>Aan</v>
      </c>
      <c r="E8" s="7" t="s">
        <v>67</v>
      </c>
      <c r="F8" s="7"/>
      <c r="G8" s="7"/>
      <c r="H8" s="7" t="s">
        <v>66</v>
      </c>
      <c r="I8" s="7" t="s">
        <v>577</v>
      </c>
      <c r="J8" s="7" t="s">
        <v>572</v>
      </c>
      <c r="L8" s="27" t="s">
        <v>790</v>
      </c>
    </row>
    <row r="9" spans="1:12" s="10" customFormat="1" ht="37.25" customHeight="1" x14ac:dyDescent="0.15">
      <c r="A9" s="127"/>
      <c r="B9" s="92" t="s">
        <v>460</v>
      </c>
      <c r="C9" s="7" t="s">
        <v>541</v>
      </c>
      <c r="D9" s="7" t="str">
        <f>IF(L9="Default",(_xlfn.XLOOKUP(C9,'Samenvatting velden'!B:B,'Samenvatting velden'!C:C,"")),L9)</f>
        <v>Aan</v>
      </c>
      <c r="E9" s="7" t="s">
        <v>438</v>
      </c>
      <c r="F9" s="7"/>
      <c r="G9" s="7"/>
      <c r="H9" s="7" t="s">
        <v>329</v>
      </c>
      <c r="I9" s="7" t="s">
        <v>569</v>
      </c>
      <c r="J9" s="7" t="s">
        <v>571</v>
      </c>
      <c r="L9" s="27" t="s">
        <v>790</v>
      </c>
    </row>
    <row r="10" spans="1:12" s="10" customFormat="1" ht="37.25" customHeight="1" x14ac:dyDescent="0.15">
      <c r="A10" s="135"/>
      <c r="B10" s="92" t="s">
        <v>460</v>
      </c>
      <c r="C10" s="7" t="s">
        <v>541</v>
      </c>
      <c r="D10" s="7" t="str">
        <f>IF(L10="Default",(_xlfn.XLOOKUP(C10,'Samenvatting velden'!B:B,'Samenvatting velden'!C:C,"")),L10)</f>
        <v>Aan</v>
      </c>
      <c r="E10" s="7" t="s">
        <v>24</v>
      </c>
      <c r="F10" s="7"/>
      <c r="G10" s="7"/>
      <c r="H10" s="7" t="s">
        <v>330</v>
      </c>
      <c r="I10" s="7" t="s">
        <v>569</v>
      </c>
      <c r="J10" s="7" t="s">
        <v>571</v>
      </c>
      <c r="L10" s="27" t="s">
        <v>790</v>
      </c>
    </row>
    <row r="11" spans="1:12" s="10" customFormat="1" ht="37.25" customHeight="1" x14ac:dyDescent="0.15">
      <c r="A11" s="126" t="s">
        <v>493</v>
      </c>
      <c r="B11" s="79" t="s">
        <v>455</v>
      </c>
      <c r="C11" s="79" t="s">
        <v>566</v>
      </c>
      <c r="D11" s="79" t="str">
        <f>IF(L11="Default",(_xlfn.XLOOKUP(C11,'Samenvatting velden'!B:B,'Samenvatting velden'!C:C,"")),L11)</f>
        <v>Aan</v>
      </c>
      <c r="E11" s="79" t="s">
        <v>305</v>
      </c>
      <c r="F11" s="79"/>
      <c r="G11" s="79"/>
      <c r="H11" s="79" t="s">
        <v>13</v>
      </c>
      <c r="I11" s="79" t="s">
        <v>568</v>
      </c>
      <c r="J11" s="79" t="s">
        <v>573</v>
      </c>
      <c r="L11" s="27" t="s">
        <v>790</v>
      </c>
    </row>
    <row r="12" spans="1:12" s="10" customFormat="1" ht="37.25" customHeight="1" x14ac:dyDescent="0.15">
      <c r="A12" s="126"/>
      <c r="B12" s="79" t="s">
        <v>455</v>
      </c>
      <c r="C12" s="79" t="s">
        <v>566</v>
      </c>
      <c r="D12" s="79" t="str">
        <f>IF(L12="Default",(_xlfn.XLOOKUP(C12,'Samenvatting velden'!B:B,'Samenvatting velden'!C:C,"")),L12)</f>
        <v>Aan</v>
      </c>
      <c r="E12" s="79" t="s">
        <v>29</v>
      </c>
      <c r="F12" s="79"/>
      <c r="G12" s="79"/>
      <c r="H12" s="79" t="s">
        <v>28</v>
      </c>
      <c r="I12" s="79" t="s">
        <v>583</v>
      </c>
      <c r="J12" s="79" t="s">
        <v>584</v>
      </c>
      <c r="L12" s="27" t="s">
        <v>790</v>
      </c>
    </row>
    <row r="13" spans="1:12" s="10" customFormat="1" ht="37.25" customHeight="1" x14ac:dyDescent="0.15">
      <c r="A13" s="126"/>
      <c r="B13" s="79" t="s">
        <v>455</v>
      </c>
      <c r="C13" s="79" t="s">
        <v>566</v>
      </c>
      <c r="D13" s="79" t="str">
        <f>IF(L13="Default",(_xlfn.XLOOKUP(C13,'Samenvatting velden'!B:B,'Samenvatting velden'!C:C,"")),L13)</f>
        <v>Aan</v>
      </c>
      <c r="E13" s="79" t="s">
        <v>309</v>
      </c>
      <c r="F13" s="79"/>
      <c r="G13" s="79"/>
      <c r="H13" s="79">
        <v>30</v>
      </c>
      <c r="I13" s="79" t="s">
        <v>568</v>
      </c>
      <c r="J13" s="79" t="s">
        <v>574</v>
      </c>
      <c r="L13" s="27" t="s">
        <v>790</v>
      </c>
    </row>
    <row r="14" spans="1:12" s="10" customFormat="1" ht="37.25" customHeight="1" x14ac:dyDescent="0.15">
      <c r="A14" s="136"/>
      <c r="B14" s="91" t="s">
        <v>458</v>
      </c>
      <c r="C14" s="79" t="s">
        <v>540</v>
      </c>
      <c r="D14" s="79" t="str">
        <f>IF(L14="Default",(_xlfn.XLOOKUP(C14,'Samenvatting velden'!B:B,'Samenvatting velden'!C:C,"")),L14)</f>
        <v>Aan</v>
      </c>
      <c r="E14" s="79" t="s">
        <v>310</v>
      </c>
      <c r="F14" s="79"/>
      <c r="G14" s="79"/>
      <c r="H14" s="79" t="s">
        <v>72</v>
      </c>
      <c r="I14" s="79" t="s">
        <v>577</v>
      </c>
      <c r="J14" s="79" t="s">
        <v>572</v>
      </c>
      <c r="L14" s="27" t="s">
        <v>790</v>
      </c>
    </row>
    <row r="15" spans="1:12" s="10" customFormat="1" ht="37.25" customHeight="1" x14ac:dyDescent="0.15">
      <c r="A15" s="126"/>
      <c r="B15" s="91" t="s">
        <v>458</v>
      </c>
      <c r="C15" s="79" t="s">
        <v>540</v>
      </c>
      <c r="D15" s="79" t="str">
        <f>IF(L15="Default",(_xlfn.XLOOKUP(C15,'Samenvatting velden'!B:B,'Samenvatting velden'!C:C,"")),L15)</f>
        <v>Aan</v>
      </c>
      <c r="E15" s="79" t="s">
        <v>75</v>
      </c>
      <c r="F15" s="79"/>
      <c r="G15" s="79"/>
      <c r="H15" s="79" t="s">
        <v>74</v>
      </c>
      <c r="I15" s="79" t="s">
        <v>577</v>
      </c>
      <c r="J15" s="79" t="s">
        <v>574</v>
      </c>
      <c r="L15" s="27" t="s">
        <v>790</v>
      </c>
    </row>
    <row r="16" spans="1:12" s="10" customFormat="1" ht="37.25" customHeight="1" x14ac:dyDescent="0.15">
      <c r="A16" s="128"/>
      <c r="B16" s="91" t="s">
        <v>458</v>
      </c>
      <c r="C16" s="79" t="s">
        <v>533</v>
      </c>
      <c r="D16" s="79" t="str">
        <f>IF(L16="Default",(_xlfn.XLOOKUP(C16,'Samenvatting velden'!B:B,'Samenvatting velden'!C:C,"")),L16)</f>
        <v>Aan</v>
      </c>
      <c r="E16" s="79" t="s">
        <v>444</v>
      </c>
      <c r="F16" s="79"/>
      <c r="G16" s="79"/>
      <c r="H16" s="79" t="s">
        <v>101</v>
      </c>
      <c r="I16" s="79" t="s">
        <v>569</v>
      </c>
      <c r="J16" s="79" t="s">
        <v>572</v>
      </c>
      <c r="L16" s="27" t="s">
        <v>790</v>
      </c>
    </row>
    <row r="17" spans="1:12" s="10" customFormat="1" ht="37.25" customHeight="1" x14ac:dyDescent="0.15">
      <c r="A17" s="127" t="s">
        <v>794</v>
      </c>
      <c r="B17" s="7" t="s">
        <v>455</v>
      </c>
      <c r="C17" s="7" t="s">
        <v>563</v>
      </c>
      <c r="D17" s="7" t="str">
        <f>IF(L17="Default",(_xlfn.XLOOKUP(C17,'Samenvatting velden'!B:B,'Samenvatting velden'!C:C,"")),L17)</f>
        <v>Aan</v>
      </c>
      <c r="E17" s="7" t="s">
        <v>129</v>
      </c>
      <c r="F17" s="7"/>
      <c r="G17" s="7"/>
      <c r="H17" s="7">
        <v>47</v>
      </c>
      <c r="I17" s="7" t="s">
        <v>613</v>
      </c>
      <c r="J17" s="7" t="s">
        <v>572</v>
      </c>
      <c r="L17" s="27" t="s">
        <v>790</v>
      </c>
    </row>
    <row r="18" spans="1:12" s="10" customFormat="1" ht="37.25" customHeight="1" x14ac:dyDescent="0.15">
      <c r="A18" s="129"/>
      <c r="B18" s="92" t="s">
        <v>458</v>
      </c>
      <c r="C18" s="7" t="s">
        <v>533</v>
      </c>
      <c r="D18" s="7" t="str">
        <f>IF(L18="Default",(_xlfn.XLOOKUP(C18,'Samenvatting velden'!B:B,'Samenvatting velden'!C:C,"")),L18)</f>
        <v>Aan</v>
      </c>
      <c r="E18" s="7" t="s">
        <v>327</v>
      </c>
      <c r="F18" s="7"/>
      <c r="G18" s="7"/>
      <c r="H18" s="7" t="s">
        <v>124</v>
      </c>
      <c r="I18" s="7" t="s">
        <v>568</v>
      </c>
      <c r="J18" s="7" t="s">
        <v>611</v>
      </c>
      <c r="L18" s="27" t="s">
        <v>790</v>
      </c>
    </row>
    <row r="19" spans="1:12" s="10" customFormat="1" ht="37.25" customHeight="1" x14ac:dyDescent="0.15">
      <c r="A19" s="127"/>
      <c r="B19" s="92" t="s">
        <v>458</v>
      </c>
      <c r="C19" s="7" t="s">
        <v>767</v>
      </c>
      <c r="D19" s="7" t="str">
        <f>IF(L19="Default",(_xlfn.XLOOKUP(C19,'Samenvatting velden'!B:B,'Samenvatting velden'!C:C,"")),L19)</f>
        <v>Aan</v>
      </c>
      <c r="E19" s="7" t="s">
        <v>130</v>
      </c>
      <c r="F19" s="7"/>
      <c r="G19" s="7"/>
      <c r="H19" s="7">
        <v>48</v>
      </c>
      <c r="I19" s="7" t="s">
        <v>601</v>
      </c>
      <c r="J19" s="7" t="s">
        <v>605</v>
      </c>
      <c r="L19" s="27" t="s">
        <v>790</v>
      </c>
    </row>
    <row r="20" spans="1:12" s="10" customFormat="1" ht="37.25" customHeight="1" x14ac:dyDescent="0.15">
      <c r="A20" s="127"/>
      <c r="B20" s="92" t="s">
        <v>460</v>
      </c>
      <c r="C20" s="7" t="s">
        <v>541</v>
      </c>
      <c r="D20" s="7" t="str">
        <f>IF(L20="Default",(_xlfn.XLOOKUP(C20,'Samenvatting velden'!B:B,'Samenvatting velden'!C:C,"")),L20)</f>
        <v>Aan</v>
      </c>
      <c r="E20" s="7" t="s">
        <v>15</v>
      </c>
      <c r="F20" s="7"/>
      <c r="G20" s="7"/>
      <c r="H20" s="7" t="s">
        <v>14</v>
      </c>
      <c r="I20" s="7" t="s">
        <v>569</v>
      </c>
      <c r="J20" s="7" t="s">
        <v>571</v>
      </c>
      <c r="L20" s="27" t="s">
        <v>790</v>
      </c>
    </row>
    <row r="21" spans="1:12" s="10" customFormat="1" ht="37.25" customHeight="1" x14ac:dyDescent="0.15">
      <c r="A21" s="127"/>
      <c r="B21" s="92" t="s">
        <v>460</v>
      </c>
      <c r="C21" s="7" t="s">
        <v>541</v>
      </c>
      <c r="D21" s="7" t="str">
        <f>IF(L21="Default",(_xlfn.XLOOKUP(C21,'Samenvatting velden'!B:B,'Samenvatting velden'!C:C,"")),L21)</f>
        <v>Aan</v>
      </c>
      <c r="E21" s="7" t="s">
        <v>363</v>
      </c>
      <c r="F21" s="7"/>
      <c r="G21" s="7"/>
      <c r="H21" s="7" t="s">
        <v>20</v>
      </c>
      <c r="I21" s="7" t="s">
        <v>569</v>
      </c>
      <c r="J21" s="7" t="s">
        <v>571</v>
      </c>
      <c r="L21" s="27" t="s">
        <v>790</v>
      </c>
    </row>
    <row r="22" spans="1:12" s="10" customFormat="1" ht="37.25" customHeight="1" x14ac:dyDescent="0.15">
      <c r="A22" s="127"/>
      <c r="B22" s="92" t="s">
        <v>460</v>
      </c>
      <c r="C22" s="7" t="s">
        <v>541</v>
      </c>
      <c r="D22" s="7" t="str">
        <f>IF(L22="Default",(_xlfn.XLOOKUP(C22,'Samenvatting velden'!B:B,'Samenvatting velden'!C:C,"")),L22)</f>
        <v>Aan</v>
      </c>
      <c r="E22" s="7" t="s">
        <v>78</v>
      </c>
      <c r="F22" s="7"/>
      <c r="G22" s="7"/>
      <c r="H22" s="7" t="s">
        <v>77</v>
      </c>
      <c r="I22" s="7" t="s">
        <v>577</v>
      </c>
      <c r="J22" s="7" t="s">
        <v>572</v>
      </c>
      <c r="L22" s="27" t="s">
        <v>790</v>
      </c>
    </row>
    <row r="23" spans="1:12" s="10" customFormat="1" ht="37.25" customHeight="1" x14ac:dyDescent="0.15">
      <c r="A23" s="127"/>
      <c r="B23" s="92" t="s">
        <v>460</v>
      </c>
      <c r="C23" s="7" t="s">
        <v>541</v>
      </c>
      <c r="D23" s="7" t="str">
        <f>IF(L23="Default",(_xlfn.XLOOKUP(C23,'Samenvatting velden'!B:B,'Samenvatting velden'!C:C,"")),L23)</f>
        <v>Aan</v>
      </c>
      <c r="E23" s="7" t="s">
        <v>80</v>
      </c>
      <c r="F23" s="7"/>
      <c r="G23" s="7"/>
      <c r="H23" s="7" t="s">
        <v>79</v>
      </c>
      <c r="I23" s="7" t="s">
        <v>577</v>
      </c>
      <c r="J23" s="7" t="s">
        <v>571</v>
      </c>
      <c r="L23" s="27" t="s">
        <v>790</v>
      </c>
    </row>
    <row r="24" spans="1:12" s="10" customFormat="1" ht="37.25" customHeight="1" x14ac:dyDescent="0.15">
      <c r="A24" s="127"/>
      <c r="B24" s="92" t="s">
        <v>460</v>
      </c>
      <c r="C24" s="7" t="s">
        <v>541</v>
      </c>
      <c r="D24" s="7" t="str">
        <f>IF(L24="Default",(_xlfn.XLOOKUP(C24,'Samenvatting velden'!B:B,'Samenvatting velden'!C:C,"")),L24)</f>
        <v>Aan</v>
      </c>
      <c r="E24" s="7" t="s">
        <v>438</v>
      </c>
      <c r="F24" s="7"/>
      <c r="G24" s="7"/>
      <c r="H24" s="7" t="s">
        <v>329</v>
      </c>
      <c r="I24" s="7" t="s">
        <v>569</v>
      </c>
      <c r="J24" s="7" t="s">
        <v>571</v>
      </c>
      <c r="L24" s="27" t="s">
        <v>790</v>
      </c>
    </row>
    <row r="25" spans="1:12" s="10" customFormat="1" ht="37.25" customHeight="1" x14ac:dyDescent="0.15">
      <c r="A25" s="135"/>
      <c r="B25" s="92" t="s">
        <v>460</v>
      </c>
      <c r="C25" s="7" t="s">
        <v>541</v>
      </c>
      <c r="D25" s="7" t="str">
        <f>IF(L25="Default",(_xlfn.XLOOKUP(C25,'Samenvatting velden'!B:B,'Samenvatting velden'!C:C,"")),L25)</f>
        <v>Aan</v>
      </c>
      <c r="E25" s="7" t="s">
        <v>24</v>
      </c>
      <c r="F25" s="7"/>
      <c r="G25" s="7"/>
      <c r="H25" s="7" t="s">
        <v>330</v>
      </c>
      <c r="I25" s="7" t="s">
        <v>569</v>
      </c>
      <c r="J25" s="7" t="s">
        <v>571</v>
      </c>
      <c r="L25" s="27" t="s">
        <v>790</v>
      </c>
    </row>
    <row r="26" spans="1:12" s="10" customFormat="1" ht="37.25" customHeight="1" x14ac:dyDescent="0.15">
      <c r="A26" s="126" t="s">
        <v>474</v>
      </c>
      <c r="B26" s="79" t="s">
        <v>455</v>
      </c>
      <c r="C26" s="79" t="s">
        <v>566</v>
      </c>
      <c r="D26" s="79" t="str">
        <f>IF(L26="Default",(_xlfn.XLOOKUP(C26,'Samenvatting velden'!B:B,'Samenvatting velden'!C:C,"")),L26)</f>
        <v>Aan</v>
      </c>
      <c r="E26" s="79" t="s">
        <v>305</v>
      </c>
      <c r="F26" s="79"/>
      <c r="G26" s="79"/>
      <c r="H26" s="79" t="s">
        <v>13</v>
      </c>
      <c r="I26" s="79" t="s">
        <v>568</v>
      </c>
      <c r="J26" s="79" t="s">
        <v>573</v>
      </c>
      <c r="L26" s="27" t="s">
        <v>790</v>
      </c>
    </row>
    <row r="27" spans="1:12" s="10" customFormat="1" ht="37.25" customHeight="1" x14ac:dyDescent="0.15">
      <c r="A27" s="126"/>
      <c r="B27" s="79" t="s">
        <v>455</v>
      </c>
      <c r="C27" s="79" t="s">
        <v>566</v>
      </c>
      <c r="D27" s="79" t="str">
        <f>IF(L27="Default",(_xlfn.XLOOKUP(C27,'Samenvatting velden'!B:B,'Samenvatting velden'!C:C,"")),L27)</f>
        <v>Aan</v>
      </c>
      <c r="E27" s="79" t="s">
        <v>29</v>
      </c>
      <c r="F27" s="79"/>
      <c r="G27" s="79"/>
      <c r="H27" s="79" t="s">
        <v>28</v>
      </c>
      <c r="I27" s="79" t="s">
        <v>583</v>
      </c>
      <c r="J27" s="79" t="s">
        <v>584</v>
      </c>
      <c r="L27" s="27" t="s">
        <v>790</v>
      </c>
    </row>
    <row r="28" spans="1:12" s="10" customFormat="1" ht="37.25" customHeight="1" x14ac:dyDescent="0.15">
      <c r="A28" s="126"/>
      <c r="B28" s="79" t="s">
        <v>455</v>
      </c>
      <c r="C28" s="79" t="s">
        <v>566</v>
      </c>
      <c r="D28" s="79" t="str">
        <f>IF(L28="Default",(_xlfn.XLOOKUP(C28,'Samenvatting velden'!B:B,'Samenvatting velden'!C:C,"")),L28)</f>
        <v>Aan</v>
      </c>
      <c r="E28" s="79" t="s">
        <v>137</v>
      </c>
      <c r="F28" s="79"/>
      <c r="G28" s="79"/>
      <c r="H28" s="79">
        <v>50</v>
      </c>
      <c r="I28" s="79" t="s">
        <v>568</v>
      </c>
      <c r="J28" s="79" t="s">
        <v>574</v>
      </c>
      <c r="L28" s="27" t="s">
        <v>790</v>
      </c>
    </row>
    <row r="29" spans="1:12" s="10" customFormat="1" ht="37.25" customHeight="1" x14ac:dyDescent="0.15">
      <c r="A29" s="126"/>
      <c r="B29" s="79" t="s">
        <v>455</v>
      </c>
      <c r="C29" s="79" t="s">
        <v>563</v>
      </c>
      <c r="D29" s="79" t="str">
        <f>IF(L29="Default",(_xlfn.XLOOKUP(C29,'Samenvatting velden'!B:B,'Samenvatting velden'!C:C,"")),L29)</f>
        <v>Aan</v>
      </c>
      <c r="E29" s="79" t="s">
        <v>315</v>
      </c>
      <c r="F29" s="79"/>
      <c r="G29" s="79"/>
      <c r="H29" s="79" t="s">
        <v>76</v>
      </c>
      <c r="I29" s="79" t="s">
        <v>577</v>
      </c>
      <c r="J29" s="79" t="s">
        <v>574</v>
      </c>
      <c r="L29" s="27" t="s">
        <v>790</v>
      </c>
    </row>
    <row r="30" spans="1:12" s="10" customFormat="1" ht="37.25" customHeight="1" x14ac:dyDescent="0.15">
      <c r="A30" s="136"/>
      <c r="B30" s="91" t="s">
        <v>458</v>
      </c>
      <c r="C30" s="79" t="s">
        <v>533</v>
      </c>
      <c r="D30" s="79" t="str">
        <f>IF(L30="Default",(_xlfn.XLOOKUP(C30,'Samenvatting velden'!B:B,'Samenvatting velden'!C:C,"")),L30)</f>
        <v>Aan</v>
      </c>
      <c r="E30" s="79" t="s">
        <v>349</v>
      </c>
      <c r="F30" s="79"/>
      <c r="G30" s="79"/>
      <c r="H30" s="79" t="s">
        <v>356</v>
      </c>
      <c r="I30" s="79" t="s">
        <v>569</v>
      </c>
      <c r="J30" s="79" t="s">
        <v>573</v>
      </c>
      <c r="L30" s="27" t="s">
        <v>790</v>
      </c>
    </row>
    <row r="31" spans="1:12" s="10" customFormat="1" ht="37.25" customHeight="1" x14ac:dyDescent="0.15">
      <c r="A31" s="126"/>
      <c r="B31" s="91" t="s">
        <v>460</v>
      </c>
      <c r="C31" s="79" t="s">
        <v>541</v>
      </c>
      <c r="D31" s="79" t="str">
        <f>IF(L31="Default",(_xlfn.XLOOKUP(C31,'Samenvatting velden'!B:B,'Samenvatting velden'!C:C,"")),L31)</f>
        <v>Aan</v>
      </c>
      <c r="E31" s="79" t="s">
        <v>350</v>
      </c>
      <c r="F31" s="79"/>
      <c r="G31" s="79"/>
      <c r="H31" s="79" t="s">
        <v>357</v>
      </c>
      <c r="I31" s="79" t="s">
        <v>569</v>
      </c>
      <c r="J31" s="79" t="s">
        <v>573</v>
      </c>
      <c r="L31" s="27" t="s">
        <v>790</v>
      </c>
    </row>
    <row r="32" spans="1:12" s="10" customFormat="1" ht="37.25" customHeight="1" x14ac:dyDescent="0.15">
      <c r="A32" s="126"/>
      <c r="B32" s="91" t="s">
        <v>460</v>
      </c>
      <c r="C32" s="79" t="s">
        <v>541</v>
      </c>
      <c r="D32" s="79" t="str">
        <f>IF(L32="Default",(_xlfn.XLOOKUP(C32,'Samenvatting velden'!B:B,'Samenvatting velden'!C:C,"")),L32)</f>
        <v>Aan</v>
      </c>
      <c r="E32" s="79" t="s">
        <v>363</v>
      </c>
      <c r="F32" s="79"/>
      <c r="G32" s="79"/>
      <c r="H32" s="79" t="s">
        <v>20</v>
      </c>
      <c r="I32" s="79" t="s">
        <v>569</v>
      </c>
      <c r="J32" s="79" t="s">
        <v>571</v>
      </c>
      <c r="L32" s="27" t="s">
        <v>790</v>
      </c>
    </row>
    <row r="33" spans="1:12" s="10" customFormat="1" ht="37.25" customHeight="1" x14ac:dyDescent="0.15">
      <c r="A33" s="128"/>
      <c r="B33" s="91" t="s">
        <v>460</v>
      </c>
      <c r="C33" s="79" t="s">
        <v>541</v>
      </c>
      <c r="D33" s="79" t="str">
        <f>IF(L33="Default",(_xlfn.XLOOKUP(C33,'Samenvatting velden'!B:B,'Samenvatting velden'!C:C,"")),L33)</f>
        <v>Aan</v>
      </c>
      <c r="E33" s="79" t="s">
        <v>44</v>
      </c>
      <c r="F33" s="79"/>
      <c r="G33" s="79"/>
      <c r="H33" s="79">
        <v>26</v>
      </c>
      <c r="I33" s="79" t="s">
        <v>587</v>
      </c>
      <c r="J33" s="79" t="s">
        <v>573</v>
      </c>
      <c r="L33" s="27" t="s">
        <v>790</v>
      </c>
    </row>
    <row r="34" spans="1:12" s="10" customFormat="1" ht="37.25" customHeight="1" x14ac:dyDescent="0.15">
      <c r="A34" s="127" t="s">
        <v>487</v>
      </c>
      <c r="B34" s="7" t="s">
        <v>455</v>
      </c>
      <c r="C34" s="7" t="s">
        <v>566</v>
      </c>
      <c r="D34" s="7" t="str">
        <f>IF(L34="Default",(_xlfn.XLOOKUP(C34,'Samenvatting velden'!B:B,'Samenvatting velden'!C:C,"")),L34)</f>
        <v>Aan</v>
      </c>
      <c r="E34" s="7" t="s">
        <v>29</v>
      </c>
      <c r="F34" s="7"/>
      <c r="G34" s="7"/>
      <c r="H34" s="7" t="s">
        <v>28</v>
      </c>
      <c r="I34" s="7" t="s">
        <v>583</v>
      </c>
      <c r="J34" s="7" t="s">
        <v>584</v>
      </c>
      <c r="L34" s="27" t="s">
        <v>790</v>
      </c>
    </row>
    <row r="35" spans="1:12" s="10" customFormat="1" ht="37.25" customHeight="1" x14ac:dyDescent="0.15">
      <c r="A35" s="127"/>
      <c r="B35" s="7" t="s">
        <v>455</v>
      </c>
      <c r="C35" s="7" t="s">
        <v>563</v>
      </c>
      <c r="D35" s="7" t="str">
        <f>IF(L35="Default",(_xlfn.XLOOKUP(C35,'Samenvatting velden'!B:B,'Samenvatting velden'!C:C,"")),L35)</f>
        <v>Aan</v>
      </c>
      <c r="E35" s="7" t="s">
        <v>208</v>
      </c>
      <c r="F35" s="7"/>
      <c r="G35" s="7"/>
      <c r="H35" s="7">
        <v>70</v>
      </c>
      <c r="I35" s="7" t="s">
        <v>568</v>
      </c>
      <c r="J35" s="7" t="s">
        <v>574</v>
      </c>
      <c r="L35" s="27" t="s">
        <v>790</v>
      </c>
    </row>
    <row r="36" spans="1:12" s="10" customFormat="1" ht="37.25" customHeight="1" x14ac:dyDescent="0.15">
      <c r="A36" s="129"/>
      <c r="B36" s="92" t="s">
        <v>458</v>
      </c>
      <c r="C36" s="7" t="s">
        <v>540</v>
      </c>
      <c r="D36" s="7" t="str">
        <f>IF(L36="Default",(_xlfn.XLOOKUP(C36,'Samenvatting velden'!B:B,'Samenvatting velden'!C:C,"")),L36)</f>
        <v>Aan</v>
      </c>
      <c r="E36" s="7" t="s">
        <v>82</v>
      </c>
      <c r="F36" s="7"/>
      <c r="G36" s="7"/>
      <c r="H36" s="7" t="s">
        <v>81</v>
      </c>
      <c r="I36" s="7" t="s">
        <v>577</v>
      </c>
      <c r="J36" s="7" t="s">
        <v>589</v>
      </c>
      <c r="L36" s="27" t="s">
        <v>790</v>
      </c>
    </row>
    <row r="37" spans="1:12" s="10" customFormat="1" ht="37.25" customHeight="1" x14ac:dyDescent="0.15">
      <c r="A37" s="127"/>
      <c r="B37" s="92" t="s">
        <v>458</v>
      </c>
      <c r="C37" s="7" t="s">
        <v>544</v>
      </c>
      <c r="D37" s="7" t="str">
        <f>IF(L37="Default",(_xlfn.XLOOKUP(C37,'Samenvatting velden'!B:B,'Samenvatting velden'!C:C,"")),L37)</f>
        <v>Aan</v>
      </c>
      <c r="E37" s="7" t="s">
        <v>88</v>
      </c>
      <c r="F37" s="7"/>
      <c r="G37" s="7"/>
      <c r="H37" s="7" t="s">
        <v>87</v>
      </c>
      <c r="I37" s="7" t="s">
        <v>568</v>
      </c>
      <c r="J37" s="7" t="s">
        <v>578</v>
      </c>
      <c r="L37" s="27" t="s">
        <v>790</v>
      </c>
    </row>
    <row r="38" spans="1:12" s="10" customFormat="1" ht="37.25" customHeight="1" x14ac:dyDescent="0.15">
      <c r="A38" s="127"/>
      <c r="B38" s="92" t="s">
        <v>458</v>
      </c>
      <c r="C38" s="7" t="s">
        <v>544</v>
      </c>
      <c r="D38" s="7" t="str">
        <f>IF(L38="Default",(_xlfn.XLOOKUP(C38,'Samenvatting velden'!B:B,'Samenvatting velden'!C:C,"")),L38)</f>
        <v>Aan</v>
      </c>
      <c r="E38" s="7" t="s">
        <v>90</v>
      </c>
      <c r="F38" s="7"/>
      <c r="G38" s="7"/>
      <c r="H38" s="7" t="s">
        <v>89</v>
      </c>
      <c r="I38" s="7" t="s">
        <v>568</v>
      </c>
      <c r="J38" s="7" t="s">
        <v>591</v>
      </c>
      <c r="L38" s="27" t="s">
        <v>790</v>
      </c>
    </row>
    <row r="39" spans="1:12" s="10" customFormat="1" ht="37.25" customHeight="1" x14ac:dyDescent="0.15">
      <c r="A39" s="127"/>
      <c r="B39" s="92" t="s">
        <v>458</v>
      </c>
      <c r="C39" s="7" t="s">
        <v>533</v>
      </c>
      <c r="D39" s="7" t="str">
        <f>IF(L39="Default",(_xlfn.XLOOKUP(C39,'Samenvatting velden'!B:B,'Samenvatting velden'!C:C,"")),L39)</f>
        <v>Aan</v>
      </c>
      <c r="E39" s="7" t="s">
        <v>349</v>
      </c>
      <c r="F39" s="7"/>
      <c r="G39" s="7"/>
      <c r="H39" s="7" t="s">
        <v>356</v>
      </c>
      <c r="I39" s="7" t="s">
        <v>569</v>
      </c>
      <c r="J39" s="7" t="s">
        <v>573</v>
      </c>
      <c r="L39" s="27" t="s">
        <v>790</v>
      </c>
    </row>
    <row r="40" spans="1:12" s="10" customFormat="1" ht="37.25" customHeight="1" x14ac:dyDescent="0.15">
      <c r="A40" s="127"/>
      <c r="B40" s="92" t="s">
        <v>458</v>
      </c>
      <c r="C40" s="7" t="s">
        <v>533</v>
      </c>
      <c r="D40" s="7" t="str">
        <f>IF(L40="Default",(_xlfn.XLOOKUP(C40,'Samenvatting velden'!B:B,'Samenvatting velden'!C:C,"")),L40)</f>
        <v>Aan</v>
      </c>
      <c r="E40" s="7" t="s">
        <v>31</v>
      </c>
      <c r="F40" s="7"/>
      <c r="G40" s="7"/>
      <c r="H40" s="7" t="s">
        <v>30</v>
      </c>
      <c r="I40" s="7" t="s">
        <v>585</v>
      </c>
      <c r="J40" s="7" t="s">
        <v>572</v>
      </c>
      <c r="L40" s="27" t="s">
        <v>790</v>
      </c>
    </row>
    <row r="41" spans="1:12" s="10" customFormat="1" ht="37.25" customHeight="1" x14ac:dyDescent="0.15">
      <c r="A41" s="127"/>
      <c r="B41" s="92" t="s">
        <v>458</v>
      </c>
      <c r="C41" s="7" t="s">
        <v>533</v>
      </c>
      <c r="D41" s="7" t="str">
        <f>IF(L41="Default",(_xlfn.XLOOKUP(C41,'Samenvatting velden'!B:B,'Samenvatting velden'!C:C,"")),L41)</f>
        <v>Aan</v>
      </c>
      <c r="E41" s="7" t="s">
        <v>306</v>
      </c>
      <c r="F41" s="7"/>
      <c r="G41" s="7"/>
      <c r="H41" s="7" t="s">
        <v>32</v>
      </c>
      <c r="I41" s="7" t="s">
        <v>585</v>
      </c>
      <c r="J41" s="7" t="s">
        <v>572</v>
      </c>
      <c r="L41" s="27" t="s">
        <v>790</v>
      </c>
    </row>
    <row r="42" spans="1:12" s="10" customFormat="1" ht="37.25" customHeight="1" x14ac:dyDescent="0.15">
      <c r="A42" s="127"/>
      <c r="B42" s="92" t="s">
        <v>458</v>
      </c>
      <c r="C42" s="7" t="s">
        <v>533</v>
      </c>
      <c r="D42" s="7" t="str">
        <f>IF(L42="Default",(_xlfn.XLOOKUP(C42,'Samenvatting velden'!B:B,'Samenvatting velden'!C:C,"")),L42)</f>
        <v>Aan</v>
      </c>
      <c r="E42" s="7" t="s">
        <v>34</v>
      </c>
      <c r="F42" s="7"/>
      <c r="G42" s="7"/>
      <c r="H42" s="7" t="s">
        <v>33</v>
      </c>
      <c r="I42" s="7" t="s">
        <v>585</v>
      </c>
      <c r="J42" s="7" t="s">
        <v>574</v>
      </c>
      <c r="L42" s="27" t="s">
        <v>790</v>
      </c>
    </row>
    <row r="43" spans="1:12" s="10" customFormat="1" ht="37.25" customHeight="1" x14ac:dyDescent="0.15">
      <c r="A43" s="127"/>
      <c r="B43" s="92" t="s">
        <v>458</v>
      </c>
      <c r="C43" s="7" t="s">
        <v>533</v>
      </c>
      <c r="D43" s="7" t="str">
        <f>IF(L43="Default",(_xlfn.XLOOKUP(C43,'Samenvatting velden'!B:B,'Samenvatting velden'!C:C,"")),L43)</f>
        <v>Aan</v>
      </c>
      <c r="E43" s="7" t="s">
        <v>364</v>
      </c>
      <c r="F43" s="7"/>
      <c r="G43" s="7"/>
      <c r="H43" s="7">
        <v>24</v>
      </c>
      <c r="I43" s="7" t="s">
        <v>568</v>
      </c>
      <c r="J43" s="7" t="s">
        <v>572</v>
      </c>
      <c r="L43" s="27" t="s">
        <v>790</v>
      </c>
    </row>
    <row r="44" spans="1:12" s="10" customFormat="1" ht="37.25" customHeight="1" x14ac:dyDescent="0.15">
      <c r="A44" s="127"/>
      <c r="B44" s="92" t="s">
        <v>458</v>
      </c>
      <c r="C44" s="7" t="s">
        <v>533</v>
      </c>
      <c r="D44" s="7" t="str">
        <f>IF(L44="Default",(_xlfn.XLOOKUP(C44,'Samenvatting velden'!B:B,'Samenvatting velden'!C:C,"")),L44)</f>
        <v>Aan</v>
      </c>
      <c r="E44" s="7" t="s">
        <v>58</v>
      </c>
      <c r="F44" s="7"/>
      <c r="G44" s="7"/>
      <c r="H44" s="7" t="s">
        <v>59</v>
      </c>
      <c r="I44" s="7" t="s">
        <v>568</v>
      </c>
      <c r="J44" s="7" t="s">
        <v>572</v>
      </c>
      <c r="L44" s="27" t="s">
        <v>790</v>
      </c>
    </row>
    <row r="45" spans="1:12" s="10" customFormat="1" ht="37.25" customHeight="1" x14ac:dyDescent="0.15">
      <c r="A45" s="127"/>
      <c r="B45" s="92" t="s">
        <v>458</v>
      </c>
      <c r="C45" s="7" t="s">
        <v>533</v>
      </c>
      <c r="D45" s="7" t="str">
        <f>IF(L45="Default",(_xlfn.XLOOKUP(C45,'Samenvatting velden'!B:B,'Samenvatting velden'!C:C,"")),L45)</f>
        <v>Aan</v>
      </c>
      <c r="E45" s="7" t="s">
        <v>60</v>
      </c>
      <c r="F45" s="7"/>
      <c r="G45" s="7"/>
      <c r="H45" s="7" t="s">
        <v>365</v>
      </c>
      <c r="I45" s="7" t="s">
        <v>585</v>
      </c>
      <c r="J45" s="7" t="s">
        <v>572</v>
      </c>
      <c r="L45" s="27" t="s">
        <v>790</v>
      </c>
    </row>
    <row r="46" spans="1:12" s="10" customFormat="1" ht="37.25" customHeight="1" x14ac:dyDescent="0.15">
      <c r="A46" s="127"/>
      <c r="B46" s="92" t="s">
        <v>458</v>
      </c>
      <c r="C46" s="7" t="s">
        <v>533</v>
      </c>
      <c r="D46" s="7" t="str">
        <f>IF(L46="Default",(_xlfn.XLOOKUP(C46,'Samenvatting velden'!B:B,'Samenvatting velden'!C:C,"")),L46)</f>
        <v>Aan</v>
      </c>
      <c r="E46" s="7" t="s">
        <v>84</v>
      </c>
      <c r="F46" s="7"/>
      <c r="G46" s="7"/>
      <c r="H46" s="7" t="s">
        <v>83</v>
      </c>
      <c r="I46" s="7" t="s">
        <v>577</v>
      </c>
      <c r="J46" s="7" t="s">
        <v>572</v>
      </c>
      <c r="L46" s="27" t="s">
        <v>790</v>
      </c>
    </row>
    <row r="47" spans="1:12" s="10" customFormat="1" ht="37.25" customHeight="1" x14ac:dyDescent="0.15">
      <c r="A47" s="127"/>
      <c r="B47" s="92" t="s">
        <v>458</v>
      </c>
      <c r="C47" s="7" t="s">
        <v>533</v>
      </c>
      <c r="D47" s="7" t="str">
        <f>IF(L47="Default",(_xlfn.XLOOKUP(C47,'Samenvatting velden'!B:B,'Samenvatting velden'!C:C,"")),L47)</f>
        <v>Aan</v>
      </c>
      <c r="E47" s="7" t="s">
        <v>86</v>
      </c>
      <c r="F47" s="7"/>
      <c r="G47" s="7"/>
      <c r="H47" s="7" t="s">
        <v>85</v>
      </c>
      <c r="I47" s="7" t="s">
        <v>577</v>
      </c>
      <c r="J47" s="7" t="s">
        <v>574</v>
      </c>
      <c r="L47" s="27" t="s">
        <v>790</v>
      </c>
    </row>
    <row r="48" spans="1:12" s="10" customFormat="1" ht="37.25" customHeight="1" x14ac:dyDescent="0.15">
      <c r="A48" s="127"/>
      <c r="B48" s="92" t="s">
        <v>458</v>
      </c>
      <c r="C48" s="7" t="s">
        <v>538</v>
      </c>
      <c r="D48" s="7" t="str">
        <f>IF(L48="Default",(_xlfn.XLOOKUP(C48,'Samenvatting velden'!B:B,'Samenvatting velden'!C:C,"")),L48)</f>
        <v>Aan</v>
      </c>
      <c r="E48" s="7" t="s">
        <v>36</v>
      </c>
      <c r="F48" s="7"/>
      <c r="G48" s="7"/>
      <c r="H48" s="7" t="s">
        <v>35</v>
      </c>
      <c r="I48" s="7" t="s">
        <v>568</v>
      </c>
      <c r="J48" s="7" t="s">
        <v>574</v>
      </c>
      <c r="L48" s="27" t="s">
        <v>790</v>
      </c>
    </row>
    <row r="49" spans="1:12" s="10" customFormat="1" ht="37.25" customHeight="1" x14ac:dyDescent="0.15">
      <c r="A49" s="127"/>
      <c r="B49" s="92" t="s">
        <v>458</v>
      </c>
      <c r="C49" s="7" t="s">
        <v>538</v>
      </c>
      <c r="D49" s="7" t="str">
        <f>IF(L49="Default",(_xlfn.XLOOKUP(C49,'Samenvatting velden'!B:B,'Samenvatting velden'!C:C,"")),L49)</f>
        <v>Aan</v>
      </c>
      <c r="E49" s="7" t="s">
        <v>38</v>
      </c>
      <c r="F49" s="7"/>
      <c r="G49" s="7"/>
      <c r="H49" s="7" t="s">
        <v>37</v>
      </c>
      <c r="I49" s="7" t="s">
        <v>568</v>
      </c>
      <c r="J49" s="7" t="s">
        <v>574</v>
      </c>
      <c r="L49" s="27" t="s">
        <v>790</v>
      </c>
    </row>
    <row r="50" spans="1:12" s="10" customFormat="1" ht="37.25" customHeight="1" x14ac:dyDescent="0.15">
      <c r="A50" s="127"/>
      <c r="B50" s="92" t="s">
        <v>458</v>
      </c>
      <c r="C50" s="7" t="s">
        <v>538</v>
      </c>
      <c r="D50" s="7" t="str">
        <f>IF(L50="Default",(_xlfn.XLOOKUP(C50,'Samenvatting velden'!B:B,'Samenvatting velden'!C:C,"")),L50)</f>
        <v>Aan</v>
      </c>
      <c r="E50" s="7" t="s">
        <v>40</v>
      </c>
      <c r="F50" s="7"/>
      <c r="G50" s="7"/>
      <c r="H50" s="7" t="s">
        <v>39</v>
      </c>
      <c r="I50" s="7" t="s">
        <v>568</v>
      </c>
      <c r="J50" s="7" t="s">
        <v>574</v>
      </c>
      <c r="L50" s="27" t="s">
        <v>790</v>
      </c>
    </row>
    <row r="51" spans="1:12" s="10" customFormat="1" ht="37.25" customHeight="1" x14ac:dyDescent="0.15">
      <c r="A51" s="127"/>
      <c r="B51" s="92" t="s">
        <v>458</v>
      </c>
      <c r="C51" s="7" t="s">
        <v>538</v>
      </c>
      <c r="D51" s="7" t="str">
        <f>IF(L51="Default",(_xlfn.XLOOKUP(C51,'Samenvatting velden'!B:B,'Samenvatting velden'!C:C,"")),L51)</f>
        <v>Aan</v>
      </c>
      <c r="E51" s="7" t="s">
        <v>42</v>
      </c>
      <c r="F51" s="7"/>
      <c r="G51" s="7"/>
      <c r="H51" s="7" t="s">
        <v>41</v>
      </c>
      <c r="I51" s="7" t="s">
        <v>568</v>
      </c>
      <c r="J51" s="7" t="s">
        <v>574</v>
      </c>
      <c r="L51" s="27" t="s">
        <v>790</v>
      </c>
    </row>
    <row r="52" spans="1:12" s="10" customFormat="1" ht="37.25" customHeight="1" x14ac:dyDescent="0.15">
      <c r="A52" s="127"/>
      <c r="B52" s="92" t="s">
        <v>460</v>
      </c>
      <c r="C52" s="7" t="s">
        <v>541</v>
      </c>
      <c r="D52" s="7" t="str">
        <f>IF(L52="Default",(_xlfn.XLOOKUP(C52,'Samenvatting velden'!B:B,'Samenvatting velden'!C:C,"")),L52)</f>
        <v>Aan</v>
      </c>
      <c r="E52" s="7" t="s">
        <v>350</v>
      </c>
      <c r="F52" s="7"/>
      <c r="G52" s="7"/>
      <c r="H52" s="7" t="s">
        <v>357</v>
      </c>
      <c r="I52" s="7" t="s">
        <v>569</v>
      </c>
      <c r="J52" s="7" t="s">
        <v>573</v>
      </c>
      <c r="L52" s="27" t="s">
        <v>790</v>
      </c>
    </row>
    <row r="53" spans="1:12" s="10" customFormat="1" ht="37.25" customHeight="1" x14ac:dyDescent="0.15">
      <c r="A53" s="127"/>
      <c r="B53" s="92" t="s">
        <v>460</v>
      </c>
      <c r="C53" s="7" t="s">
        <v>541</v>
      </c>
      <c r="D53" s="7" t="str">
        <f>IF(L53="Default",(_xlfn.XLOOKUP(C53,'Samenvatting velden'!B:B,'Samenvatting velden'!C:C,"")),L53)</f>
        <v>Aan</v>
      </c>
      <c r="E53" s="7" t="s">
        <v>363</v>
      </c>
      <c r="F53" s="7"/>
      <c r="G53" s="7"/>
      <c r="H53" s="7" t="s">
        <v>20</v>
      </c>
      <c r="I53" s="7" t="s">
        <v>569</v>
      </c>
      <c r="J53" s="7" t="s">
        <v>571</v>
      </c>
      <c r="L53" s="27" t="s">
        <v>790</v>
      </c>
    </row>
    <row r="54" spans="1:12" s="10" customFormat="1" ht="37.25" customHeight="1" x14ac:dyDescent="0.15">
      <c r="A54" s="135"/>
      <c r="B54" s="92" t="s">
        <v>460</v>
      </c>
      <c r="C54" s="7" t="s">
        <v>541</v>
      </c>
      <c r="D54" s="7" t="str">
        <f>IF(L54="Default",(_xlfn.XLOOKUP(C54,'Samenvatting velden'!B:B,'Samenvatting velden'!C:C,"")),L54)</f>
        <v>Aan</v>
      </c>
      <c r="E54" s="7" t="s">
        <v>44</v>
      </c>
      <c r="F54" s="7"/>
      <c r="G54" s="7"/>
      <c r="H54" s="7">
        <v>26</v>
      </c>
      <c r="I54" s="7" t="s">
        <v>587</v>
      </c>
      <c r="J54" s="7" t="s">
        <v>573</v>
      </c>
      <c r="L54" s="27" t="s">
        <v>790</v>
      </c>
    </row>
    <row r="55" spans="1:12" s="10" customFormat="1" ht="37.25" customHeight="1" x14ac:dyDescent="0.15">
      <c r="A55" s="126" t="s">
        <v>795</v>
      </c>
      <c r="B55" s="79" t="s">
        <v>455</v>
      </c>
      <c r="C55" s="79" t="s">
        <v>534</v>
      </c>
      <c r="D55" s="79" t="str">
        <f>IF(L55="Default",(_xlfn.XLOOKUP(C55,'Samenvatting velden'!B:B,'Samenvatting velden'!C:C,"")),L55)</f>
        <v>Aan</v>
      </c>
      <c r="E55" s="79" t="s">
        <v>384</v>
      </c>
      <c r="F55" s="79"/>
      <c r="G55" s="79"/>
      <c r="H55" s="79" t="s">
        <v>383</v>
      </c>
      <c r="I55" s="79" t="s">
        <v>604</v>
      </c>
      <c r="J55" s="79" t="s">
        <v>572</v>
      </c>
      <c r="L55" s="27" t="s">
        <v>790</v>
      </c>
    </row>
    <row r="56" spans="1:12" s="10" customFormat="1" ht="37.25" customHeight="1" x14ac:dyDescent="0.15">
      <c r="A56" s="136"/>
      <c r="B56" s="91" t="s">
        <v>456</v>
      </c>
      <c r="C56" s="79" t="s">
        <v>562</v>
      </c>
      <c r="D56" s="79" t="str">
        <f>IF(L56="Default",(_xlfn.XLOOKUP(C56,'Samenvatting velden'!B:B,'Samenvatting velden'!C:C,"")),L56)</f>
        <v>Aan</v>
      </c>
      <c r="E56" s="79" t="s">
        <v>307</v>
      </c>
      <c r="F56" s="79"/>
      <c r="G56" s="79"/>
      <c r="H56" s="79">
        <v>78</v>
      </c>
      <c r="I56" s="79" t="s">
        <v>568</v>
      </c>
      <c r="J56" s="79" t="s">
        <v>571</v>
      </c>
      <c r="L56" s="27" t="s">
        <v>790</v>
      </c>
    </row>
    <row r="57" spans="1:12" s="10" customFormat="1" ht="37.25" customHeight="1" x14ac:dyDescent="0.15">
      <c r="A57" s="126"/>
      <c r="B57" s="91" t="s">
        <v>458</v>
      </c>
      <c r="C57" s="79" t="s">
        <v>533</v>
      </c>
      <c r="D57" s="79" t="str">
        <f>IF(L57="Default",(_xlfn.XLOOKUP(C57,'Samenvatting velden'!B:B,'Samenvatting velden'!C:C,"")),L57)</f>
        <v>Aan</v>
      </c>
      <c r="E57" s="79" t="s">
        <v>194</v>
      </c>
      <c r="F57" s="79"/>
      <c r="G57" s="79"/>
      <c r="H57" s="79" t="s">
        <v>193</v>
      </c>
      <c r="I57" s="79" t="s">
        <v>568</v>
      </c>
      <c r="J57" s="79" t="s">
        <v>574</v>
      </c>
      <c r="L57" s="27" t="s">
        <v>790</v>
      </c>
    </row>
    <row r="58" spans="1:12" s="10" customFormat="1" ht="37.25" customHeight="1" x14ac:dyDescent="0.15">
      <c r="A58" s="126"/>
      <c r="B58" s="91" t="s">
        <v>458</v>
      </c>
      <c r="C58" s="79" t="s">
        <v>540</v>
      </c>
      <c r="D58" s="79" t="str">
        <f>IF(L58="Default",(_xlfn.XLOOKUP(C58,'Samenvatting velden'!B:B,'Samenvatting velden'!C:C,"")),L58)</f>
        <v>Aan</v>
      </c>
      <c r="E58" s="79" t="s">
        <v>382</v>
      </c>
      <c r="F58" s="79"/>
      <c r="G58" s="79"/>
      <c r="H58" s="79" t="s">
        <v>381</v>
      </c>
      <c r="I58" s="79" t="s">
        <v>568</v>
      </c>
      <c r="J58" s="79" t="s">
        <v>572</v>
      </c>
      <c r="L58" s="27" t="s">
        <v>790</v>
      </c>
    </row>
    <row r="59" spans="1:12" s="10" customFormat="1" ht="37.25" customHeight="1" x14ac:dyDescent="0.15">
      <c r="A59" s="126"/>
      <c r="B59" s="91" t="s">
        <v>458</v>
      </c>
      <c r="C59" s="79" t="s">
        <v>533</v>
      </c>
      <c r="D59" s="79" t="str">
        <f>IF(L59="Default",(_xlfn.XLOOKUP(C59,'Samenvatting velden'!B:B,'Samenvatting velden'!C:C,"")),L59)</f>
        <v>Aan</v>
      </c>
      <c r="E59" s="79" t="s">
        <v>327</v>
      </c>
      <c r="F59" s="79"/>
      <c r="G59" s="79"/>
      <c r="H59" s="79" t="s">
        <v>124</v>
      </c>
      <c r="I59" s="79" t="s">
        <v>568</v>
      </c>
      <c r="J59" s="79" t="s">
        <v>611</v>
      </c>
      <c r="L59" s="27" t="s">
        <v>790</v>
      </c>
    </row>
    <row r="60" spans="1:12" s="10" customFormat="1" ht="37.25" customHeight="1" x14ac:dyDescent="0.15">
      <c r="A60" s="126"/>
      <c r="B60" s="91" t="s">
        <v>458</v>
      </c>
      <c r="C60" s="79" t="s">
        <v>540</v>
      </c>
      <c r="D60" s="79" t="str">
        <f>IF(L60="Default",(_xlfn.XLOOKUP(C60,'Samenvatting velden'!B:B,'Samenvatting velden'!C:C,"")),L60)</f>
        <v>Aan</v>
      </c>
      <c r="E60" s="79" t="s">
        <v>196</v>
      </c>
      <c r="F60" s="79"/>
      <c r="G60" s="79"/>
      <c r="H60" s="79" t="s">
        <v>195</v>
      </c>
      <c r="I60" s="79" t="s">
        <v>601</v>
      </c>
      <c r="J60" s="79" t="s">
        <v>572</v>
      </c>
      <c r="L60" s="27" t="s">
        <v>790</v>
      </c>
    </row>
    <row r="61" spans="1:12" s="10" customFormat="1" ht="37.25" customHeight="1" x14ac:dyDescent="0.15">
      <c r="A61" s="126"/>
      <c r="B61" s="91" t="s">
        <v>458</v>
      </c>
      <c r="C61" s="79" t="s">
        <v>533</v>
      </c>
      <c r="D61" s="79" t="str">
        <f>IF(L61="Default",(_xlfn.XLOOKUP(C61,'Samenvatting velden'!B:B,'Samenvatting velden'!C:C,"")),L61)</f>
        <v>Aan</v>
      </c>
      <c r="E61" s="79" t="s">
        <v>339</v>
      </c>
      <c r="F61" s="79"/>
      <c r="G61" s="79"/>
      <c r="H61" s="79" t="s">
        <v>197</v>
      </c>
      <c r="I61" s="79" t="s">
        <v>568</v>
      </c>
      <c r="J61" s="79" t="s">
        <v>572</v>
      </c>
      <c r="L61" s="27" t="s">
        <v>790</v>
      </c>
    </row>
    <row r="62" spans="1:12" s="10" customFormat="1" ht="37.25" customHeight="1" x14ac:dyDescent="0.15">
      <c r="A62" s="126"/>
      <c r="B62" s="91" t="s">
        <v>458</v>
      </c>
      <c r="C62" s="79" t="s">
        <v>767</v>
      </c>
      <c r="D62" s="79" t="str">
        <f>IF(L62="Default",(_xlfn.XLOOKUP(C62,'Samenvatting velden'!B:B,'Samenvatting velden'!C:C,"")),L62)</f>
        <v>Aan</v>
      </c>
      <c r="E62" s="79" t="s">
        <v>130</v>
      </c>
      <c r="F62" s="79"/>
      <c r="G62" s="79"/>
      <c r="H62" s="79">
        <v>48</v>
      </c>
      <c r="I62" s="79" t="s">
        <v>601</v>
      </c>
      <c r="J62" s="79" t="s">
        <v>605</v>
      </c>
      <c r="L62" s="27" t="s">
        <v>790</v>
      </c>
    </row>
    <row r="63" spans="1:12" s="10" customFormat="1" ht="37.25" customHeight="1" x14ac:dyDescent="0.15">
      <c r="A63" s="126"/>
      <c r="B63" s="91" t="s">
        <v>458</v>
      </c>
      <c r="C63" s="79" t="s">
        <v>543</v>
      </c>
      <c r="D63" s="79" t="str">
        <f>IF(L63="Default",(_xlfn.XLOOKUP(C63,'Samenvatting velden'!B:B,'Samenvatting velden'!C:C,"")),L63)</f>
        <v>Aan</v>
      </c>
      <c r="E63" s="79" t="s">
        <v>380</v>
      </c>
      <c r="F63" s="79"/>
      <c r="G63" s="79"/>
      <c r="H63" s="79" t="s">
        <v>379</v>
      </c>
      <c r="I63" s="79" t="s">
        <v>568</v>
      </c>
      <c r="J63" s="79" t="s">
        <v>572</v>
      </c>
      <c r="L63" s="27" t="s">
        <v>790</v>
      </c>
    </row>
    <row r="64" spans="1:12" s="10" customFormat="1" ht="37.25" customHeight="1" x14ac:dyDescent="0.15">
      <c r="A64" s="126"/>
      <c r="B64" s="91" t="s">
        <v>460</v>
      </c>
      <c r="C64" s="79" t="s">
        <v>541</v>
      </c>
      <c r="D64" s="79" t="str">
        <f>IF(L64="Default",(_xlfn.XLOOKUP(C64,'Samenvatting velden'!B:B,'Samenvatting velden'!C:C,"")),L64)</f>
        <v>Aan</v>
      </c>
      <c r="E64" s="79" t="s">
        <v>15</v>
      </c>
      <c r="F64" s="79"/>
      <c r="G64" s="79"/>
      <c r="H64" s="79" t="s">
        <v>14</v>
      </c>
      <c r="I64" s="79" t="s">
        <v>569</v>
      </c>
      <c r="J64" s="79" t="s">
        <v>571</v>
      </c>
      <c r="L64" s="27" t="s">
        <v>790</v>
      </c>
    </row>
    <row r="65" spans="1:12" s="10" customFormat="1" ht="37.25" customHeight="1" x14ac:dyDescent="0.15">
      <c r="A65" s="126"/>
      <c r="B65" s="91" t="s">
        <v>460</v>
      </c>
      <c r="C65" s="79" t="s">
        <v>541</v>
      </c>
      <c r="D65" s="79" t="str">
        <f>IF(L65="Default",(_xlfn.XLOOKUP(C65,'Samenvatting velden'!B:B,'Samenvatting velden'!C:C,"")),L65)</f>
        <v>Aan</v>
      </c>
      <c r="E65" s="79" t="s">
        <v>363</v>
      </c>
      <c r="F65" s="79"/>
      <c r="G65" s="79"/>
      <c r="H65" s="79" t="s">
        <v>20</v>
      </c>
      <c r="I65" s="79" t="s">
        <v>569</v>
      </c>
      <c r="J65" s="79" t="s">
        <v>571</v>
      </c>
      <c r="L65" s="27" t="s">
        <v>790</v>
      </c>
    </row>
    <row r="66" spans="1:12" s="10" customFormat="1" ht="37.25" customHeight="1" x14ac:dyDescent="0.15">
      <c r="A66" s="126"/>
      <c r="B66" s="91" t="s">
        <v>460</v>
      </c>
      <c r="C66" s="79" t="s">
        <v>541</v>
      </c>
      <c r="D66" s="79" t="str">
        <f>IF(L66="Default",(_xlfn.XLOOKUP(C66,'Samenvatting velden'!B:B,'Samenvatting velden'!C:C,"")),L66)</f>
        <v>Aan</v>
      </c>
      <c r="E66" s="79" t="s">
        <v>126</v>
      </c>
      <c r="F66" s="79"/>
      <c r="G66" s="79"/>
      <c r="H66" s="79" t="s">
        <v>125</v>
      </c>
      <c r="I66" s="79" t="s">
        <v>568</v>
      </c>
      <c r="J66" s="79" t="s">
        <v>611</v>
      </c>
      <c r="L66" s="27" t="s">
        <v>790</v>
      </c>
    </row>
    <row r="67" spans="1:12" s="10" customFormat="1" ht="37.25" customHeight="1" x14ac:dyDescent="0.15">
      <c r="A67" s="126"/>
      <c r="B67" s="91" t="s">
        <v>460</v>
      </c>
      <c r="C67" s="79" t="s">
        <v>541</v>
      </c>
      <c r="D67" s="79" t="str">
        <f>IF(L67="Default",(_xlfn.XLOOKUP(C67,'Samenvatting velden'!B:B,'Samenvatting velden'!C:C,"")),L67)</f>
        <v>Aan</v>
      </c>
      <c r="E67" s="79" t="s">
        <v>128</v>
      </c>
      <c r="F67" s="79"/>
      <c r="G67" s="79"/>
      <c r="H67" s="79" t="s">
        <v>127</v>
      </c>
      <c r="I67" s="79" t="s">
        <v>568</v>
      </c>
      <c r="J67" s="79" t="s">
        <v>612</v>
      </c>
      <c r="L67" s="27" t="s">
        <v>790</v>
      </c>
    </row>
    <row r="68" spans="1:12" s="10" customFormat="1" ht="37.25" customHeight="1" x14ac:dyDescent="0.15">
      <c r="A68" s="126"/>
      <c r="B68" s="91" t="s">
        <v>460</v>
      </c>
      <c r="C68" s="79" t="s">
        <v>541</v>
      </c>
      <c r="D68" s="79" t="str">
        <f>IF(L68="Default",(_xlfn.XLOOKUP(C68,'Samenvatting velden'!B:B,'Samenvatting velden'!C:C,"")),L68)</f>
        <v>Aan</v>
      </c>
      <c r="E68" s="79" t="s">
        <v>438</v>
      </c>
      <c r="F68" s="79"/>
      <c r="G68" s="79"/>
      <c r="H68" s="79" t="s">
        <v>329</v>
      </c>
      <c r="I68" s="79" t="s">
        <v>569</v>
      </c>
      <c r="J68" s="79" t="s">
        <v>571</v>
      </c>
      <c r="L68" s="27" t="s">
        <v>790</v>
      </c>
    </row>
    <row r="69" spans="1:12" s="10" customFormat="1" ht="37.25" customHeight="1" x14ac:dyDescent="0.15">
      <c r="A69" s="126"/>
      <c r="B69" s="91" t="s">
        <v>460</v>
      </c>
      <c r="C69" s="79" t="s">
        <v>541</v>
      </c>
      <c r="D69" s="79" t="str">
        <f>IF(L69="Default",(_xlfn.XLOOKUP(C69,'Samenvatting velden'!B:B,'Samenvatting velden'!C:C,"")),L69)</f>
        <v>Aan</v>
      </c>
      <c r="E69" s="79" t="s">
        <v>24</v>
      </c>
      <c r="F69" s="79"/>
      <c r="G69" s="79"/>
      <c r="H69" s="79" t="s">
        <v>330</v>
      </c>
      <c r="I69" s="79" t="s">
        <v>569</v>
      </c>
      <c r="J69" s="79" t="s">
        <v>571</v>
      </c>
      <c r="L69" s="27" t="s">
        <v>790</v>
      </c>
    </row>
    <row r="70" spans="1:12" s="10" customFormat="1" ht="37.25" customHeight="1" x14ac:dyDescent="0.15">
      <c r="A70" s="127" t="s">
        <v>621</v>
      </c>
      <c r="B70" s="92" t="s">
        <v>458</v>
      </c>
      <c r="C70" s="7" t="s">
        <v>533</v>
      </c>
      <c r="D70" s="7" t="str">
        <f>IF(L70="Default",(_xlfn.XLOOKUP(C70,'Samenvatting velden'!B:B,'Samenvatting velden'!C:C,"")),L70)</f>
        <v>Aan</v>
      </c>
      <c r="E70" s="7" t="s">
        <v>94</v>
      </c>
      <c r="F70" s="7"/>
      <c r="G70" s="7"/>
      <c r="H70" s="7" t="s">
        <v>93</v>
      </c>
      <c r="I70" s="7" t="s">
        <v>577</v>
      </c>
      <c r="J70" s="7" t="s">
        <v>592</v>
      </c>
      <c r="L70" s="27" t="s">
        <v>790</v>
      </c>
    </row>
    <row r="71" spans="1:12" s="10" customFormat="1" ht="37.25" customHeight="1" x14ac:dyDescent="0.15">
      <c r="A71" s="127"/>
      <c r="B71" s="92" t="s">
        <v>458</v>
      </c>
      <c r="C71" s="7" t="s">
        <v>533</v>
      </c>
      <c r="D71" s="7" t="str">
        <f>IF(L71="Default",(_xlfn.XLOOKUP(C71,'Samenvatting velden'!B:B,'Samenvatting velden'!C:C,"")),L71)</f>
        <v>Aan</v>
      </c>
      <c r="E71" s="7" t="s">
        <v>96</v>
      </c>
      <c r="F71" s="7"/>
      <c r="G71" s="7"/>
      <c r="H71" s="7" t="s">
        <v>95</v>
      </c>
      <c r="I71" s="7" t="s">
        <v>577</v>
      </c>
      <c r="J71" s="7" t="s">
        <v>592</v>
      </c>
      <c r="L71" s="27" t="s">
        <v>790</v>
      </c>
    </row>
    <row r="72" spans="1:12" s="10" customFormat="1" ht="37.25" customHeight="1" x14ac:dyDescent="0.15">
      <c r="A72" s="127"/>
      <c r="B72" s="92" t="s">
        <v>458</v>
      </c>
      <c r="C72" s="7" t="s">
        <v>533</v>
      </c>
      <c r="D72" s="7" t="str">
        <f>IF(L72="Default",(_xlfn.XLOOKUP(C72,'Samenvatting velden'!B:B,'Samenvatting velden'!C:C,"")),L72)</f>
        <v>Aan</v>
      </c>
      <c r="E72" s="7" t="s">
        <v>444</v>
      </c>
      <c r="F72" s="7"/>
      <c r="G72" s="7"/>
      <c r="H72" s="7" t="s">
        <v>101</v>
      </c>
      <c r="I72" s="7" t="s">
        <v>569</v>
      </c>
      <c r="J72" s="7" t="s">
        <v>572</v>
      </c>
      <c r="L72" s="27" t="s">
        <v>790</v>
      </c>
    </row>
    <row r="73" spans="1:12" s="10" customFormat="1" ht="37.25" customHeight="1" x14ac:dyDescent="0.15">
      <c r="A73" s="127"/>
      <c r="B73" s="92" t="s">
        <v>458</v>
      </c>
      <c r="C73" s="7" t="s">
        <v>533</v>
      </c>
      <c r="D73" s="7" t="str">
        <f>IF(L73="Default",(_xlfn.XLOOKUP(C73,'Samenvatting velden'!B:B,'Samenvatting velden'!C:C,"")),L73)</f>
        <v>Aan</v>
      </c>
      <c r="E73" s="7" t="s">
        <v>443</v>
      </c>
      <c r="F73" s="7"/>
      <c r="G73" s="7"/>
      <c r="H73" s="7" t="s">
        <v>102</v>
      </c>
      <c r="I73" s="7" t="s">
        <v>569</v>
      </c>
      <c r="J73" s="7" t="s">
        <v>573</v>
      </c>
      <c r="L73" s="27" t="s">
        <v>790</v>
      </c>
    </row>
    <row r="74" spans="1:12" s="10" customFormat="1" ht="37.25" customHeight="1" x14ac:dyDescent="0.15">
      <c r="A74" s="127"/>
      <c r="B74" s="92" t="s">
        <v>458</v>
      </c>
      <c r="C74" s="7" t="s">
        <v>540</v>
      </c>
      <c r="D74" s="7" t="str">
        <f>IF(L74="Default",(_xlfn.XLOOKUP(C74,'Samenvatting velden'!B:B,'Samenvatting velden'!C:C,"")),L74)</f>
        <v>Aan</v>
      </c>
      <c r="E74" s="7" t="s">
        <v>82</v>
      </c>
      <c r="F74" s="7"/>
      <c r="G74" s="7"/>
      <c r="H74" s="7" t="s">
        <v>81</v>
      </c>
      <c r="I74" s="7" t="s">
        <v>577</v>
      </c>
      <c r="J74" s="7" t="s">
        <v>589</v>
      </c>
      <c r="L74" s="27" t="s">
        <v>790</v>
      </c>
    </row>
    <row r="75" spans="1:12" s="10" customFormat="1" ht="37.25" customHeight="1" x14ac:dyDescent="0.15">
      <c r="A75" s="126" t="s">
        <v>475</v>
      </c>
      <c r="B75" s="91" t="s">
        <v>458</v>
      </c>
      <c r="C75" s="79" t="s">
        <v>543</v>
      </c>
      <c r="D75" s="79" t="str">
        <f>IF(L75="Default",(_xlfn.XLOOKUP(C75,'Samenvatting velden'!B:B,'Samenvatting velden'!C:C,"")),L75)</f>
        <v>Aan</v>
      </c>
      <c r="E75" s="79" t="s">
        <v>104</v>
      </c>
      <c r="F75" s="79"/>
      <c r="G75" s="79"/>
      <c r="H75" s="79" t="s">
        <v>103</v>
      </c>
      <c r="I75" s="79" t="s">
        <v>568</v>
      </c>
      <c r="J75" s="79" t="s">
        <v>574</v>
      </c>
      <c r="L75" s="27" t="s">
        <v>790</v>
      </c>
    </row>
    <row r="76" spans="1:12" s="10" customFormat="1" ht="37.25" customHeight="1" x14ac:dyDescent="0.15">
      <c r="A76" s="126"/>
      <c r="B76" s="91" t="s">
        <v>458</v>
      </c>
      <c r="C76" s="79" t="s">
        <v>533</v>
      </c>
      <c r="D76" s="79" t="str">
        <f>IF(L76="Default",(_xlfn.XLOOKUP(C76,'Samenvatting velden'!B:B,'Samenvatting velden'!C:C,"")),L76)</f>
        <v>Aan</v>
      </c>
      <c r="E76" s="79" t="s">
        <v>98</v>
      </c>
      <c r="F76" s="79"/>
      <c r="G76" s="79"/>
      <c r="H76" s="79" t="s">
        <v>97</v>
      </c>
      <c r="I76" s="79" t="s">
        <v>577</v>
      </c>
      <c r="J76" s="79" t="s">
        <v>592</v>
      </c>
      <c r="L76" s="27" t="s">
        <v>790</v>
      </c>
    </row>
    <row r="77" spans="1:12" s="10" customFormat="1" ht="37.25" customHeight="1" x14ac:dyDescent="0.15">
      <c r="A77" s="126"/>
      <c r="B77" s="91" t="s">
        <v>458</v>
      </c>
      <c r="C77" s="79" t="s">
        <v>533</v>
      </c>
      <c r="D77" s="79" t="str">
        <f>IF(L77="Default",(_xlfn.XLOOKUP(C77,'Samenvatting velden'!B:B,'Samenvatting velden'!C:C,"")),L77)</f>
        <v>Aan</v>
      </c>
      <c r="E77" s="79" t="s">
        <v>100</v>
      </c>
      <c r="F77" s="79"/>
      <c r="G77" s="79"/>
      <c r="H77" s="79" t="s">
        <v>99</v>
      </c>
      <c r="I77" s="79" t="s">
        <v>577</v>
      </c>
      <c r="J77" s="79" t="s">
        <v>592</v>
      </c>
      <c r="L77" s="27" t="s">
        <v>790</v>
      </c>
    </row>
    <row r="78" spans="1:12" s="10" customFormat="1" ht="37.25" customHeight="1" x14ac:dyDescent="0.15">
      <c r="A78" s="126"/>
      <c r="B78" s="91" t="s">
        <v>458</v>
      </c>
      <c r="C78" s="79" t="s">
        <v>533</v>
      </c>
      <c r="D78" s="79" t="str">
        <f>IF(L78="Default",(_xlfn.XLOOKUP(C78,'Samenvatting velden'!B:B,'Samenvatting velden'!C:C,"")),L78)</f>
        <v>Aan</v>
      </c>
      <c r="E78" s="79" t="s">
        <v>444</v>
      </c>
      <c r="F78" s="79"/>
      <c r="G78" s="79"/>
      <c r="H78" s="79" t="s">
        <v>101</v>
      </c>
      <c r="I78" s="79" t="s">
        <v>569</v>
      </c>
      <c r="J78" s="79" t="s">
        <v>572</v>
      </c>
      <c r="L78" s="27" t="s">
        <v>790</v>
      </c>
    </row>
    <row r="79" spans="1:12" s="10" customFormat="1" ht="37.25" customHeight="1" x14ac:dyDescent="0.15">
      <c r="A79" s="126"/>
      <c r="B79" s="91" t="s">
        <v>458</v>
      </c>
      <c r="C79" s="79" t="s">
        <v>543</v>
      </c>
      <c r="D79" s="79" t="str">
        <f>IF(L79="Default",(_xlfn.XLOOKUP(C79,'Samenvatting velden'!B:B,'Samenvatting velden'!C:C,"")),L79)</f>
        <v>Aan</v>
      </c>
      <c r="E79" s="79" t="s">
        <v>106</v>
      </c>
      <c r="F79" s="79"/>
      <c r="G79" s="79"/>
      <c r="H79" s="79" t="s">
        <v>105</v>
      </c>
      <c r="I79" s="79" t="s">
        <v>577</v>
      </c>
      <c r="J79" s="79" t="s">
        <v>574</v>
      </c>
      <c r="L79" s="27" t="s">
        <v>790</v>
      </c>
    </row>
    <row r="80" spans="1:12" s="10" customFormat="1" ht="37.25" customHeight="1" x14ac:dyDescent="0.15">
      <c r="A80" s="126"/>
      <c r="B80" s="91" t="s">
        <v>458</v>
      </c>
      <c r="C80" s="79" t="s">
        <v>543</v>
      </c>
      <c r="D80" s="79" t="str">
        <f>IF(L80="Default",(_xlfn.XLOOKUP(C80,'Samenvatting velden'!B:B,'Samenvatting velden'!C:C,"")),L80)</f>
        <v>Aan</v>
      </c>
      <c r="E80" s="79" t="s">
        <v>108</v>
      </c>
      <c r="F80" s="79"/>
      <c r="G80" s="79"/>
      <c r="H80" s="79" t="s">
        <v>107</v>
      </c>
      <c r="I80" s="79" t="s">
        <v>577</v>
      </c>
      <c r="J80" s="79" t="s">
        <v>574</v>
      </c>
      <c r="L80" s="27" t="s">
        <v>790</v>
      </c>
    </row>
    <row r="81" spans="1:12" s="10" customFormat="1" ht="37.25" customHeight="1" x14ac:dyDescent="0.15">
      <c r="A81" s="126"/>
      <c r="B81" s="91" t="s">
        <v>458</v>
      </c>
      <c r="C81" s="79" t="s">
        <v>544</v>
      </c>
      <c r="D81" s="79" t="str">
        <f>IF(L81="Default",(_xlfn.XLOOKUP(C81,'Samenvatting velden'!B:B,'Samenvatting velden'!C:C,"")),L81)</f>
        <v>Aan</v>
      </c>
      <c r="E81" s="79" t="s">
        <v>316</v>
      </c>
      <c r="F81" s="79"/>
      <c r="G81" s="79"/>
      <c r="H81" s="79" t="s">
        <v>109</v>
      </c>
      <c r="I81" s="79" t="s">
        <v>568</v>
      </c>
      <c r="J81" s="79" t="s">
        <v>574</v>
      </c>
      <c r="L81" s="27" t="s">
        <v>790</v>
      </c>
    </row>
    <row r="82" spans="1:12" s="10" customFormat="1" ht="37.25" customHeight="1" x14ac:dyDescent="0.15">
      <c r="A82" s="128"/>
      <c r="B82" s="91" t="s">
        <v>458</v>
      </c>
      <c r="C82" s="79" t="s">
        <v>543</v>
      </c>
      <c r="D82" s="79" t="str">
        <f>IF(L82="Default",(_xlfn.XLOOKUP(C82,'Samenvatting velden'!B:B,'Samenvatting velden'!C:C,"")),L82)</f>
        <v>Aan</v>
      </c>
      <c r="E82" s="79" t="s">
        <v>111</v>
      </c>
      <c r="F82" s="79"/>
      <c r="G82" s="79"/>
      <c r="H82" s="79" t="s">
        <v>110</v>
      </c>
      <c r="I82" s="79" t="s">
        <v>577</v>
      </c>
      <c r="J82" s="79" t="s">
        <v>574</v>
      </c>
      <c r="L82" s="27" t="s">
        <v>790</v>
      </c>
    </row>
    <row r="83" spans="1:12" s="10" customFormat="1" ht="37.25" customHeight="1" x14ac:dyDescent="0.15">
      <c r="A83" s="127" t="s">
        <v>476</v>
      </c>
      <c r="B83" s="7" t="s">
        <v>455</v>
      </c>
      <c r="C83" s="7" t="s">
        <v>566</v>
      </c>
      <c r="D83" s="7" t="str">
        <f>IF(L83="Default",(_xlfn.XLOOKUP(C83,'Samenvatting velden'!B:B,'Samenvatting velden'!C:C,"")),L83)</f>
        <v>Aan</v>
      </c>
      <c r="E83" s="7" t="s">
        <v>29</v>
      </c>
      <c r="F83" s="7"/>
      <c r="G83" s="7"/>
      <c r="H83" s="7" t="s">
        <v>28</v>
      </c>
      <c r="I83" s="7" t="s">
        <v>583</v>
      </c>
      <c r="J83" s="7" t="s">
        <v>584</v>
      </c>
      <c r="L83" s="27" t="s">
        <v>790</v>
      </c>
    </row>
    <row r="84" spans="1:12" s="10" customFormat="1" ht="37.25" customHeight="1" x14ac:dyDescent="0.15">
      <c r="A84" s="135"/>
      <c r="B84" s="7" t="s">
        <v>455</v>
      </c>
      <c r="C84" s="7" t="s">
        <v>566</v>
      </c>
      <c r="D84" s="7" t="str">
        <f>IF(L84="Default",(_xlfn.XLOOKUP(C84,'Samenvatting velden'!B:B,'Samenvatting velden'!C:C,"")),L84)</f>
        <v>Aan</v>
      </c>
      <c r="E84" s="7" t="s">
        <v>63</v>
      </c>
      <c r="F84" s="7"/>
      <c r="G84" s="7"/>
      <c r="H84" s="7" t="s">
        <v>62</v>
      </c>
      <c r="I84" s="7" t="s">
        <v>577</v>
      </c>
      <c r="J84" s="7" t="s">
        <v>572</v>
      </c>
      <c r="L84" s="27" t="s">
        <v>790</v>
      </c>
    </row>
    <row r="85" spans="1:12" s="10" customFormat="1" ht="37.25" customHeight="1" x14ac:dyDescent="0.15">
      <c r="A85" s="136" t="s">
        <v>477</v>
      </c>
      <c r="B85" s="79" t="s">
        <v>455</v>
      </c>
      <c r="C85" s="79" t="s">
        <v>563</v>
      </c>
      <c r="D85" s="79" t="str">
        <f>IF(L85="Default",(_xlfn.XLOOKUP(C85,'Samenvatting velden'!B:B,'Samenvatting velden'!C:C,"")),L85)</f>
        <v>Aan</v>
      </c>
      <c r="E85" s="79" t="s">
        <v>129</v>
      </c>
      <c r="F85" s="79"/>
      <c r="G85" s="79"/>
      <c r="H85" s="79">
        <v>47</v>
      </c>
      <c r="I85" s="79" t="s">
        <v>613</v>
      </c>
      <c r="J85" s="79" t="s">
        <v>572</v>
      </c>
      <c r="L85" s="27" t="s">
        <v>790</v>
      </c>
    </row>
    <row r="86" spans="1:12" s="10" customFormat="1" ht="37.25" customHeight="1" x14ac:dyDescent="0.15">
      <c r="A86" s="136"/>
      <c r="B86" s="91" t="s">
        <v>458</v>
      </c>
      <c r="C86" s="79" t="s">
        <v>767</v>
      </c>
      <c r="D86" s="79" t="str">
        <f>IF(L86="Default",(_xlfn.XLOOKUP(C86,'Samenvatting velden'!B:B,'Samenvatting velden'!C:C,"")),L86)</f>
        <v>Aan</v>
      </c>
      <c r="E86" s="79" t="s">
        <v>130</v>
      </c>
      <c r="F86" s="79"/>
      <c r="G86" s="79"/>
      <c r="H86" s="79">
        <v>48</v>
      </c>
      <c r="I86" s="79" t="s">
        <v>601</v>
      </c>
      <c r="J86" s="79" t="s">
        <v>605</v>
      </c>
      <c r="L86" s="27" t="s">
        <v>790</v>
      </c>
    </row>
    <row r="87" spans="1:12" s="10" customFormat="1" ht="37.25" customHeight="1" x14ac:dyDescent="0.15">
      <c r="A87" s="126"/>
      <c r="B87" s="91" t="s">
        <v>458</v>
      </c>
      <c r="C87" s="79" t="s">
        <v>533</v>
      </c>
      <c r="D87" s="79" t="str">
        <f>IF(L87="Default",(_xlfn.XLOOKUP(C87,'Samenvatting velden'!B:B,'Samenvatting velden'!C:C,"")),L87)</f>
        <v>Aan</v>
      </c>
      <c r="E87" s="79" t="s">
        <v>444</v>
      </c>
      <c r="F87" s="79"/>
      <c r="G87" s="79"/>
      <c r="H87" s="79" t="s">
        <v>101</v>
      </c>
      <c r="I87" s="79" t="s">
        <v>569</v>
      </c>
      <c r="J87" s="79" t="s">
        <v>572</v>
      </c>
      <c r="L87" s="27" t="s">
        <v>790</v>
      </c>
    </row>
    <row r="88" spans="1:12" s="10" customFormat="1" ht="37.25" customHeight="1" x14ac:dyDescent="0.15">
      <c r="A88" s="126"/>
      <c r="B88" s="91" t="s">
        <v>460</v>
      </c>
      <c r="C88" s="79" t="s">
        <v>541</v>
      </c>
      <c r="D88" s="79" t="str">
        <f>IF(L88="Default",(_xlfn.XLOOKUP(C88,'Samenvatting velden'!B:B,'Samenvatting velden'!C:C,"")),L88)</f>
        <v>Aan</v>
      </c>
      <c r="E88" s="79" t="s">
        <v>15</v>
      </c>
      <c r="F88" s="79"/>
      <c r="G88" s="79"/>
      <c r="H88" s="79" t="s">
        <v>14</v>
      </c>
      <c r="I88" s="79" t="s">
        <v>569</v>
      </c>
      <c r="J88" s="79" t="s">
        <v>571</v>
      </c>
      <c r="L88" s="27" t="s">
        <v>790</v>
      </c>
    </row>
    <row r="89" spans="1:12" s="10" customFormat="1" ht="37.25" customHeight="1" x14ac:dyDescent="0.15">
      <c r="A89" s="126"/>
      <c r="B89" s="91" t="s">
        <v>460</v>
      </c>
      <c r="C89" s="79" t="s">
        <v>541</v>
      </c>
      <c r="D89" s="79" t="str">
        <f>IF(L89="Default",(_xlfn.XLOOKUP(C89,'Samenvatting velden'!B:B,'Samenvatting velden'!C:C,"")),L89)</f>
        <v>Aan</v>
      </c>
      <c r="E89" s="79" t="s">
        <v>363</v>
      </c>
      <c r="F89" s="79"/>
      <c r="G89" s="79"/>
      <c r="H89" s="79" t="s">
        <v>20</v>
      </c>
      <c r="I89" s="79" t="s">
        <v>569</v>
      </c>
      <c r="J89" s="79" t="s">
        <v>571</v>
      </c>
      <c r="L89" s="27" t="s">
        <v>790</v>
      </c>
    </row>
    <row r="90" spans="1:12" s="10" customFormat="1" ht="37.25" customHeight="1" x14ac:dyDescent="0.15">
      <c r="A90" s="126"/>
      <c r="B90" s="91" t="s">
        <v>460</v>
      </c>
      <c r="C90" s="79" t="s">
        <v>541</v>
      </c>
      <c r="D90" s="79" t="str">
        <f>IF(L90="Default",(_xlfn.XLOOKUP(C90,'Samenvatting velden'!B:B,'Samenvatting velden'!C:C,"")),L90)</f>
        <v>Aan</v>
      </c>
      <c r="E90" s="79" t="s">
        <v>785</v>
      </c>
      <c r="F90" s="79"/>
      <c r="G90" s="79"/>
      <c r="H90" s="79">
        <v>41</v>
      </c>
      <c r="I90" s="79" t="s">
        <v>568</v>
      </c>
      <c r="J90" s="79" t="s">
        <v>571</v>
      </c>
      <c r="L90" s="27" t="s">
        <v>790</v>
      </c>
    </row>
    <row r="91" spans="1:12" s="10" customFormat="1" ht="37.25" customHeight="1" x14ac:dyDescent="0.15">
      <c r="A91" s="126"/>
      <c r="B91" s="91" t="s">
        <v>460</v>
      </c>
      <c r="C91" s="79" t="s">
        <v>541</v>
      </c>
      <c r="D91" s="79" t="str">
        <f>IF(L91="Default",(_xlfn.XLOOKUP(C91,'Samenvatting velden'!B:B,'Samenvatting velden'!C:C,"")),L91)</f>
        <v>Aan</v>
      </c>
      <c r="E91" s="79" t="s">
        <v>126</v>
      </c>
      <c r="F91" s="79"/>
      <c r="G91" s="79"/>
      <c r="H91" s="79" t="s">
        <v>125</v>
      </c>
      <c r="I91" s="79" t="s">
        <v>568</v>
      </c>
      <c r="J91" s="79" t="s">
        <v>611</v>
      </c>
      <c r="L91" s="27" t="s">
        <v>790</v>
      </c>
    </row>
    <row r="92" spans="1:12" s="10" customFormat="1" ht="37.25" customHeight="1" x14ac:dyDescent="0.15">
      <c r="A92" s="126"/>
      <c r="B92" s="91" t="s">
        <v>460</v>
      </c>
      <c r="C92" s="79" t="s">
        <v>541</v>
      </c>
      <c r="D92" s="79" t="str">
        <f>IF(L92="Default",(_xlfn.XLOOKUP(C92,'Samenvatting velden'!B:B,'Samenvatting velden'!C:C,"")),L92)</f>
        <v>Aan</v>
      </c>
      <c r="E92" s="79" t="s">
        <v>128</v>
      </c>
      <c r="F92" s="79"/>
      <c r="G92" s="79"/>
      <c r="H92" s="79" t="s">
        <v>127</v>
      </c>
      <c r="I92" s="79" t="s">
        <v>568</v>
      </c>
      <c r="J92" s="79" t="s">
        <v>612</v>
      </c>
      <c r="L92" s="27" t="s">
        <v>790</v>
      </c>
    </row>
    <row r="93" spans="1:12" s="10" customFormat="1" ht="37.25" customHeight="1" x14ac:dyDescent="0.15">
      <c r="A93" s="126"/>
      <c r="B93" s="91" t="s">
        <v>460</v>
      </c>
      <c r="C93" s="79" t="s">
        <v>541</v>
      </c>
      <c r="D93" s="79" t="str">
        <f>IF(L93="Default",(_xlfn.XLOOKUP(C93,'Samenvatting velden'!B:B,'Samenvatting velden'!C:C,"")),L93)</f>
        <v>Aan</v>
      </c>
      <c r="E93" s="79" t="s">
        <v>438</v>
      </c>
      <c r="F93" s="79"/>
      <c r="G93" s="79"/>
      <c r="H93" s="79" t="s">
        <v>329</v>
      </c>
      <c r="I93" s="79" t="s">
        <v>569</v>
      </c>
      <c r="J93" s="79" t="s">
        <v>571</v>
      </c>
      <c r="L93" s="27" t="s">
        <v>790</v>
      </c>
    </row>
    <row r="94" spans="1:12" s="10" customFormat="1" ht="37.25" customHeight="1" x14ac:dyDescent="0.15">
      <c r="A94" s="128"/>
      <c r="B94" s="91" t="s">
        <v>460</v>
      </c>
      <c r="C94" s="79" t="s">
        <v>541</v>
      </c>
      <c r="D94" s="79" t="str">
        <f>IF(L94="Default",(_xlfn.XLOOKUP(C94,'Samenvatting velden'!B:B,'Samenvatting velden'!C:C,"")),L94)</f>
        <v>Aan</v>
      </c>
      <c r="E94" s="79" t="s">
        <v>24</v>
      </c>
      <c r="F94" s="79"/>
      <c r="G94" s="79"/>
      <c r="H94" s="79" t="s">
        <v>330</v>
      </c>
      <c r="I94" s="79" t="s">
        <v>569</v>
      </c>
      <c r="J94" s="79" t="s">
        <v>571</v>
      </c>
      <c r="L94" s="27" t="s">
        <v>790</v>
      </c>
    </row>
    <row r="95" spans="1:12" s="10" customFormat="1" ht="37.25" customHeight="1" x14ac:dyDescent="0.15">
      <c r="A95" s="127" t="s">
        <v>478</v>
      </c>
      <c r="B95" s="7" t="s">
        <v>455</v>
      </c>
      <c r="C95" s="7" t="s">
        <v>566</v>
      </c>
      <c r="D95" s="7" t="str">
        <f>IF(L95="Default",(_xlfn.XLOOKUP(C95,'Samenvatting velden'!B:B,'Samenvatting velden'!C:C,"")),L95)</f>
        <v>Aan</v>
      </c>
      <c r="E95" s="7" t="s">
        <v>65</v>
      </c>
      <c r="F95" s="7"/>
      <c r="G95" s="7"/>
      <c r="H95" s="7" t="s">
        <v>64</v>
      </c>
      <c r="I95" s="7" t="s">
        <v>577</v>
      </c>
      <c r="J95" s="7" t="s">
        <v>572</v>
      </c>
      <c r="L95" s="27" t="s">
        <v>790</v>
      </c>
    </row>
    <row r="96" spans="1:12" s="10" customFormat="1" ht="37.25" customHeight="1" x14ac:dyDescent="0.15">
      <c r="A96" s="129"/>
      <c r="B96" s="92" t="s">
        <v>456</v>
      </c>
      <c r="C96" s="7" t="s">
        <v>562</v>
      </c>
      <c r="D96" s="7" t="str">
        <f>IF(L96="Default",(_xlfn.XLOOKUP(C96,'Samenvatting velden'!B:B,'Samenvatting velden'!C:C,"")),L96)</f>
        <v>Aan</v>
      </c>
      <c r="E96" s="7" t="s">
        <v>307</v>
      </c>
      <c r="F96" s="7"/>
      <c r="G96" s="7"/>
      <c r="H96" s="7">
        <v>78</v>
      </c>
      <c r="I96" s="7" t="s">
        <v>568</v>
      </c>
      <c r="J96" s="7" t="s">
        <v>571</v>
      </c>
      <c r="L96" s="27" t="s">
        <v>790</v>
      </c>
    </row>
    <row r="97" spans="1:13" s="10" customFormat="1" ht="37.25" customHeight="1" x14ac:dyDescent="0.15">
      <c r="A97" s="127"/>
      <c r="B97" s="92" t="s">
        <v>458</v>
      </c>
      <c r="C97" s="7" t="s">
        <v>533</v>
      </c>
      <c r="D97" s="7" t="str">
        <f>IF(L97="Default",(_xlfn.XLOOKUP(C97,'Samenvatting velden'!B:B,'Samenvatting velden'!C:C,"")),L97)</f>
        <v>Aan</v>
      </c>
      <c r="E97" s="7" t="s">
        <v>349</v>
      </c>
      <c r="F97" s="7"/>
      <c r="G97" s="7"/>
      <c r="H97" s="7" t="s">
        <v>356</v>
      </c>
      <c r="I97" s="7" t="s">
        <v>569</v>
      </c>
      <c r="J97" s="7" t="s">
        <v>573</v>
      </c>
      <c r="L97" s="27" t="s">
        <v>790</v>
      </c>
    </row>
    <row r="98" spans="1:13" s="10" customFormat="1" ht="37.25" customHeight="1" x14ac:dyDescent="0.15">
      <c r="A98" s="127"/>
      <c r="B98" s="92" t="s">
        <v>458</v>
      </c>
      <c r="C98" s="7" t="s">
        <v>533</v>
      </c>
      <c r="D98" s="7" t="str">
        <f>IF(L98="Default",(_xlfn.XLOOKUP(C98,'Samenvatting velden'!B:B,'Samenvatting velden'!C:C,"")),L98)</f>
        <v>Aan</v>
      </c>
      <c r="E98" s="7" t="s">
        <v>444</v>
      </c>
      <c r="F98" s="7"/>
      <c r="G98" s="7"/>
      <c r="H98" s="7" t="s">
        <v>101</v>
      </c>
      <c r="I98" s="7" t="s">
        <v>569</v>
      </c>
      <c r="J98" s="7" t="s">
        <v>572</v>
      </c>
      <c r="L98" s="27" t="s">
        <v>790</v>
      </c>
    </row>
    <row r="99" spans="1:13" s="10" customFormat="1" ht="37.25" customHeight="1" x14ac:dyDescent="0.15">
      <c r="A99" s="127"/>
      <c r="B99" s="92" t="s">
        <v>460</v>
      </c>
      <c r="C99" s="7" t="s">
        <v>541</v>
      </c>
      <c r="D99" s="7" t="str">
        <f>IF(L99="Default",(_xlfn.XLOOKUP(C99,'Samenvatting velden'!B:B,'Samenvatting velden'!C:C,"")),L99)</f>
        <v>Aan</v>
      </c>
      <c r="E99" s="7" t="s">
        <v>350</v>
      </c>
      <c r="F99" s="7"/>
      <c r="G99" s="7"/>
      <c r="H99" s="7" t="s">
        <v>357</v>
      </c>
      <c r="I99" s="7" t="s">
        <v>569</v>
      </c>
      <c r="J99" s="7" t="s">
        <v>573</v>
      </c>
      <c r="L99" s="27" t="s">
        <v>790</v>
      </c>
    </row>
    <row r="100" spans="1:13" s="10" customFormat="1" ht="37.25" customHeight="1" x14ac:dyDescent="0.15">
      <c r="A100" s="127"/>
      <c r="B100" s="92" t="s">
        <v>460</v>
      </c>
      <c r="C100" s="7" t="s">
        <v>541</v>
      </c>
      <c r="D100" s="7" t="str">
        <f>IF(L100="Default",(_xlfn.XLOOKUP(C100,'Samenvatting velden'!B:B,'Samenvatting velden'!C:C,"")),L100)</f>
        <v>Aan</v>
      </c>
      <c r="E100" s="7" t="s">
        <v>15</v>
      </c>
      <c r="F100" s="7"/>
      <c r="G100" s="7"/>
      <c r="H100" s="7" t="s">
        <v>14</v>
      </c>
      <c r="I100" s="7" t="s">
        <v>569</v>
      </c>
      <c r="J100" s="7" t="s">
        <v>571</v>
      </c>
      <c r="L100" s="27" t="s">
        <v>790</v>
      </c>
    </row>
    <row r="101" spans="1:13" s="10" customFormat="1" ht="37.25" customHeight="1" x14ac:dyDescent="0.15">
      <c r="A101" s="127"/>
      <c r="B101" s="92" t="s">
        <v>460</v>
      </c>
      <c r="C101" s="7" t="s">
        <v>541</v>
      </c>
      <c r="D101" s="7" t="str">
        <f>IF(L101="Default",(_xlfn.XLOOKUP(C101,'Samenvatting velden'!B:B,'Samenvatting velden'!C:C,"")),L101)</f>
        <v>Aan</v>
      </c>
      <c r="E101" s="7" t="s">
        <v>363</v>
      </c>
      <c r="F101" s="7"/>
      <c r="G101" s="7"/>
      <c r="H101" s="7" t="s">
        <v>20</v>
      </c>
      <c r="I101" s="7" t="s">
        <v>569</v>
      </c>
      <c r="J101" s="7" t="s">
        <v>571</v>
      </c>
      <c r="L101" s="27" t="s">
        <v>790</v>
      </c>
    </row>
    <row r="102" spans="1:13" s="10" customFormat="1" ht="35.75" customHeight="1" x14ac:dyDescent="0.15">
      <c r="A102" s="127"/>
      <c r="B102" s="92" t="s">
        <v>460</v>
      </c>
      <c r="C102" s="7" t="s">
        <v>541</v>
      </c>
      <c r="D102" s="7" t="str">
        <f>IF(L102="Default",(_xlfn.XLOOKUP(C102,'Samenvatting velden'!B:B,'Samenvatting velden'!C:C,"")),L102)</f>
        <v>Aan</v>
      </c>
      <c r="E102" s="7" t="s">
        <v>785</v>
      </c>
      <c r="F102" s="7"/>
      <c r="G102" s="7"/>
      <c r="H102" s="7">
        <v>41</v>
      </c>
      <c r="I102" s="7" t="s">
        <v>568</v>
      </c>
      <c r="J102" s="7" t="s">
        <v>571</v>
      </c>
      <c r="L102" s="27" t="s">
        <v>790</v>
      </c>
    </row>
    <row r="103" spans="1:13" s="10" customFormat="1" ht="36.75" customHeight="1" x14ac:dyDescent="0.15">
      <c r="A103" s="127"/>
      <c r="B103" s="92" t="s">
        <v>460</v>
      </c>
      <c r="C103" s="7" t="s">
        <v>541</v>
      </c>
      <c r="D103" s="7" t="str">
        <f>IF(L103="Default",(_xlfn.XLOOKUP(C103,'Samenvatting velden'!B:B,'Samenvatting velden'!C:C,"")),L103)</f>
        <v>Aan</v>
      </c>
      <c r="E103" s="7" t="s">
        <v>438</v>
      </c>
      <c r="F103" s="7"/>
      <c r="G103" s="7"/>
      <c r="H103" s="7" t="s">
        <v>329</v>
      </c>
      <c r="I103" s="7" t="s">
        <v>569</v>
      </c>
      <c r="J103" s="7" t="s">
        <v>571</v>
      </c>
      <c r="L103" s="27" t="s">
        <v>790</v>
      </c>
    </row>
    <row r="104" spans="1:13" s="10" customFormat="1" ht="36.75" customHeight="1" x14ac:dyDescent="0.15">
      <c r="A104" s="135"/>
      <c r="B104" s="92" t="s">
        <v>460</v>
      </c>
      <c r="C104" s="7" t="s">
        <v>541</v>
      </c>
      <c r="D104" s="7" t="str">
        <f>IF(L104="Default",(_xlfn.XLOOKUP(C104,'Samenvatting velden'!B:B,'Samenvatting velden'!C:C,"")),L104)</f>
        <v>Aan</v>
      </c>
      <c r="E104" s="7" t="s">
        <v>24</v>
      </c>
      <c r="F104" s="7"/>
      <c r="G104" s="7"/>
      <c r="H104" s="7" t="s">
        <v>330</v>
      </c>
      <c r="I104" s="7" t="s">
        <v>569</v>
      </c>
      <c r="J104" s="7" t="s">
        <v>571</v>
      </c>
      <c r="L104" s="27" t="s">
        <v>790</v>
      </c>
    </row>
    <row r="105" spans="1:13" ht="36.75" customHeight="1" x14ac:dyDescent="0.15">
      <c r="A105" s="126" t="s">
        <v>479</v>
      </c>
      <c r="B105" s="79" t="s">
        <v>455</v>
      </c>
      <c r="C105" s="79" t="s">
        <v>566</v>
      </c>
      <c r="D105" s="79" t="str">
        <f>IF(L105="Default",(_xlfn.XLOOKUP(C105,'Samenvatting velden'!B:B,'Samenvatting velden'!C:C,"")),L105)</f>
        <v>Aan</v>
      </c>
      <c r="E105" s="79" t="s">
        <v>305</v>
      </c>
      <c r="F105" s="79"/>
      <c r="G105" s="79"/>
      <c r="H105" s="79" t="s">
        <v>13</v>
      </c>
      <c r="I105" s="79" t="s">
        <v>568</v>
      </c>
      <c r="J105" s="79" t="s">
        <v>573</v>
      </c>
      <c r="K105" s="10"/>
      <c r="L105" s="27" t="s">
        <v>790</v>
      </c>
      <c r="M105" s="10"/>
    </row>
    <row r="106" spans="1:13" ht="36.75" customHeight="1" x14ac:dyDescent="0.15">
      <c r="A106" s="126"/>
      <c r="B106" s="79" t="s">
        <v>455</v>
      </c>
      <c r="C106" s="79" t="s">
        <v>566</v>
      </c>
      <c r="D106" s="79" t="str">
        <f>IF(L106="Default",(_xlfn.XLOOKUP(C106,'Samenvatting velden'!B:B,'Samenvatting velden'!C:C,"")),L106)</f>
        <v>Aan</v>
      </c>
      <c r="E106" s="79" t="s">
        <v>27</v>
      </c>
      <c r="F106" s="79"/>
      <c r="G106" s="79"/>
      <c r="H106" s="79" t="s">
        <v>26</v>
      </c>
      <c r="I106" s="79" t="s">
        <v>583</v>
      </c>
      <c r="J106" s="79" t="s">
        <v>573</v>
      </c>
      <c r="K106" s="10"/>
      <c r="L106" s="27" t="s">
        <v>790</v>
      </c>
      <c r="M106" s="10"/>
    </row>
    <row r="107" spans="1:13" ht="36.75" customHeight="1" x14ac:dyDescent="0.15">
      <c r="A107" s="126"/>
      <c r="B107" s="79" t="s">
        <v>455</v>
      </c>
      <c r="C107" s="79" t="s">
        <v>566</v>
      </c>
      <c r="D107" s="79" t="str">
        <f>IF(L107="Default",(_xlfn.XLOOKUP(C107,'Samenvatting velden'!B:B,'Samenvatting velden'!C:C,"")),L107)</f>
        <v>Aan</v>
      </c>
      <c r="E107" s="79" t="s">
        <v>29</v>
      </c>
      <c r="F107" s="79"/>
      <c r="G107" s="79"/>
      <c r="H107" s="79" t="s">
        <v>28</v>
      </c>
      <c r="I107" s="79" t="s">
        <v>583</v>
      </c>
      <c r="J107" s="79" t="s">
        <v>584</v>
      </c>
      <c r="K107" s="10"/>
      <c r="L107" s="27" t="s">
        <v>790</v>
      </c>
      <c r="M107" s="10"/>
    </row>
    <row r="108" spans="1:13" ht="36.75" customHeight="1" x14ac:dyDescent="0.15">
      <c r="A108" s="126"/>
      <c r="B108" s="79" t="s">
        <v>455</v>
      </c>
      <c r="C108" s="79" t="s">
        <v>563</v>
      </c>
      <c r="D108" s="79" t="str">
        <f>IF(L108="Default",(_xlfn.XLOOKUP(C108,'Samenvatting velden'!B:B,'Samenvatting velden'!C:C,"")),L108)</f>
        <v>Aan</v>
      </c>
      <c r="E108" s="79" t="s">
        <v>136</v>
      </c>
      <c r="F108" s="79"/>
      <c r="G108" s="79"/>
      <c r="H108" s="79" t="s">
        <v>135</v>
      </c>
      <c r="I108" s="79" t="s">
        <v>576</v>
      </c>
      <c r="J108" s="79" t="s">
        <v>572</v>
      </c>
      <c r="K108" s="10"/>
      <c r="L108" s="27" t="s">
        <v>790</v>
      </c>
      <c r="M108" s="10"/>
    </row>
    <row r="109" spans="1:13" ht="36.75" customHeight="1" x14ac:dyDescent="0.15">
      <c r="A109" s="126"/>
      <c r="B109" s="79" t="s">
        <v>455</v>
      </c>
      <c r="C109" s="79" t="s">
        <v>563</v>
      </c>
      <c r="D109" s="79" t="str">
        <f>IF(L109="Default",(_xlfn.XLOOKUP(C109,'Samenvatting velden'!B:B,'Samenvatting velden'!C:C,"")),L109)</f>
        <v>Aan</v>
      </c>
      <c r="E109" s="79" t="s">
        <v>208</v>
      </c>
      <c r="F109" s="79"/>
      <c r="G109" s="79"/>
      <c r="H109" s="79">
        <v>70</v>
      </c>
      <c r="I109" s="79" t="s">
        <v>568</v>
      </c>
      <c r="J109" s="79" t="s">
        <v>574</v>
      </c>
      <c r="K109" s="10"/>
      <c r="L109" s="27" t="s">
        <v>790</v>
      </c>
      <c r="M109" s="10"/>
    </row>
    <row r="110" spans="1:13" ht="36.75" customHeight="1" x14ac:dyDescent="0.15">
      <c r="A110" s="136"/>
      <c r="B110" s="91" t="s">
        <v>458</v>
      </c>
      <c r="C110" s="79" t="s">
        <v>540</v>
      </c>
      <c r="D110" s="79" t="str">
        <f>IF(L110="Default",(_xlfn.XLOOKUP(C110,'Samenvatting velden'!B:B,'Samenvatting velden'!C:C,"")),L110)</f>
        <v>Aan</v>
      </c>
      <c r="E110" s="79" t="s">
        <v>82</v>
      </c>
      <c r="F110" s="79"/>
      <c r="G110" s="79"/>
      <c r="H110" s="79" t="s">
        <v>81</v>
      </c>
      <c r="I110" s="79" t="s">
        <v>577</v>
      </c>
      <c r="J110" s="79" t="s">
        <v>589</v>
      </c>
      <c r="K110" s="10"/>
      <c r="L110" s="27" t="s">
        <v>790</v>
      </c>
      <c r="M110" s="10"/>
    </row>
    <row r="111" spans="1:13" ht="36.75" customHeight="1" x14ac:dyDescent="0.15">
      <c r="A111" s="126"/>
      <c r="B111" s="91" t="s">
        <v>458</v>
      </c>
      <c r="C111" s="79" t="s">
        <v>533</v>
      </c>
      <c r="D111" s="79" t="str">
        <f>IF(L111="Default",(_xlfn.XLOOKUP(C111,'Samenvatting velden'!B:B,'Samenvatting velden'!C:C,"")),L111)</f>
        <v>Aan</v>
      </c>
      <c r="E111" s="79" t="s">
        <v>349</v>
      </c>
      <c r="F111" s="79"/>
      <c r="G111" s="79"/>
      <c r="H111" s="79" t="s">
        <v>356</v>
      </c>
      <c r="I111" s="79" t="s">
        <v>569</v>
      </c>
      <c r="J111" s="79" t="s">
        <v>573</v>
      </c>
      <c r="K111" s="10"/>
      <c r="L111" s="27" t="s">
        <v>790</v>
      </c>
      <c r="M111" s="10"/>
    </row>
    <row r="112" spans="1:13" ht="36.75" customHeight="1" x14ac:dyDescent="0.15">
      <c r="A112" s="126"/>
      <c r="B112" s="91" t="s">
        <v>458</v>
      </c>
      <c r="C112" s="79" t="s">
        <v>533</v>
      </c>
      <c r="D112" s="79" t="str">
        <f>IF(L112="Default",(_xlfn.XLOOKUP(C112,'Samenvatting velden'!B:B,'Samenvatting velden'!C:C,"")),L112)</f>
        <v>Aan</v>
      </c>
      <c r="E112" s="79" t="s">
        <v>442</v>
      </c>
      <c r="F112" s="79"/>
      <c r="G112" s="79"/>
      <c r="H112" s="79" t="s">
        <v>440</v>
      </c>
      <c r="I112" s="79" t="s">
        <v>568</v>
      </c>
      <c r="J112" s="79" t="s">
        <v>572</v>
      </c>
      <c r="K112" s="10"/>
      <c r="L112" s="27" t="s">
        <v>790</v>
      </c>
      <c r="M112" s="10"/>
    </row>
    <row r="113" spans="1:13" ht="36.75" customHeight="1" x14ac:dyDescent="0.15">
      <c r="A113" s="126"/>
      <c r="B113" s="91" t="s">
        <v>458</v>
      </c>
      <c r="C113" s="79" t="s">
        <v>533</v>
      </c>
      <c r="D113" s="79" t="str">
        <f>IF(L113="Default",(_xlfn.XLOOKUP(C113,'Samenvatting velden'!B:B,'Samenvatting velden'!C:C,"")),L113)</f>
        <v>Aan</v>
      </c>
      <c r="E113" s="79" t="s">
        <v>31</v>
      </c>
      <c r="F113" s="79"/>
      <c r="G113" s="79"/>
      <c r="H113" s="79" t="s">
        <v>30</v>
      </c>
      <c r="I113" s="79" t="s">
        <v>585</v>
      </c>
      <c r="J113" s="79" t="s">
        <v>572</v>
      </c>
      <c r="K113" s="10"/>
      <c r="L113" s="27" t="s">
        <v>790</v>
      </c>
      <c r="M113" s="10"/>
    </row>
    <row r="114" spans="1:13" ht="36.75" customHeight="1" x14ac:dyDescent="0.15">
      <c r="A114" s="126"/>
      <c r="B114" s="91" t="s">
        <v>458</v>
      </c>
      <c r="C114" s="79" t="s">
        <v>533</v>
      </c>
      <c r="D114" s="79" t="str">
        <f>IF(L114="Default",(_xlfn.XLOOKUP(C114,'Samenvatting velden'!B:B,'Samenvatting velden'!C:C,"")),L114)</f>
        <v>Aan</v>
      </c>
      <c r="E114" s="79" t="s">
        <v>306</v>
      </c>
      <c r="F114" s="79"/>
      <c r="G114" s="79"/>
      <c r="H114" s="79" t="s">
        <v>32</v>
      </c>
      <c r="I114" s="79" t="s">
        <v>585</v>
      </c>
      <c r="J114" s="79" t="s">
        <v>572</v>
      </c>
      <c r="K114" s="10"/>
      <c r="L114" s="27" t="s">
        <v>790</v>
      </c>
      <c r="M114" s="10"/>
    </row>
    <row r="115" spans="1:13" ht="36.75" customHeight="1" x14ac:dyDescent="0.15">
      <c r="A115" s="126"/>
      <c r="B115" s="91" t="s">
        <v>458</v>
      </c>
      <c r="C115" s="79" t="s">
        <v>533</v>
      </c>
      <c r="D115" s="79" t="str">
        <f>IF(L115="Default",(_xlfn.XLOOKUP(C115,'Samenvatting velden'!B:B,'Samenvatting velden'!C:C,"")),L115)</f>
        <v>Aan</v>
      </c>
      <c r="E115" s="79" t="s">
        <v>34</v>
      </c>
      <c r="F115" s="79"/>
      <c r="G115" s="79"/>
      <c r="H115" s="79" t="s">
        <v>33</v>
      </c>
      <c r="I115" s="79" t="s">
        <v>585</v>
      </c>
      <c r="J115" s="79" t="s">
        <v>574</v>
      </c>
      <c r="K115" s="10"/>
      <c r="L115" s="27" t="s">
        <v>790</v>
      </c>
      <c r="M115" s="10"/>
    </row>
    <row r="116" spans="1:13" ht="36.75" customHeight="1" x14ac:dyDescent="0.15">
      <c r="A116" s="126"/>
      <c r="B116" s="91" t="s">
        <v>458</v>
      </c>
      <c r="C116" s="79" t="s">
        <v>533</v>
      </c>
      <c r="D116" s="79" t="str">
        <f>IF(L116="Default",(_xlfn.XLOOKUP(C116,'Samenvatting velden'!B:B,'Samenvatting velden'!C:C,"")),L116)</f>
        <v>Aan</v>
      </c>
      <c r="E116" s="79" t="s">
        <v>364</v>
      </c>
      <c r="F116" s="79"/>
      <c r="G116" s="79"/>
      <c r="H116" s="79">
        <v>24</v>
      </c>
      <c r="I116" s="79" t="s">
        <v>568</v>
      </c>
      <c r="J116" s="79" t="s">
        <v>572</v>
      </c>
      <c r="K116" s="10"/>
      <c r="L116" s="27" t="s">
        <v>790</v>
      </c>
      <c r="M116" s="10"/>
    </row>
    <row r="117" spans="1:13" ht="36.75" customHeight="1" x14ac:dyDescent="0.15">
      <c r="A117" s="126"/>
      <c r="B117" s="91" t="s">
        <v>458</v>
      </c>
      <c r="C117" s="79" t="s">
        <v>533</v>
      </c>
      <c r="D117" s="79" t="str">
        <f>IF(L117="Default",(_xlfn.XLOOKUP(C117,'Samenvatting velden'!B:B,'Samenvatting velden'!C:C,"")),L117)</f>
        <v>Aan</v>
      </c>
      <c r="E117" s="79" t="s">
        <v>58</v>
      </c>
      <c r="F117" s="79"/>
      <c r="G117" s="79"/>
      <c r="H117" s="79" t="s">
        <v>59</v>
      </c>
      <c r="I117" s="79" t="s">
        <v>568</v>
      </c>
      <c r="J117" s="79" t="s">
        <v>572</v>
      </c>
      <c r="K117" s="10"/>
      <c r="L117" s="27" t="s">
        <v>790</v>
      </c>
      <c r="M117" s="10"/>
    </row>
    <row r="118" spans="1:13" ht="36.75" customHeight="1" x14ac:dyDescent="0.15">
      <c r="A118" s="126"/>
      <c r="B118" s="91" t="s">
        <v>458</v>
      </c>
      <c r="C118" s="79" t="s">
        <v>533</v>
      </c>
      <c r="D118" s="79" t="str">
        <f>IF(L118="Default",(_xlfn.XLOOKUP(C118,'Samenvatting velden'!B:B,'Samenvatting velden'!C:C,"")),L118)</f>
        <v>Aan</v>
      </c>
      <c r="E118" s="79" t="s">
        <v>60</v>
      </c>
      <c r="F118" s="79"/>
      <c r="G118" s="79"/>
      <c r="H118" s="79" t="s">
        <v>365</v>
      </c>
      <c r="I118" s="79" t="s">
        <v>585</v>
      </c>
      <c r="J118" s="79" t="s">
        <v>572</v>
      </c>
      <c r="K118" s="10"/>
      <c r="L118" s="27" t="s">
        <v>790</v>
      </c>
      <c r="M118" s="10"/>
    </row>
    <row r="119" spans="1:13" ht="36.75" customHeight="1" x14ac:dyDescent="0.15">
      <c r="A119" s="126"/>
      <c r="B119" s="91" t="s">
        <v>458</v>
      </c>
      <c r="C119" s="79" t="s">
        <v>533</v>
      </c>
      <c r="D119" s="79" t="str">
        <f>IF(L119="Default",(_xlfn.XLOOKUP(C119,'Samenvatting velden'!B:B,'Samenvatting velden'!C:C,"")),L119)</f>
        <v>Aan</v>
      </c>
      <c r="E119" s="79" t="s">
        <v>84</v>
      </c>
      <c r="F119" s="79"/>
      <c r="G119" s="79"/>
      <c r="H119" s="79" t="s">
        <v>83</v>
      </c>
      <c r="I119" s="79" t="s">
        <v>577</v>
      </c>
      <c r="J119" s="79" t="s">
        <v>572</v>
      </c>
      <c r="K119" s="10"/>
      <c r="L119" s="27" t="s">
        <v>790</v>
      </c>
      <c r="M119" s="10"/>
    </row>
    <row r="120" spans="1:13" ht="36.75" customHeight="1" x14ac:dyDescent="0.15">
      <c r="A120" s="126"/>
      <c r="B120" s="91" t="s">
        <v>458</v>
      </c>
      <c r="C120" s="79" t="s">
        <v>533</v>
      </c>
      <c r="D120" s="79" t="str">
        <f>IF(L120="Default",(_xlfn.XLOOKUP(C120,'Samenvatting velden'!B:B,'Samenvatting velden'!C:C,"")),L120)</f>
        <v>Aan</v>
      </c>
      <c r="E120" s="79" t="s">
        <v>86</v>
      </c>
      <c r="F120" s="79"/>
      <c r="G120" s="79"/>
      <c r="H120" s="79" t="s">
        <v>85</v>
      </c>
      <c r="I120" s="79" t="s">
        <v>577</v>
      </c>
      <c r="J120" s="79" t="s">
        <v>574</v>
      </c>
      <c r="K120" s="10"/>
      <c r="L120" s="27" t="s">
        <v>790</v>
      </c>
      <c r="M120" s="10"/>
    </row>
    <row r="121" spans="1:13" ht="36.75" customHeight="1" x14ac:dyDescent="0.15">
      <c r="A121" s="126"/>
      <c r="B121" s="91" t="s">
        <v>458</v>
      </c>
      <c r="C121" s="79" t="s">
        <v>767</v>
      </c>
      <c r="D121" s="79" t="str">
        <f>IF(L121="Default",(_xlfn.XLOOKUP(C121,'Samenvatting velden'!B:B,'Samenvatting velden'!C:C,"")),L121)</f>
        <v>Aan</v>
      </c>
      <c r="E121" s="79" t="s">
        <v>130</v>
      </c>
      <c r="F121" s="79"/>
      <c r="G121" s="79"/>
      <c r="H121" s="79">
        <v>48</v>
      </c>
      <c r="I121" s="79" t="s">
        <v>601</v>
      </c>
      <c r="J121" s="79" t="s">
        <v>605</v>
      </c>
      <c r="K121" s="10"/>
      <c r="L121" s="27" t="s">
        <v>790</v>
      </c>
      <c r="M121" s="10"/>
    </row>
    <row r="122" spans="1:13" ht="36.75" customHeight="1" x14ac:dyDescent="0.15">
      <c r="A122" s="126"/>
      <c r="B122" s="91" t="s">
        <v>458</v>
      </c>
      <c r="C122" s="79" t="s">
        <v>538</v>
      </c>
      <c r="D122" s="79" t="str">
        <f>IF(L122="Default",(_xlfn.XLOOKUP(C122,'Samenvatting velden'!B:B,'Samenvatting velden'!C:C,"")),L122)</f>
        <v>Aan</v>
      </c>
      <c r="E122" s="79" t="s">
        <v>36</v>
      </c>
      <c r="F122" s="79"/>
      <c r="G122" s="79"/>
      <c r="H122" s="79" t="s">
        <v>35</v>
      </c>
      <c r="I122" s="79" t="s">
        <v>568</v>
      </c>
      <c r="J122" s="79" t="s">
        <v>574</v>
      </c>
      <c r="K122" s="10"/>
      <c r="L122" s="27" t="s">
        <v>790</v>
      </c>
      <c r="M122" s="10"/>
    </row>
    <row r="123" spans="1:13" ht="36.75" customHeight="1" x14ac:dyDescent="0.15">
      <c r="A123" s="126"/>
      <c r="B123" s="91" t="s">
        <v>458</v>
      </c>
      <c r="C123" s="79" t="s">
        <v>538</v>
      </c>
      <c r="D123" s="79" t="str">
        <f>IF(L123="Default",(_xlfn.XLOOKUP(C123,'Samenvatting velden'!B:B,'Samenvatting velden'!C:C,"")),L123)</f>
        <v>Aan</v>
      </c>
      <c r="E123" s="79" t="s">
        <v>38</v>
      </c>
      <c r="F123" s="79"/>
      <c r="G123" s="79"/>
      <c r="H123" s="79" t="s">
        <v>37</v>
      </c>
      <c r="I123" s="79" t="s">
        <v>568</v>
      </c>
      <c r="J123" s="79" t="s">
        <v>574</v>
      </c>
      <c r="K123" s="10"/>
      <c r="L123" s="27" t="s">
        <v>790</v>
      </c>
      <c r="M123" s="10"/>
    </row>
    <row r="124" spans="1:13" ht="36.75" customHeight="1" x14ac:dyDescent="0.15">
      <c r="A124" s="126"/>
      <c r="B124" s="91" t="s">
        <v>458</v>
      </c>
      <c r="C124" s="79" t="s">
        <v>538</v>
      </c>
      <c r="D124" s="79" t="str">
        <f>IF(L124="Default",(_xlfn.XLOOKUP(C124,'Samenvatting velden'!B:B,'Samenvatting velden'!C:C,"")),L124)</f>
        <v>Aan</v>
      </c>
      <c r="E124" s="79" t="s">
        <v>40</v>
      </c>
      <c r="F124" s="79"/>
      <c r="G124" s="79"/>
      <c r="H124" s="79" t="s">
        <v>39</v>
      </c>
      <c r="I124" s="79" t="s">
        <v>568</v>
      </c>
      <c r="J124" s="79" t="s">
        <v>574</v>
      </c>
      <c r="K124" s="10"/>
      <c r="L124" s="27" t="s">
        <v>790</v>
      </c>
      <c r="M124" s="10"/>
    </row>
    <row r="125" spans="1:13" ht="36.75" customHeight="1" x14ac:dyDescent="0.15">
      <c r="A125" s="126"/>
      <c r="B125" s="91" t="s">
        <v>458</v>
      </c>
      <c r="C125" s="79" t="s">
        <v>538</v>
      </c>
      <c r="D125" s="79" t="str">
        <f>IF(L125="Default",(_xlfn.XLOOKUP(C125,'Samenvatting velden'!B:B,'Samenvatting velden'!C:C,"")),L125)</f>
        <v>Aan</v>
      </c>
      <c r="E125" s="79" t="s">
        <v>42</v>
      </c>
      <c r="F125" s="79"/>
      <c r="G125" s="79"/>
      <c r="H125" s="79" t="s">
        <v>41</v>
      </c>
      <c r="I125" s="79" t="s">
        <v>568</v>
      </c>
      <c r="J125" s="79" t="s">
        <v>574</v>
      </c>
      <c r="K125" s="10"/>
      <c r="L125" s="27" t="s">
        <v>790</v>
      </c>
      <c r="M125" s="10"/>
    </row>
    <row r="126" spans="1:13" ht="36.75" customHeight="1" x14ac:dyDescent="0.15">
      <c r="A126" s="126"/>
      <c r="B126" s="91" t="s">
        <v>460</v>
      </c>
      <c r="C126" s="79" t="s">
        <v>541</v>
      </c>
      <c r="D126" s="79" t="str">
        <f>IF(L126="Default",(_xlfn.XLOOKUP(C126,'Samenvatting velden'!B:B,'Samenvatting velden'!C:C,"")),L126)</f>
        <v>Aan</v>
      </c>
      <c r="E126" s="79" t="s">
        <v>350</v>
      </c>
      <c r="F126" s="79"/>
      <c r="G126" s="79"/>
      <c r="H126" s="79" t="s">
        <v>357</v>
      </c>
      <c r="I126" s="79" t="s">
        <v>569</v>
      </c>
      <c r="J126" s="79" t="s">
        <v>573</v>
      </c>
      <c r="K126" s="10"/>
      <c r="L126" s="27" t="s">
        <v>790</v>
      </c>
      <c r="M126" s="10"/>
    </row>
    <row r="127" spans="1:13" ht="36.75" customHeight="1" x14ac:dyDescent="0.15">
      <c r="A127" s="126"/>
      <c r="B127" s="91" t="s">
        <v>460</v>
      </c>
      <c r="C127" s="79" t="s">
        <v>541</v>
      </c>
      <c r="D127" s="79" t="str">
        <f>IF(L127="Default",(_xlfn.XLOOKUP(C127,'Samenvatting velden'!B:B,'Samenvatting velden'!C:C,"")),L127)</f>
        <v>Aan</v>
      </c>
      <c r="E127" s="79" t="s">
        <v>363</v>
      </c>
      <c r="F127" s="79"/>
      <c r="G127" s="79"/>
      <c r="H127" s="79" t="s">
        <v>20</v>
      </c>
      <c r="I127" s="79" t="s">
        <v>569</v>
      </c>
      <c r="J127" s="79" t="s">
        <v>571</v>
      </c>
      <c r="K127" s="10"/>
      <c r="L127" s="27" t="s">
        <v>790</v>
      </c>
      <c r="M127" s="10"/>
    </row>
    <row r="128" spans="1:13" ht="36.75" customHeight="1" x14ac:dyDescent="0.15">
      <c r="A128" s="126"/>
      <c r="B128" s="91" t="s">
        <v>460</v>
      </c>
      <c r="C128" s="79" t="s">
        <v>541</v>
      </c>
      <c r="D128" s="79" t="str">
        <f>IF(L128="Default",(_xlfn.XLOOKUP(C128,'Samenvatting velden'!B:B,'Samenvatting velden'!C:C,"")),L128)</f>
        <v>Aan</v>
      </c>
      <c r="E128" s="79" t="s">
        <v>44</v>
      </c>
      <c r="F128" s="79"/>
      <c r="G128" s="79"/>
      <c r="H128" s="79">
        <v>26</v>
      </c>
      <c r="I128" s="79" t="s">
        <v>587</v>
      </c>
      <c r="J128" s="79" t="s">
        <v>573</v>
      </c>
      <c r="K128" s="10"/>
      <c r="L128" s="27" t="s">
        <v>790</v>
      </c>
      <c r="M128" s="10"/>
    </row>
    <row r="129" spans="1:13" ht="36.75" customHeight="1" x14ac:dyDescent="0.15">
      <c r="A129" s="126"/>
      <c r="B129" s="91" t="s">
        <v>460</v>
      </c>
      <c r="C129" s="79" t="s">
        <v>541</v>
      </c>
      <c r="D129" s="79" t="str">
        <f>IF(L129="Default",(_xlfn.XLOOKUP(C129,'Samenvatting velden'!B:B,'Samenvatting velden'!C:C,"")),L129)</f>
        <v>Aan</v>
      </c>
      <c r="E129" s="79" t="s">
        <v>438</v>
      </c>
      <c r="F129" s="79"/>
      <c r="G129" s="79"/>
      <c r="H129" s="79" t="s">
        <v>329</v>
      </c>
      <c r="I129" s="79" t="s">
        <v>569</v>
      </c>
      <c r="J129" s="79" t="s">
        <v>571</v>
      </c>
      <c r="K129" s="10"/>
      <c r="L129" s="27" t="s">
        <v>790</v>
      </c>
      <c r="M129" s="10"/>
    </row>
    <row r="130" spans="1:13" ht="36.75" customHeight="1" x14ac:dyDescent="0.15">
      <c r="A130" s="126"/>
      <c r="B130" s="91" t="s">
        <v>460</v>
      </c>
      <c r="C130" s="79" t="s">
        <v>541</v>
      </c>
      <c r="D130" s="79" t="str">
        <f>IF(L130="Default",(_xlfn.XLOOKUP(C130,'Samenvatting velden'!B:B,'Samenvatting velden'!C:C,"")),L130)</f>
        <v>Aan</v>
      </c>
      <c r="E130" s="79" t="s">
        <v>24</v>
      </c>
      <c r="F130" s="79"/>
      <c r="G130" s="79"/>
      <c r="H130" s="79" t="s">
        <v>330</v>
      </c>
      <c r="I130" s="79" t="s">
        <v>569</v>
      </c>
      <c r="J130" s="79" t="s">
        <v>571</v>
      </c>
      <c r="K130" s="10"/>
      <c r="L130" s="27" t="s">
        <v>790</v>
      </c>
      <c r="M130" s="10"/>
    </row>
    <row r="131" spans="1:13" ht="36.75" customHeight="1" x14ac:dyDescent="0.15">
      <c r="A131" s="127" t="s">
        <v>619</v>
      </c>
      <c r="B131" s="92" t="s">
        <v>456</v>
      </c>
      <c r="C131" s="7" t="s">
        <v>562</v>
      </c>
      <c r="D131" s="7" t="str">
        <f>IF(L131="Default",(_xlfn.XLOOKUP(C131,'Samenvatting velden'!B:B,'Samenvatting velden'!C:C,"")),L131)</f>
        <v>Aan</v>
      </c>
      <c r="E131" s="7" t="s">
        <v>307</v>
      </c>
      <c r="F131" s="7"/>
      <c r="G131" s="7"/>
      <c r="H131" s="7">
        <v>78</v>
      </c>
      <c r="I131" s="7" t="s">
        <v>568</v>
      </c>
      <c r="J131" s="7" t="s">
        <v>571</v>
      </c>
      <c r="K131" s="10"/>
      <c r="L131" s="27" t="s">
        <v>790</v>
      </c>
      <c r="M131" s="10"/>
    </row>
    <row r="132" spans="1:13" ht="36.75" customHeight="1" x14ac:dyDescent="0.15">
      <c r="A132" s="127"/>
      <c r="B132" s="92" t="s">
        <v>458</v>
      </c>
      <c r="C132" s="7" t="s">
        <v>533</v>
      </c>
      <c r="D132" s="7" t="str">
        <f>IF(L132="Default",(_xlfn.XLOOKUP(C132,'Samenvatting velden'!B:B,'Samenvatting velden'!C:C,"")),L132)</f>
        <v>Aan</v>
      </c>
      <c r="E132" s="7" t="s">
        <v>349</v>
      </c>
      <c r="F132" s="7"/>
      <c r="G132" s="7"/>
      <c r="H132" s="7" t="s">
        <v>356</v>
      </c>
      <c r="I132" s="7" t="s">
        <v>569</v>
      </c>
      <c r="J132" s="7" t="s">
        <v>573</v>
      </c>
      <c r="K132" s="10"/>
      <c r="L132" s="27" t="s">
        <v>790</v>
      </c>
      <c r="M132" s="10"/>
    </row>
    <row r="133" spans="1:13" ht="36.75" customHeight="1" x14ac:dyDescent="0.15">
      <c r="A133" s="127"/>
      <c r="B133" s="92" t="s">
        <v>458</v>
      </c>
      <c r="C133" s="7" t="s">
        <v>533</v>
      </c>
      <c r="D133" s="7" t="str">
        <f>IF(L133="Default",(_xlfn.XLOOKUP(C133,'Samenvatting velden'!B:B,'Samenvatting velden'!C:C,"")),L133)</f>
        <v>Aan</v>
      </c>
      <c r="E133" s="7" t="s">
        <v>444</v>
      </c>
      <c r="F133" s="7"/>
      <c r="G133" s="7"/>
      <c r="H133" s="7" t="s">
        <v>101</v>
      </c>
      <c r="I133" s="7" t="s">
        <v>569</v>
      </c>
      <c r="J133" s="7" t="s">
        <v>572</v>
      </c>
      <c r="K133" s="10"/>
      <c r="L133" s="27" t="s">
        <v>790</v>
      </c>
      <c r="M133" s="10"/>
    </row>
    <row r="134" spans="1:13" ht="36.75" customHeight="1" x14ac:dyDescent="0.15">
      <c r="A134" s="127"/>
      <c r="B134" s="92" t="s">
        <v>460</v>
      </c>
      <c r="C134" s="7" t="s">
        <v>541</v>
      </c>
      <c r="D134" s="7" t="str">
        <f>IF(L134="Default",(_xlfn.XLOOKUP(C134,'Samenvatting velden'!B:B,'Samenvatting velden'!C:C,"")),L134)</f>
        <v>Aan</v>
      </c>
      <c r="E134" s="7" t="s">
        <v>350</v>
      </c>
      <c r="F134" s="7"/>
      <c r="G134" s="7"/>
      <c r="H134" s="7" t="s">
        <v>357</v>
      </c>
      <c r="I134" s="7" t="s">
        <v>569</v>
      </c>
      <c r="J134" s="7" t="s">
        <v>573</v>
      </c>
      <c r="K134" s="10"/>
      <c r="L134" s="27" t="s">
        <v>790</v>
      </c>
      <c r="M134" s="10"/>
    </row>
    <row r="135" spans="1:13" ht="36.75" customHeight="1" x14ac:dyDescent="0.15">
      <c r="A135" s="127"/>
      <c r="B135" s="92" t="s">
        <v>460</v>
      </c>
      <c r="C135" s="7" t="s">
        <v>541</v>
      </c>
      <c r="D135" s="7" t="str">
        <f>IF(L135="Default",(_xlfn.XLOOKUP(C135,'Samenvatting velden'!B:B,'Samenvatting velden'!C:C,"")),L135)</f>
        <v>Aan</v>
      </c>
      <c r="E135" s="7" t="s">
        <v>363</v>
      </c>
      <c r="F135" s="7"/>
      <c r="G135" s="7"/>
      <c r="H135" s="7" t="s">
        <v>20</v>
      </c>
      <c r="I135" s="7" t="s">
        <v>569</v>
      </c>
      <c r="J135" s="7" t="s">
        <v>571</v>
      </c>
      <c r="K135" s="10"/>
      <c r="L135" s="27" t="s">
        <v>790</v>
      </c>
      <c r="M135" s="10"/>
    </row>
    <row r="136" spans="1:13" ht="36.75" customHeight="1" x14ac:dyDescent="0.15">
      <c r="A136" s="127"/>
      <c r="B136" s="92" t="s">
        <v>460</v>
      </c>
      <c r="C136" s="7" t="s">
        <v>541</v>
      </c>
      <c r="D136" s="7" t="str">
        <f>IF(L136="Default",(_xlfn.XLOOKUP(C136,'Samenvatting velden'!B:B,'Samenvatting velden'!C:C,"")),L136)</f>
        <v>Aan</v>
      </c>
      <c r="E136" s="7" t="s">
        <v>785</v>
      </c>
      <c r="F136" s="7"/>
      <c r="G136" s="7"/>
      <c r="H136" s="7">
        <v>41</v>
      </c>
      <c r="I136" s="7" t="s">
        <v>568</v>
      </c>
      <c r="J136" s="7" t="s">
        <v>571</v>
      </c>
      <c r="K136" s="10"/>
      <c r="L136" s="27" t="s">
        <v>790</v>
      </c>
      <c r="M136" s="10"/>
    </row>
    <row r="137" spans="1:13" ht="36.75" customHeight="1" x14ac:dyDescent="0.15">
      <c r="A137" s="128" t="s">
        <v>481</v>
      </c>
      <c r="B137" s="91" t="s">
        <v>458</v>
      </c>
      <c r="C137" s="79" t="s">
        <v>543</v>
      </c>
      <c r="D137" s="79" t="str">
        <f>IF(L137="Default",(_xlfn.XLOOKUP(C137,'Samenvatting velden'!B:B,'Samenvatting velden'!C:C,"")),L137)</f>
        <v>Aan</v>
      </c>
      <c r="E137" s="79" t="s">
        <v>113</v>
      </c>
      <c r="F137" s="79"/>
      <c r="G137" s="79"/>
      <c r="H137" s="79" t="s">
        <v>112</v>
      </c>
      <c r="I137" s="79" t="s">
        <v>568</v>
      </c>
      <c r="J137" s="79" t="s">
        <v>572</v>
      </c>
      <c r="K137" s="10"/>
      <c r="L137" s="27" t="s">
        <v>790</v>
      </c>
      <c r="M137" s="10"/>
    </row>
    <row r="138" spans="1:13" ht="36.75" customHeight="1" x14ac:dyDescent="0.15">
      <c r="A138" s="126"/>
      <c r="B138" s="79" t="s">
        <v>455</v>
      </c>
      <c r="C138" s="79" t="s">
        <v>534</v>
      </c>
      <c r="D138" s="79" t="str">
        <f>IF(L138="Default",(_xlfn.XLOOKUP(C138,'Samenvatting velden'!B:B,'Samenvatting velden'!C:C,"")),L138)</f>
        <v>Aan</v>
      </c>
      <c r="E138" s="79" t="s">
        <v>120</v>
      </c>
      <c r="F138" s="79"/>
      <c r="G138" s="79"/>
      <c r="H138" s="79" t="s">
        <v>119</v>
      </c>
      <c r="I138" s="79" t="s">
        <v>594</v>
      </c>
      <c r="J138" s="79" t="s">
        <v>574</v>
      </c>
      <c r="K138" s="10"/>
      <c r="L138" s="27" t="s">
        <v>790</v>
      </c>
      <c r="M138" s="10"/>
    </row>
    <row r="139" spans="1:13" ht="36.75" customHeight="1" x14ac:dyDescent="0.15">
      <c r="A139" s="126"/>
      <c r="B139" s="79" t="s">
        <v>455</v>
      </c>
      <c r="C139" s="79" t="s">
        <v>534</v>
      </c>
      <c r="D139" s="79" t="str">
        <f>IF(L139="Default",(_xlfn.XLOOKUP(C139,'Samenvatting velden'!B:B,'Samenvatting velden'!C:C,"")),L139)</f>
        <v>Aan</v>
      </c>
      <c r="E139" s="79" t="s">
        <v>122</v>
      </c>
      <c r="F139" s="79"/>
      <c r="G139" s="79"/>
      <c r="H139" s="79" t="s">
        <v>121</v>
      </c>
      <c r="I139" s="79" t="s">
        <v>594</v>
      </c>
      <c r="J139" s="79" t="s">
        <v>593</v>
      </c>
      <c r="K139" s="10"/>
      <c r="L139" s="27" t="s">
        <v>790</v>
      </c>
      <c r="M139" s="10"/>
    </row>
    <row r="140" spans="1:13" ht="36.75" customHeight="1" x14ac:dyDescent="0.15">
      <c r="A140" s="126"/>
      <c r="B140" s="79" t="s">
        <v>455</v>
      </c>
      <c r="C140" s="79" t="s">
        <v>534</v>
      </c>
      <c r="D140" s="79" t="str">
        <f>IF(L140="Default",(_xlfn.XLOOKUP(C140,'Samenvatting velden'!B:B,'Samenvatting velden'!C:C,"")),L140)</f>
        <v>Aan</v>
      </c>
      <c r="E140" s="79" t="s">
        <v>326</v>
      </c>
      <c r="F140" s="79"/>
      <c r="G140" s="79"/>
      <c r="H140" s="79" t="s">
        <v>123</v>
      </c>
      <c r="I140" s="79" t="s">
        <v>594</v>
      </c>
      <c r="J140" s="79" t="s">
        <v>573</v>
      </c>
      <c r="K140" s="10"/>
      <c r="L140" s="27" t="s">
        <v>790</v>
      </c>
      <c r="M140" s="10"/>
    </row>
    <row r="141" spans="1:13" ht="36.75" customHeight="1" x14ac:dyDescent="0.15">
      <c r="A141" s="126"/>
      <c r="B141" s="79" t="s">
        <v>455</v>
      </c>
      <c r="C141" s="79" t="s">
        <v>534</v>
      </c>
      <c r="D141" s="79" t="str">
        <f>IF(L141="Default",(_xlfn.XLOOKUP(C141,'Samenvatting velden'!B:B,'Samenvatting velden'!C:C,"")),L141)</f>
        <v>Aan</v>
      </c>
      <c r="E141" s="79" t="s">
        <v>332</v>
      </c>
      <c r="F141" s="79"/>
      <c r="G141" s="79"/>
      <c r="H141" s="79" t="s">
        <v>118</v>
      </c>
      <c r="I141" s="79" t="s">
        <v>568</v>
      </c>
      <c r="J141" s="79" t="s">
        <v>591</v>
      </c>
      <c r="K141" s="10"/>
      <c r="L141" s="27" t="s">
        <v>790</v>
      </c>
      <c r="M141" s="10"/>
    </row>
    <row r="142" spans="1:13" ht="36.75" customHeight="1" x14ac:dyDescent="0.15">
      <c r="A142" s="136"/>
      <c r="B142" s="91" t="s">
        <v>458</v>
      </c>
      <c r="C142" s="79" t="s">
        <v>540</v>
      </c>
      <c r="D142" s="79" t="str">
        <f>IF(L142="Default",(_xlfn.XLOOKUP(C142,'Samenvatting velden'!B:B,'Samenvatting velden'!C:C,"")),L142)</f>
        <v>Aan</v>
      </c>
      <c r="E142" s="79" t="s">
        <v>115</v>
      </c>
      <c r="F142" s="79"/>
      <c r="G142" s="79"/>
      <c r="H142" s="79" t="s">
        <v>114</v>
      </c>
      <c r="I142" s="79" t="s">
        <v>569</v>
      </c>
      <c r="J142" s="79" t="s">
        <v>591</v>
      </c>
      <c r="K142" s="10"/>
      <c r="L142" s="27" t="s">
        <v>790</v>
      </c>
      <c r="M142" s="10"/>
    </row>
    <row r="143" spans="1:13" ht="36.75" customHeight="1" x14ac:dyDescent="0.15">
      <c r="A143" s="126"/>
      <c r="B143" s="91" t="s">
        <v>458</v>
      </c>
      <c r="C143" s="79" t="s">
        <v>533</v>
      </c>
      <c r="D143" s="79" t="str">
        <f>IF(L143="Default",(_xlfn.XLOOKUP(C143,'Samenvatting velden'!B:B,'Samenvatting velden'!C:C,"")),L143)</f>
        <v>Aan</v>
      </c>
      <c r="E143" s="79" t="s">
        <v>444</v>
      </c>
      <c r="F143" s="79"/>
      <c r="G143" s="79"/>
      <c r="H143" s="79" t="s">
        <v>101</v>
      </c>
      <c r="I143" s="79" t="s">
        <v>569</v>
      </c>
      <c r="J143" s="79" t="s">
        <v>572</v>
      </c>
      <c r="K143" s="10"/>
      <c r="L143" s="27" t="s">
        <v>790</v>
      </c>
      <c r="M143" s="10"/>
    </row>
    <row r="144" spans="1:13" ht="36.75" customHeight="1" x14ac:dyDescent="0.15">
      <c r="A144" s="126"/>
      <c r="B144" s="91" t="s">
        <v>458</v>
      </c>
      <c r="C144" s="79" t="s">
        <v>543</v>
      </c>
      <c r="D144" s="79" t="str">
        <f>IF(L144="Default",(_xlfn.XLOOKUP(C144,'Samenvatting velden'!B:B,'Samenvatting velden'!C:C,"")),L144)</f>
        <v>Aan</v>
      </c>
      <c r="E144" s="79" t="s">
        <v>117</v>
      </c>
      <c r="F144" s="79"/>
      <c r="G144" s="79"/>
      <c r="H144" s="79" t="s">
        <v>116</v>
      </c>
      <c r="I144" s="79" t="s">
        <v>568</v>
      </c>
      <c r="J144" s="79" t="s">
        <v>573</v>
      </c>
      <c r="K144" s="10"/>
      <c r="L144" s="27" t="s">
        <v>790</v>
      </c>
      <c r="M144" s="10"/>
    </row>
    <row r="145" spans="1:13" ht="36.75" customHeight="1" x14ac:dyDescent="0.15">
      <c r="A145" s="127" t="s">
        <v>620</v>
      </c>
      <c r="B145" s="92" t="s">
        <v>458</v>
      </c>
      <c r="C145" s="7" t="s">
        <v>543</v>
      </c>
      <c r="D145" s="7" t="str">
        <f>IF(L145="Default",(_xlfn.XLOOKUP(C145,'Samenvatting velden'!B:B,'Samenvatting velden'!C:C,"")),L145)</f>
        <v>Aan</v>
      </c>
      <c r="E145" s="7" t="s">
        <v>420</v>
      </c>
      <c r="F145" s="7"/>
      <c r="G145" s="7"/>
      <c r="H145" s="7" t="s">
        <v>415</v>
      </c>
      <c r="I145" s="7" t="s">
        <v>568</v>
      </c>
      <c r="J145" s="7" t="s">
        <v>574</v>
      </c>
      <c r="K145" s="10"/>
      <c r="L145" s="27" t="s">
        <v>790</v>
      </c>
      <c r="M145" s="10"/>
    </row>
    <row r="146" spans="1:13" ht="36.75" customHeight="1" x14ac:dyDescent="0.15">
      <c r="A146" s="135"/>
      <c r="B146" s="92" t="s">
        <v>458</v>
      </c>
      <c r="C146" s="7" t="s">
        <v>543</v>
      </c>
      <c r="D146" s="7" t="str">
        <f>IF(L146="Default",(_xlfn.XLOOKUP(C146,'Samenvatting velden'!B:B,'Samenvatting velden'!C:C,"")),L146)</f>
        <v>Aan</v>
      </c>
      <c r="E146" s="7" t="s">
        <v>421</v>
      </c>
      <c r="F146" s="7"/>
      <c r="G146" s="7"/>
      <c r="H146" s="7" t="s">
        <v>416</v>
      </c>
      <c r="I146" s="7" t="s">
        <v>568</v>
      </c>
      <c r="J146" s="7" t="s">
        <v>574</v>
      </c>
      <c r="K146" s="10"/>
      <c r="L146" s="27" t="s">
        <v>790</v>
      </c>
      <c r="M146" s="10"/>
    </row>
    <row r="147" spans="1:13" ht="36.75" customHeight="1" x14ac:dyDescent="0.15">
      <c r="A147" s="127"/>
      <c r="B147" s="7" t="s">
        <v>455</v>
      </c>
      <c r="C147" s="7" t="s">
        <v>564</v>
      </c>
      <c r="D147" s="7" t="str">
        <f>IF(L147="Default",(_xlfn.XLOOKUP(C147,'Samenvatting velden'!B:B,'Samenvatting velden'!C:C,"")),L147)</f>
        <v>Aan</v>
      </c>
      <c r="E147" s="7" t="s">
        <v>422</v>
      </c>
      <c r="F147" s="7"/>
      <c r="G147" s="7"/>
      <c r="H147" s="7" t="s">
        <v>417</v>
      </c>
      <c r="I147" s="7" t="s">
        <v>610</v>
      </c>
      <c r="J147" s="7" t="s">
        <v>574</v>
      </c>
      <c r="K147" s="10"/>
      <c r="L147" s="27" t="s">
        <v>790</v>
      </c>
      <c r="M147" s="10"/>
    </row>
    <row r="148" spans="1:13" ht="36.75" customHeight="1" x14ac:dyDescent="0.15">
      <c r="A148" s="127"/>
      <c r="B148" s="7" t="s">
        <v>455</v>
      </c>
      <c r="C148" s="7" t="s">
        <v>564</v>
      </c>
      <c r="D148" s="7" t="str">
        <f>IF(L148="Default",(_xlfn.XLOOKUP(C148,'Samenvatting velden'!B:B,'Samenvatting velden'!C:C,"")),L148)</f>
        <v>Aan</v>
      </c>
      <c r="E148" s="7" t="s">
        <v>423</v>
      </c>
      <c r="F148" s="7"/>
      <c r="G148" s="7"/>
      <c r="H148" s="7" t="s">
        <v>418</v>
      </c>
      <c r="I148" s="7" t="s">
        <v>610</v>
      </c>
      <c r="J148" s="7" t="s">
        <v>574</v>
      </c>
      <c r="K148" s="10"/>
      <c r="L148" s="27" t="s">
        <v>790</v>
      </c>
      <c r="M148" s="10"/>
    </row>
    <row r="149" spans="1:13" ht="36.75" customHeight="1" x14ac:dyDescent="0.15">
      <c r="A149" s="137"/>
      <c r="B149" s="92" t="s">
        <v>449</v>
      </c>
      <c r="C149" s="7" t="s">
        <v>752</v>
      </c>
      <c r="D149" s="7" t="str">
        <f>IF(L149="Default",(_xlfn.XLOOKUP(C149,'Samenvatting velden'!B:B,'Samenvatting velden'!C:C,"")),L149)</f>
        <v>Aan</v>
      </c>
      <c r="E149" s="7" t="s">
        <v>424</v>
      </c>
      <c r="F149" s="7"/>
      <c r="G149" s="7"/>
      <c r="H149" s="7" t="s">
        <v>419</v>
      </c>
      <c r="I149" s="7" t="s">
        <v>607</v>
      </c>
      <c r="J149" s="7" t="s">
        <v>574</v>
      </c>
      <c r="K149" s="10"/>
      <c r="L149" s="27" t="s">
        <v>790</v>
      </c>
      <c r="M149" s="10"/>
    </row>
  </sheetData>
  <autoFilter ref="A5:J149" xr:uid="{2FB507F9-6CFC-46D5-A074-0B86A2CB1790}"/>
  <mergeCells count="27">
    <mergeCell ref="L3:L5"/>
    <mergeCell ref="B3:B5"/>
    <mergeCell ref="A3:A5"/>
    <mergeCell ref="C3:C5"/>
    <mergeCell ref="E3:G3"/>
    <mergeCell ref="H3:H5"/>
    <mergeCell ref="D3:D5"/>
    <mergeCell ref="I3:I5"/>
    <mergeCell ref="J3:J5"/>
    <mergeCell ref="E4:E5"/>
    <mergeCell ref="F4:F5"/>
    <mergeCell ref="G4:G5"/>
    <mergeCell ref="A6:A10"/>
    <mergeCell ref="A11:A16"/>
    <mergeCell ref="A75:A82"/>
    <mergeCell ref="A70:A74"/>
    <mergeCell ref="A55:A69"/>
    <mergeCell ref="A34:A54"/>
    <mergeCell ref="A26:A33"/>
    <mergeCell ref="A17:A25"/>
    <mergeCell ref="A83:A84"/>
    <mergeCell ref="A105:A130"/>
    <mergeCell ref="A95:A104"/>
    <mergeCell ref="A85:A94"/>
    <mergeCell ref="A145:A149"/>
    <mergeCell ref="A137:A144"/>
    <mergeCell ref="A131:A136"/>
  </mergeCells>
  <conditionalFormatting sqref="H6:H149">
    <cfRule type="containsBlanks" dxfId="25" priority="4">
      <formula>LEN(TRIM(H6))=0</formula>
    </cfRule>
  </conditionalFormatting>
  <conditionalFormatting sqref="B6:J149">
    <cfRule type="expression" dxfId="24" priority="1">
      <formula>$D6="uit"</formula>
    </cfRule>
  </conditionalFormatting>
  <dataValidations count="1">
    <dataValidation type="list" allowBlank="1" showInputMessage="1" showErrorMessage="1" sqref="L6:L149" xr:uid="{10279C7C-CE79-4279-92B9-6FC8AF55F4A3}">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9ACF-9380-4003-B822-BA22B1019FB6}">
  <sheetPr>
    <tabColor rgb="FF00355C"/>
    <pageSetUpPr fitToPage="1"/>
  </sheetPr>
  <dimension ref="A1:L47"/>
  <sheetViews>
    <sheetView showGridLines="0" view="pageBreakPreview" zoomScaleNormal="85"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808</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136" t="s">
        <v>482</v>
      </c>
      <c r="B6" s="91" t="s">
        <v>455</v>
      </c>
      <c r="C6" s="79" t="s">
        <v>566</v>
      </c>
      <c r="D6" s="79" t="str">
        <f>IF(L6="Default",(_xlfn.XLOOKUP(C6,'Samenvatting velden'!B:B,'Samenvatting velden'!C:C,"")),L6)</f>
        <v>Aan</v>
      </c>
      <c r="E6" s="79" t="s">
        <v>3</v>
      </c>
      <c r="F6" s="79"/>
      <c r="G6" s="79"/>
      <c r="H6" s="79" t="s">
        <v>2</v>
      </c>
      <c r="I6" s="79" t="s">
        <v>569</v>
      </c>
      <c r="J6" s="79" t="s">
        <v>571</v>
      </c>
      <c r="L6" s="27" t="s">
        <v>790</v>
      </c>
    </row>
    <row r="7" spans="1:12" s="10" customFormat="1" ht="37.25" customHeight="1" x14ac:dyDescent="0.15">
      <c r="A7" s="126"/>
      <c r="B7" s="91" t="s">
        <v>455</v>
      </c>
      <c r="C7" s="79" t="s">
        <v>566</v>
      </c>
      <c r="D7" s="79" t="str">
        <f>IF(L7="Default",(_xlfn.XLOOKUP(C7,'Samenvatting velden'!B:B,'Samenvatting velden'!C:C,"")),L7)</f>
        <v>Aan</v>
      </c>
      <c r="E7" s="79" t="s">
        <v>29</v>
      </c>
      <c r="F7" s="79"/>
      <c r="G7" s="79"/>
      <c r="H7" s="79" t="s">
        <v>28</v>
      </c>
      <c r="I7" s="79" t="s">
        <v>583</v>
      </c>
      <c r="J7" s="79" t="s">
        <v>584</v>
      </c>
      <c r="L7" s="27" t="s">
        <v>790</v>
      </c>
    </row>
    <row r="8" spans="1:12" s="10" customFormat="1" ht="37.25" customHeight="1" x14ac:dyDescent="0.15">
      <c r="A8" s="126"/>
      <c r="B8" s="91" t="s">
        <v>455</v>
      </c>
      <c r="C8" s="79" t="s">
        <v>566</v>
      </c>
      <c r="D8" s="79" t="str">
        <f>IF(L8="Default",(_xlfn.XLOOKUP(C8,'Samenvatting velden'!B:B,'Samenvatting velden'!C:C,"")),L8)</f>
        <v>Aan</v>
      </c>
      <c r="E8" s="79" t="s">
        <v>309</v>
      </c>
      <c r="F8" s="79"/>
      <c r="G8" s="79"/>
      <c r="H8" s="79">
        <v>30</v>
      </c>
      <c r="I8" s="79" t="s">
        <v>568</v>
      </c>
      <c r="J8" s="79" t="s">
        <v>574</v>
      </c>
      <c r="L8" s="27" t="s">
        <v>790</v>
      </c>
    </row>
    <row r="9" spans="1:12" s="10" customFormat="1" ht="37.25" customHeight="1" x14ac:dyDescent="0.15">
      <c r="A9" s="126"/>
      <c r="B9" s="91" t="s">
        <v>455</v>
      </c>
      <c r="C9" s="79" t="s">
        <v>566</v>
      </c>
      <c r="D9" s="79" t="str">
        <f>IF(L9="Default",(_xlfn.XLOOKUP(C9,'Samenvatting velden'!B:B,'Samenvatting velden'!C:C,"")),L9)</f>
        <v>Aan</v>
      </c>
      <c r="E9" s="79" t="s">
        <v>63</v>
      </c>
      <c r="F9" s="79"/>
      <c r="G9" s="79"/>
      <c r="H9" s="79" t="s">
        <v>62</v>
      </c>
      <c r="I9" s="79" t="s">
        <v>577</v>
      </c>
      <c r="J9" s="79" t="s">
        <v>572</v>
      </c>
      <c r="L9" s="27" t="s">
        <v>790</v>
      </c>
    </row>
    <row r="10" spans="1:12" s="10" customFormat="1" ht="37.25" customHeight="1" x14ac:dyDescent="0.15">
      <c r="A10" s="126"/>
      <c r="B10" s="91" t="s">
        <v>458</v>
      </c>
      <c r="C10" s="79" t="s">
        <v>533</v>
      </c>
      <c r="D10" s="79" t="str">
        <f>IF(L10="Default",(_xlfn.XLOOKUP(C10,'Samenvatting velden'!B:B,'Samenvatting velden'!C:C,"")),L10)</f>
        <v>Aan</v>
      </c>
      <c r="E10" s="79" t="s">
        <v>441</v>
      </c>
      <c r="F10" s="79"/>
      <c r="G10" s="79"/>
      <c r="H10" s="79" t="s">
        <v>439</v>
      </c>
      <c r="I10" s="79" t="s">
        <v>568</v>
      </c>
      <c r="J10" s="79" t="s">
        <v>572</v>
      </c>
      <c r="L10" s="27" t="s">
        <v>790</v>
      </c>
    </row>
    <row r="11" spans="1:12" s="10" customFormat="1" ht="37.25" customHeight="1" x14ac:dyDescent="0.15">
      <c r="A11" s="126"/>
      <c r="B11" s="91" t="s">
        <v>460</v>
      </c>
      <c r="C11" s="79" t="s">
        <v>541</v>
      </c>
      <c r="D11" s="79" t="str">
        <f>IF(L11="Default",(_xlfn.XLOOKUP(C11,'Samenvatting velden'!B:B,'Samenvatting velden'!C:C,"")),L11)</f>
        <v>Aan</v>
      </c>
      <c r="E11" s="79" t="s">
        <v>15</v>
      </c>
      <c r="F11" s="79"/>
      <c r="G11" s="79"/>
      <c r="H11" s="79" t="s">
        <v>14</v>
      </c>
      <c r="I11" s="79" t="s">
        <v>569</v>
      </c>
      <c r="J11" s="79" t="s">
        <v>571</v>
      </c>
      <c r="L11" s="27" t="s">
        <v>790</v>
      </c>
    </row>
    <row r="12" spans="1:12" s="10" customFormat="1" ht="37.25" customHeight="1" x14ac:dyDescent="0.15">
      <c r="A12" s="126"/>
      <c r="B12" s="91" t="s">
        <v>460</v>
      </c>
      <c r="C12" s="79" t="s">
        <v>541</v>
      </c>
      <c r="D12" s="79" t="str">
        <f>IF(L12="Default",(_xlfn.XLOOKUP(C12,'Samenvatting velden'!B:B,'Samenvatting velden'!C:C,"")),L12)</f>
        <v>Aan</v>
      </c>
      <c r="E12" s="79" t="s">
        <v>19</v>
      </c>
      <c r="F12" s="79"/>
      <c r="G12" s="79"/>
      <c r="H12" s="79" t="s">
        <v>18</v>
      </c>
      <c r="I12" s="79" t="s">
        <v>569</v>
      </c>
      <c r="J12" s="79" t="s">
        <v>580</v>
      </c>
      <c r="L12" s="27" t="s">
        <v>790</v>
      </c>
    </row>
    <row r="13" spans="1:12" s="10" customFormat="1" ht="37.25" customHeight="1" x14ac:dyDescent="0.15">
      <c r="A13" s="127" t="s">
        <v>483</v>
      </c>
      <c r="B13" s="92" t="s">
        <v>455</v>
      </c>
      <c r="C13" s="7" t="s">
        <v>563</v>
      </c>
      <c r="D13" s="7" t="str">
        <f>IF(L13="Default",(_xlfn.XLOOKUP(C13,'Samenvatting velden'!B:B,'Samenvatting velden'!C:C,"")),L13)</f>
        <v>Aan</v>
      </c>
      <c r="E13" s="7" t="s">
        <v>129</v>
      </c>
      <c r="F13" s="7"/>
      <c r="G13" s="7"/>
      <c r="H13" s="7">
        <v>47</v>
      </c>
      <c r="I13" s="7" t="s">
        <v>613</v>
      </c>
      <c r="J13" s="7" t="s">
        <v>572</v>
      </c>
      <c r="L13" s="27" t="s">
        <v>790</v>
      </c>
    </row>
    <row r="14" spans="1:12" s="10" customFormat="1" ht="37.25" customHeight="1" x14ac:dyDescent="0.15">
      <c r="A14" s="127"/>
      <c r="B14" s="92" t="s">
        <v>458</v>
      </c>
      <c r="C14" s="7" t="s">
        <v>533</v>
      </c>
      <c r="D14" s="7" t="str">
        <f>IF(L14="Default",(_xlfn.XLOOKUP(C14,'Samenvatting velden'!B:B,'Samenvatting velden'!C:C,"")),L14)</f>
        <v>Aan</v>
      </c>
      <c r="E14" s="7" t="s">
        <v>349</v>
      </c>
      <c r="F14" s="7"/>
      <c r="G14" s="7"/>
      <c r="H14" s="7" t="s">
        <v>356</v>
      </c>
      <c r="I14" s="7" t="s">
        <v>569</v>
      </c>
      <c r="J14" s="7" t="s">
        <v>573</v>
      </c>
      <c r="L14" s="27" t="s">
        <v>790</v>
      </c>
    </row>
    <row r="15" spans="1:12" s="10" customFormat="1" ht="37.25" customHeight="1" x14ac:dyDescent="0.15">
      <c r="A15" s="127"/>
      <c r="B15" s="92" t="s">
        <v>458</v>
      </c>
      <c r="C15" s="7" t="s">
        <v>767</v>
      </c>
      <c r="D15" s="7" t="str">
        <f>IF(L15="Default",(_xlfn.XLOOKUP(C15,'Samenvatting velden'!B:B,'Samenvatting velden'!C:C,"")),L15)</f>
        <v>Aan</v>
      </c>
      <c r="E15" s="7" t="s">
        <v>130</v>
      </c>
      <c r="F15" s="7"/>
      <c r="G15" s="7"/>
      <c r="H15" s="7">
        <v>48</v>
      </c>
      <c r="I15" s="7" t="s">
        <v>601</v>
      </c>
      <c r="J15" s="7" t="s">
        <v>605</v>
      </c>
      <c r="L15" s="27" t="s">
        <v>790</v>
      </c>
    </row>
    <row r="16" spans="1:12" s="10" customFormat="1" ht="37.25" customHeight="1" x14ac:dyDescent="0.15">
      <c r="A16" s="127"/>
      <c r="B16" s="92" t="s">
        <v>460</v>
      </c>
      <c r="C16" s="7" t="s">
        <v>541</v>
      </c>
      <c r="D16" s="7" t="str">
        <f>IF(L16="Default",(_xlfn.XLOOKUP(C16,'Samenvatting velden'!B:B,'Samenvatting velden'!C:C,"")),L16)</f>
        <v>Aan</v>
      </c>
      <c r="E16" s="7" t="s">
        <v>350</v>
      </c>
      <c r="F16" s="7"/>
      <c r="G16" s="7"/>
      <c r="H16" s="7" t="s">
        <v>357</v>
      </c>
      <c r="I16" s="7" t="s">
        <v>569</v>
      </c>
      <c r="J16" s="7" t="s">
        <v>573</v>
      </c>
      <c r="L16" s="27" t="s">
        <v>790</v>
      </c>
    </row>
    <row r="17" spans="1:12" s="10" customFormat="1" ht="37.25" customHeight="1" x14ac:dyDescent="0.15">
      <c r="A17" s="127"/>
      <c r="B17" s="92" t="s">
        <v>460</v>
      </c>
      <c r="C17" s="7" t="s">
        <v>541</v>
      </c>
      <c r="D17" s="7" t="str">
        <f>IF(L17="Default",(_xlfn.XLOOKUP(C17,'Samenvatting velden'!B:B,'Samenvatting velden'!C:C,"")),L17)</f>
        <v>Aan</v>
      </c>
      <c r="E17" s="7" t="s">
        <v>15</v>
      </c>
      <c r="F17" s="7"/>
      <c r="G17" s="7"/>
      <c r="H17" s="7" t="s">
        <v>14</v>
      </c>
      <c r="I17" s="7" t="s">
        <v>569</v>
      </c>
      <c r="J17" s="7" t="s">
        <v>571</v>
      </c>
      <c r="L17" s="27" t="s">
        <v>790</v>
      </c>
    </row>
    <row r="18" spans="1:12" s="10" customFormat="1" ht="37.25" customHeight="1" x14ac:dyDescent="0.15">
      <c r="A18" s="127"/>
      <c r="B18" s="92" t="s">
        <v>460</v>
      </c>
      <c r="C18" s="7" t="s">
        <v>541</v>
      </c>
      <c r="D18" s="7" t="str">
        <f>IF(L18="Default",(_xlfn.XLOOKUP(C18,'Samenvatting velden'!B:B,'Samenvatting velden'!C:C,"")),L18)</f>
        <v>Aan</v>
      </c>
      <c r="E18" s="7" t="s">
        <v>19</v>
      </c>
      <c r="F18" s="7"/>
      <c r="G18" s="7"/>
      <c r="H18" s="7" t="s">
        <v>18</v>
      </c>
      <c r="I18" s="7" t="s">
        <v>569</v>
      </c>
      <c r="J18" s="7" t="s">
        <v>580</v>
      </c>
      <c r="L18" s="27" t="s">
        <v>790</v>
      </c>
    </row>
    <row r="19" spans="1:12" s="10" customFormat="1" ht="37.25" customHeight="1" x14ac:dyDescent="0.15">
      <c r="A19" s="127"/>
      <c r="B19" s="92" t="s">
        <v>460</v>
      </c>
      <c r="C19" s="7" t="s">
        <v>541</v>
      </c>
      <c r="D19" s="7" t="str">
        <f>IF(L19="Default",(_xlfn.XLOOKUP(C19,'Samenvatting velden'!B:B,'Samenvatting velden'!C:C,"")),L19)</f>
        <v>Aan</v>
      </c>
      <c r="E19" s="7" t="s">
        <v>363</v>
      </c>
      <c r="F19" s="7"/>
      <c r="G19" s="7"/>
      <c r="H19" s="7" t="s">
        <v>20</v>
      </c>
      <c r="I19" s="7" t="s">
        <v>569</v>
      </c>
      <c r="J19" s="7" t="s">
        <v>571</v>
      </c>
      <c r="L19" s="27" t="s">
        <v>790</v>
      </c>
    </row>
    <row r="20" spans="1:12" s="10" customFormat="1" ht="37.25" customHeight="1" x14ac:dyDescent="0.15">
      <c r="A20" s="126" t="s">
        <v>480</v>
      </c>
      <c r="B20" s="91" t="s">
        <v>458</v>
      </c>
      <c r="C20" s="79" t="s">
        <v>533</v>
      </c>
      <c r="D20" s="79" t="str">
        <f>IF(L20="Default",(_xlfn.XLOOKUP(C20,'Samenvatting velden'!B:B,'Samenvatting velden'!C:C,"")),L20)</f>
        <v>Aan</v>
      </c>
      <c r="E20" s="79" t="s">
        <v>349</v>
      </c>
      <c r="F20" s="79"/>
      <c r="G20" s="79"/>
      <c r="H20" s="79" t="s">
        <v>356</v>
      </c>
      <c r="I20" s="79" t="s">
        <v>569</v>
      </c>
      <c r="J20" s="79" t="s">
        <v>573</v>
      </c>
      <c r="L20" s="27" t="s">
        <v>790</v>
      </c>
    </row>
    <row r="21" spans="1:12" s="10" customFormat="1" ht="37.25" customHeight="1" x14ac:dyDescent="0.15">
      <c r="A21" s="126"/>
      <c r="B21" s="91" t="s">
        <v>460</v>
      </c>
      <c r="C21" s="79" t="s">
        <v>541</v>
      </c>
      <c r="D21" s="79" t="str">
        <f>IF(L21="Default",(_xlfn.XLOOKUP(C21,'Samenvatting velden'!B:B,'Samenvatting velden'!C:C,"")),L21)</f>
        <v>Aan</v>
      </c>
      <c r="E21" s="79" t="s">
        <v>350</v>
      </c>
      <c r="F21" s="79"/>
      <c r="G21" s="79"/>
      <c r="H21" s="79" t="s">
        <v>357</v>
      </c>
      <c r="I21" s="79" t="s">
        <v>569</v>
      </c>
      <c r="J21" s="79" t="s">
        <v>573</v>
      </c>
      <c r="L21" s="27" t="s">
        <v>790</v>
      </c>
    </row>
    <row r="22" spans="1:12" s="10" customFormat="1" ht="37.25" customHeight="1" x14ac:dyDescent="0.15">
      <c r="A22" s="126"/>
      <c r="B22" s="91" t="s">
        <v>460</v>
      </c>
      <c r="C22" s="79" t="s">
        <v>541</v>
      </c>
      <c r="D22" s="79" t="str">
        <f>IF(L22="Default",(_xlfn.XLOOKUP(C22,'Samenvatting velden'!B:B,'Samenvatting velden'!C:C,"")),L22)</f>
        <v>Aan</v>
      </c>
      <c r="E22" s="79" t="s">
        <v>19</v>
      </c>
      <c r="F22" s="79"/>
      <c r="G22" s="79"/>
      <c r="H22" s="79" t="s">
        <v>18</v>
      </c>
      <c r="I22" s="79" t="s">
        <v>569</v>
      </c>
      <c r="J22" s="79" t="s">
        <v>580</v>
      </c>
      <c r="L22" s="27" t="s">
        <v>790</v>
      </c>
    </row>
    <row r="23" spans="1:12" s="10" customFormat="1" ht="37.25" customHeight="1" x14ac:dyDescent="0.15">
      <c r="A23" s="126"/>
      <c r="B23" s="91" t="s">
        <v>460</v>
      </c>
      <c r="C23" s="79" t="s">
        <v>541</v>
      </c>
      <c r="D23" s="79" t="str">
        <f>IF(L23="Default",(_xlfn.XLOOKUP(C23,'Samenvatting velden'!B:B,'Samenvatting velden'!C:C,"")),L23)</f>
        <v>Aan</v>
      </c>
      <c r="E23" s="79" t="s">
        <v>363</v>
      </c>
      <c r="F23" s="79"/>
      <c r="G23" s="79"/>
      <c r="H23" s="79" t="s">
        <v>20</v>
      </c>
      <c r="I23" s="79" t="s">
        <v>569</v>
      </c>
      <c r="J23" s="79" t="s">
        <v>571</v>
      </c>
      <c r="L23" s="27" t="s">
        <v>790</v>
      </c>
    </row>
    <row r="24" spans="1:12" s="10" customFormat="1" ht="37.25" customHeight="1" x14ac:dyDescent="0.15">
      <c r="A24" s="127" t="s">
        <v>484</v>
      </c>
      <c r="B24" s="92" t="s">
        <v>455</v>
      </c>
      <c r="C24" s="7" t="s">
        <v>566</v>
      </c>
      <c r="D24" s="7" t="str">
        <f>IF(L24="Default",(_xlfn.XLOOKUP(C24,'Samenvatting velden'!B:B,'Samenvatting velden'!C:C,"")),L24)</f>
        <v>Aan</v>
      </c>
      <c r="E24" s="7" t="s">
        <v>312</v>
      </c>
      <c r="F24" s="7"/>
      <c r="G24" s="7"/>
      <c r="H24" s="7" t="s">
        <v>12</v>
      </c>
      <c r="I24" s="7" t="s">
        <v>568</v>
      </c>
      <c r="J24" s="7" t="s">
        <v>573</v>
      </c>
      <c r="L24" s="27" t="s">
        <v>790</v>
      </c>
    </row>
    <row r="25" spans="1:12" s="10" customFormat="1" ht="37.25" customHeight="1" x14ac:dyDescent="0.15">
      <c r="A25" s="127"/>
      <c r="B25" s="92" t="s">
        <v>455</v>
      </c>
      <c r="C25" s="7" t="s">
        <v>566</v>
      </c>
      <c r="D25" s="7" t="str">
        <f>IF(L25="Default",(_xlfn.XLOOKUP(C25,'Samenvatting velden'!B:B,'Samenvatting velden'!C:C,"")),L25)</f>
        <v>Aan</v>
      </c>
      <c r="E25" s="7" t="s">
        <v>305</v>
      </c>
      <c r="F25" s="7"/>
      <c r="G25" s="7"/>
      <c r="H25" s="7" t="s">
        <v>13</v>
      </c>
      <c r="I25" s="7" t="s">
        <v>568</v>
      </c>
      <c r="J25" s="7" t="s">
        <v>573</v>
      </c>
      <c r="L25" s="27" t="s">
        <v>790</v>
      </c>
    </row>
    <row r="26" spans="1:12" s="10" customFormat="1" ht="37.25" customHeight="1" x14ac:dyDescent="0.15">
      <c r="A26" s="127"/>
      <c r="B26" s="92" t="s">
        <v>455</v>
      </c>
      <c r="C26" s="7" t="s">
        <v>566</v>
      </c>
      <c r="D26" s="7" t="str">
        <f>IF(L26="Default",(_xlfn.XLOOKUP(C26,'Samenvatting velden'!B:B,'Samenvatting velden'!C:C,"")),L26)</f>
        <v>Aan</v>
      </c>
      <c r="E26" s="7" t="s">
        <v>27</v>
      </c>
      <c r="F26" s="7"/>
      <c r="G26" s="7"/>
      <c r="H26" s="7" t="s">
        <v>26</v>
      </c>
      <c r="I26" s="7" t="s">
        <v>583</v>
      </c>
      <c r="J26" s="7" t="s">
        <v>573</v>
      </c>
      <c r="L26" s="27" t="s">
        <v>790</v>
      </c>
    </row>
    <row r="27" spans="1:12" s="10" customFormat="1" ht="37.25" customHeight="1" x14ac:dyDescent="0.15">
      <c r="A27" s="127"/>
      <c r="B27" s="92" t="s">
        <v>455</v>
      </c>
      <c r="C27" s="7" t="s">
        <v>566</v>
      </c>
      <c r="D27" s="7" t="str">
        <f>IF(L27="Default",(_xlfn.XLOOKUP(C27,'Samenvatting velden'!B:B,'Samenvatting velden'!C:C,"")),L27)</f>
        <v>Aan</v>
      </c>
      <c r="E27" s="7" t="s">
        <v>29</v>
      </c>
      <c r="F27" s="7"/>
      <c r="G27" s="7"/>
      <c r="H27" s="7" t="s">
        <v>28</v>
      </c>
      <c r="I27" s="7" t="s">
        <v>583</v>
      </c>
      <c r="J27" s="7" t="s">
        <v>584</v>
      </c>
      <c r="L27" s="27" t="s">
        <v>790</v>
      </c>
    </row>
    <row r="28" spans="1:12" s="10" customFormat="1" ht="37.25" customHeight="1" x14ac:dyDescent="0.15">
      <c r="A28" s="127"/>
      <c r="B28" s="92" t="s">
        <v>455</v>
      </c>
      <c r="C28" s="7" t="s">
        <v>566</v>
      </c>
      <c r="D28" s="7" t="str">
        <f>IF(L28="Default",(_xlfn.XLOOKUP(C28,'Samenvatting velden'!B:B,'Samenvatting velden'!C:C,"")),L28)</f>
        <v>Aan</v>
      </c>
      <c r="E28" s="7" t="s">
        <v>137</v>
      </c>
      <c r="F28" s="7"/>
      <c r="G28" s="7"/>
      <c r="H28" s="7">
        <v>50</v>
      </c>
      <c r="I28" s="7" t="s">
        <v>568</v>
      </c>
      <c r="J28" s="7" t="s">
        <v>574</v>
      </c>
      <c r="L28" s="27" t="s">
        <v>790</v>
      </c>
    </row>
    <row r="29" spans="1:12" s="10" customFormat="1" ht="37.25" customHeight="1" x14ac:dyDescent="0.15">
      <c r="A29" s="127"/>
      <c r="B29" s="92" t="s">
        <v>455</v>
      </c>
      <c r="C29" s="7" t="s">
        <v>563</v>
      </c>
      <c r="D29" s="7" t="str">
        <f>IF(L29="Default",(_xlfn.XLOOKUP(C29,'Samenvatting velden'!B:B,'Samenvatting velden'!C:C,"")),L29)</f>
        <v>Aan</v>
      </c>
      <c r="E29" s="7" t="s">
        <v>132</v>
      </c>
      <c r="F29" s="7"/>
      <c r="G29" s="7"/>
      <c r="H29" s="7" t="s">
        <v>131</v>
      </c>
      <c r="I29" s="7" t="s">
        <v>576</v>
      </c>
      <c r="J29" s="7" t="s">
        <v>572</v>
      </c>
      <c r="L29" s="27" t="s">
        <v>790</v>
      </c>
    </row>
    <row r="30" spans="1:12" s="10" customFormat="1" ht="37.25" customHeight="1" x14ac:dyDescent="0.15">
      <c r="A30" s="127"/>
      <c r="B30" s="92" t="s">
        <v>455</v>
      </c>
      <c r="C30" s="7" t="s">
        <v>563</v>
      </c>
      <c r="D30" s="7" t="str">
        <f>IF(L30="Default",(_xlfn.XLOOKUP(C30,'Samenvatting velden'!B:B,'Samenvatting velden'!C:C,"")),L30)</f>
        <v>Aan</v>
      </c>
      <c r="E30" s="7" t="s">
        <v>134</v>
      </c>
      <c r="F30" s="7"/>
      <c r="G30" s="7"/>
      <c r="H30" s="7" t="s">
        <v>133</v>
      </c>
      <c r="I30" s="7" t="s">
        <v>576</v>
      </c>
      <c r="J30" s="7" t="s">
        <v>572</v>
      </c>
      <c r="L30" s="27" t="s">
        <v>790</v>
      </c>
    </row>
    <row r="31" spans="1:12" s="10" customFormat="1" ht="37.25" customHeight="1" x14ac:dyDescent="0.15">
      <c r="A31" s="127"/>
      <c r="B31" s="92" t="s">
        <v>458</v>
      </c>
      <c r="C31" s="7" t="s">
        <v>533</v>
      </c>
      <c r="D31" s="7" t="str">
        <f>IF(L31="Default",(_xlfn.XLOOKUP(C31,'Samenvatting velden'!B:B,'Samenvatting velden'!C:C,"")),L31)</f>
        <v>Aan</v>
      </c>
      <c r="E31" s="7" t="s">
        <v>349</v>
      </c>
      <c r="F31" s="7"/>
      <c r="G31" s="7"/>
      <c r="H31" s="7" t="s">
        <v>356</v>
      </c>
      <c r="I31" s="7" t="s">
        <v>569</v>
      </c>
      <c r="J31" s="7" t="s">
        <v>573</v>
      </c>
      <c r="L31" s="27" t="s">
        <v>790</v>
      </c>
    </row>
    <row r="32" spans="1:12" s="10" customFormat="1" ht="37.25" customHeight="1" x14ac:dyDescent="0.15">
      <c r="A32" s="127"/>
      <c r="B32" s="92" t="s">
        <v>460</v>
      </c>
      <c r="C32" s="7" t="s">
        <v>541</v>
      </c>
      <c r="D32" s="7" t="str">
        <f>IF(L32="Default",(_xlfn.XLOOKUP(C32,'Samenvatting velden'!B:B,'Samenvatting velden'!C:C,"")),L32)</f>
        <v>Aan</v>
      </c>
      <c r="E32" s="7" t="s">
        <v>350</v>
      </c>
      <c r="F32" s="7"/>
      <c r="G32" s="7"/>
      <c r="H32" s="7" t="s">
        <v>357</v>
      </c>
      <c r="I32" s="7" t="s">
        <v>569</v>
      </c>
      <c r="J32" s="7" t="s">
        <v>573</v>
      </c>
      <c r="L32" s="27" t="s">
        <v>790</v>
      </c>
    </row>
    <row r="33" spans="1:12" s="10" customFormat="1" ht="37.25" customHeight="1" x14ac:dyDescent="0.15">
      <c r="A33" s="127"/>
      <c r="B33" s="92" t="s">
        <v>460</v>
      </c>
      <c r="C33" s="7" t="s">
        <v>541</v>
      </c>
      <c r="D33" s="7" t="str">
        <f>IF(L33="Default",(_xlfn.XLOOKUP(C33,'Samenvatting velden'!B:B,'Samenvatting velden'!C:C,"")),L33)</f>
        <v>Aan</v>
      </c>
      <c r="E33" s="7" t="s">
        <v>363</v>
      </c>
      <c r="F33" s="7"/>
      <c r="G33" s="7"/>
      <c r="H33" s="7" t="s">
        <v>20</v>
      </c>
      <c r="I33" s="7" t="s">
        <v>569</v>
      </c>
      <c r="J33" s="7" t="s">
        <v>571</v>
      </c>
      <c r="L33" s="27" t="s">
        <v>790</v>
      </c>
    </row>
    <row r="34" spans="1:12" s="10" customFormat="1" ht="37.25" customHeight="1" x14ac:dyDescent="0.15">
      <c r="A34" s="127"/>
      <c r="B34" s="92" t="s">
        <v>460</v>
      </c>
      <c r="C34" s="7" t="s">
        <v>541</v>
      </c>
      <c r="D34" s="7" t="str">
        <f>IF(L34="Default",(_xlfn.XLOOKUP(C34,'Samenvatting velden'!B:B,'Samenvatting velden'!C:C,"")),L34)</f>
        <v>Aan</v>
      </c>
      <c r="E34" s="7" t="s">
        <v>44</v>
      </c>
      <c r="F34" s="7"/>
      <c r="G34" s="7"/>
      <c r="H34" s="7">
        <v>26</v>
      </c>
      <c r="I34" s="7" t="s">
        <v>587</v>
      </c>
      <c r="J34" s="7" t="s">
        <v>573</v>
      </c>
      <c r="L34" s="27" t="s">
        <v>790</v>
      </c>
    </row>
    <row r="35" spans="1:12" s="10" customFormat="1" ht="37.25" customHeight="1" x14ac:dyDescent="0.15">
      <c r="A35" s="126" t="s">
        <v>485</v>
      </c>
      <c r="B35" s="91" t="s">
        <v>455</v>
      </c>
      <c r="C35" s="79" t="s">
        <v>566</v>
      </c>
      <c r="D35" s="79" t="str">
        <f>IF(L35="Default",(_xlfn.XLOOKUP(C35,'Samenvatting velden'!B:B,'Samenvatting velden'!C:C,"")),L35)</f>
        <v>Aan</v>
      </c>
      <c r="E35" s="79" t="s">
        <v>305</v>
      </c>
      <c r="F35" s="79"/>
      <c r="G35" s="79"/>
      <c r="H35" s="79" t="s">
        <v>13</v>
      </c>
      <c r="I35" s="79" t="s">
        <v>568</v>
      </c>
      <c r="J35" s="79" t="s">
        <v>573</v>
      </c>
      <c r="L35" s="27" t="s">
        <v>790</v>
      </c>
    </row>
    <row r="36" spans="1:12" s="10" customFormat="1" ht="37.25" customHeight="1" x14ac:dyDescent="0.15">
      <c r="A36" s="126"/>
      <c r="B36" s="91" t="s">
        <v>455</v>
      </c>
      <c r="C36" s="79" t="s">
        <v>566</v>
      </c>
      <c r="D36" s="79" t="str">
        <f>IF(L36="Default",(_xlfn.XLOOKUP(C36,'Samenvatting velden'!B:B,'Samenvatting velden'!C:C,"")),L36)</f>
        <v>Aan</v>
      </c>
      <c r="E36" s="79" t="s">
        <v>137</v>
      </c>
      <c r="F36" s="79"/>
      <c r="G36" s="79"/>
      <c r="H36" s="79">
        <v>50</v>
      </c>
      <c r="I36" s="79" t="s">
        <v>568</v>
      </c>
      <c r="J36" s="79" t="s">
        <v>574</v>
      </c>
      <c r="L36" s="27" t="s">
        <v>790</v>
      </c>
    </row>
    <row r="37" spans="1:12" s="10" customFormat="1" ht="37.25" customHeight="1" x14ac:dyDescent="0.15">
      <c r="A37" s="126"/>
      <c r="B37" s="91" t="s">
        <v>455</v>
      </c>
      <c r="C37" s="79" t="s">
        <v>563</v>
      </c>
      <c r="D37" s="79" t="str">
        <f>IF(L37="Default",(_xlfn.XLOOKUP(C37,'Samenvatting velden'!B:B,'Samenvatting velden'!C:C,"")),L37)</f>
        <v>Aan</v>
      </c>
      <c r="E37" s="79" t="s">
        <v>132</v>
      </c>
      <c r="F37" s="79"/>
      <c r="G37" s="79"/>
      <c r="H37" s="79" t="s">
        <v>131</v>
      </c>
      <c r="I37" s="79" t="s">
        <v>576</v>
      </c>
      <c r="J37" s="79" t="s">
        <v>572</v>
      </c>
      <c r="L37" s="27" t="s">
        <v>790</v>
      </c>
    </row>
    <row r="38" spans="1:12" s="10" customFormat="1" ht="37.25" customHeight="1" x14ac:dyDescent="0.15">
      <c r="A38" s="126"/>
      <c r="B38" s="91" t="s">
        <v>455</v>
      </c>
      <c r="C38" s="79" t="s">
        <v>563</v>
      </c>
      <c r="D38" s="79" t="str">
        <f>IF(L38="Default",(_xlfn.XLOOKUP(C38,'Samenvatting velden'!B:B,'Samenvatting velden'!C:C,"")),L38)</f>
        <v>Aan</v>
      </c>
      <c r="E38" s="79" t="s">
        <v>134</v>
      </c>
      <c r="F38" s="79"/>
      <c r="G38" s="79"/>
      <c r="H38" s="79" t="s">
        <v>133</v>
      </c>
      <c r="I38" s="79" t="s">
        <v>576</v>
      </c>
      <c r="J38" s="79" t="s">
        <v>572</v>
      </c>
      <c r="L38" s="27" t="s">
        <v>790</v>
      </c>
    </row>
    <row r="39" spans="1:12" s="10" customFormat="1" ht="37.25" customHeight="1" x14ac:dyDescent="0.15">
      <c r="A39" s="126"/>
      <c r="B39" s="91" t="s">
        <v>458</v>
      </c>
      <c r="C39" s="79" t="s">
        <v>533</v>
      </c>
      <c r="D39" s="79" t="str">
        <f>IF(L39="Default",(_xlfn.XLOOKUP(C39,'Samenvatting velden'!B:B,'Samenvatting velden'!C:C,"")),L39)</f>
        <v>Aan</v>
      </c>
      <c r="E39" s="79" t="s">
        <v>349</v>
      </c>
      <c r="F39" s="79"/>
      <c r="G39" s="79"/>
      <c r="H39" s="79" t="s">
        <v>356</v>
      </c>
      <c r="I39" s="79" t="s">
        <v>569</v>
      </c>
      <c r="J39" s="79" t="s">
        <v>573</v>
      </c>
      <c r="L39" s="27" t="s">
        <v>790</v>
      </c>
    </row>
    <row r="40" spans="1:12" s="10" customFormat="1" ht="37.25" customHeight="1" x14ac:dyDescent="0.15">
      <c r="A40" s="126"/>
      <c r="B40" s="91" t="s">
        <v>458</v>
      </c>
      <c r="C40" s="79" t="s">
        <v>533</v>
      </c>
      <c r="D40" s="79" t="str">
        <f>IF(L40="Default",(_xlfn.XLOOKUP(C40,'Samenvatting velden'!B:B,'Samenvatting velden'!C:C,"")),L40)</f>
        <v>Aan</v>
      </c>
      <c r="E40" s="79" t="s">
        <v>364</v>
      </c>
      <c r="F40" s="79"/>
      <c r="G40" s="79"/>
      <c r="H40" s="79">
        <v>24</v>
      </c>
      <c r="I40" s="79" t="s">
        <v>568</v>
      </c>
      <c r="J40" s="79" t="s">
        <v>572</v>
      </c>
      <c r="L40" s="27" t="s">
        <v>790</v>
      </c>
    </row>
    <row r="41" spans="1:12" s="10" customFormat="1" ht="37.25" customHeight="1" x14ac:dyDescent="0.15">
      <c r="A41" s="126"/>
      <c r="B41" s="91" t="s">
        <v>460</v>
      </c>
      <c r="C41" s="79" t="s">
        <v>541</v>
      </c>
      <c r="D41" s="79" t="str">
        <f>IF(L41="Default",(_xlfn.XLOOKUP(C41,'Samenvatting velden'!B:B,'Samenvatting velden'!C:C,"")),L41)</f>
        <v>Aan</v>
      </c>
      <c r="E41" s="79" t="s">
        <v>350</v>
      </c>
      <c r="F41" s="79"/>
      <c r="G41" s="79"/>
      <c r="H41" s="79" t="s">
        <v>357</v>
      </c>
      <c r="I41" s="79" t="s">
        <v>569</v>
      </c>
      <c r="J41" s="79" t="s">
        <v>573</v>
      </c>
      <c r="L41" s="27" t="s">
        <v>790</v>
      </c>
    </row>
    <row r="42" spans="1:12" s="10" customFormat="1" ht="37.25" customHeight="1" x14ac:dyDescent="0.15">
      <c r="A42" s="126"/>
      <c r="B42" s="91" t="s">
        <v>460</v>
      </c>
      <c r="C42" s="79" t="s">
        <v>541</v>
      </c>
      <c r="D42" s="79" t="str">
        <f>IF(L42="Default",(_xlfn.XLOOKUP(C42,'Samenvatting velden'!B:B,'Samenvatting velden'!C:C,"")),L42)</f>
        <v>Aan</v>
      </c>
      <c r="E42" s="79" t="s">
        <v>363</v>
      </c>
      <c r="F42" s="79"/>
      <c r="G42" s="79"/>
      <c r="H42" s="79" t="s">
        <v>20</v>
      </c>
      <c r="I42" s="79" t="s">
        <v>569</v>
      </c>
      <c r="J42" s="79" t="s">
        <v>571</v>
      </c>
      <c r="L42" s="27" t="s">
        <v>790</v>
      </c>
    </row>
    <row r="43" spans="1:12" s="10" customFormat="1" ht="37.25" customHeight="1" x14ac:dyDescent="0.15">
      <c r="A43" s="126"/>
      <c r="B43" s="91" t="s">
        <v>460</v>
      </c>
      <c r="C43" s="79" t="s">
        <v>541</v>
      </c>
      <c r="D43" s="79" t="str">
        <f>IF(L43="Default",(_xlfn.XLOOKUP(C43,'Samenvatting velden'!B:B,'Samenvatting velden'!C:C,"")),L43)</f>
        <v>Aan</v>
      </c>
      <c r="E43" s="79" t="s">
        <v>44</v>
      </c>
      <c r="F43" s="79"/>
      <c r="G43" s="79"/>
      <c r="H43" s="79">
        <v>26</v>
      </c>
      <c r="I43" s="79" t="s">
        <v>587</v>
      </c>
      <c r="J43" s="79" t="s">
        <v>573</v>
      </c>
      <c r="L43" s="27" t="s">
        <v>790</v>
      </c>
    </row>
    <row r="44" spans="1:12" s="10" customFormat="1" ht="37.25" customHeight="1" x14ac:dyDescent="0.15">
      <c r="A44" s="88" t="s">
        <v>486</v>
      </c>
      <c r="B44" s="92" t="s">
        <v>460</v>
      </c>
      <c r="C44" s="7" t="s">
        <v>541</v>
      </c>
      <c r="D44" s="7" t="str">
        <f>IF(L44="Default",(_xlfn.XLOOKUP(C44,'Samenvatting velden'!B:B,'Samenvatting velden'!C:C,"")),L44)</f>
        <v>Aan</v>
      </c>
      <c r="E44" s="7" t="s">
        <v>141</v>
      </c>
      <c r="F44" s="7"/>
      <c r="G44" s="7"/>
      <c r="H44" s="7">
        <v>52</v>
      </c>
      <c r="I44" s="7" t="s">
        <v>568</v>
      </c>
      <c r="J44" s="7" t="s">
        <v>574</v>
      </c>
      <c r="L44" s="27" t="s">
        <v>790</v>
      </c>
    </row>
    <row r="45" spans="1:12" s="10" customFormat="1" ht="37.25" customHeight="1" x14ac:dyDescent="0.15">
      <c r="A45" s="126" t="s">
        <v>781</v>
      </c>
      <c r="B45" s="91" t="s">
        <v>458</v>
      </c>
      <c r="C45" s="79" t="s">
        <v>533</v>
      </c>
      <c r="D45" s="79" t="str">
        <f>IF(L45="Default",(_xlfn.XLOOKUP(C45,'Samenvatting velden'!B:B,'Samenvatting velden'!C:C,"")),L45)</f>
        <v>Aan</v>
      </c>
      <c r="E45" s="79" t="s">
        <v>328</v>
      </c>
      <c r="F45" s="79"/>
      <c r="G45" s="79"/>
      <c r="H45" s="79" t="s">
        <v>138</v>
      </c>
      <c r="I45" s="79" t="s">
        <v>568</v>
      </c>
      <c r="J45" s="79" t="s">
        <v>574</v>
      </c>
      <c r="L45" s="27" t="s">
        <v>790</v>
      </c>
    </row>
    <row r="46" spans="1:12" s="10" customFormat="1" ht="37.25" customHeight="1" x14ac:dyDescent="0.15">
      <c r="A46" s="128"/>
      <c r="B46" s="91" t="s">
        <v>458</v>
      </c>
      <c r="C46" s="79" t="s">
        <v>558</v>
      </c>
      <c r="D46" s="79" t="str">
        <f>IF(L46="Default",(_xlfn.XLOOKUP(C46,'Samenvatting velden'!B:B,'Samenvatting velden'!C:C,"")),L46)</f>
        <v>Aan</v>
      </c>
      <c r="E46" s="79" t="s">
        <v>140</v>
      </c>
      <c r="F46" s="79"/>
      <c r="G46" s="79"/>
      <c r="H46" s="79" t="s">
        <v>139</v>
      </c>
      <c r="I46" s="79" t="s">
        <v>568</v>
      </c>
      <c r="J46" s="79" t="s">
        <v>574</v>
      </c>
      <c r="L46" s="27" t="s">
        <v>790</v>
      </c>
    </row>
    <row r="47" spans="1:12" s="10" customFormat="1" ht="12" x14ac:dyDescent="0.15">
      <c r="L47" s="28"/>
    </row>
  </sheetData>
  <autoFilter ref="A5:J46" xr:uid="{2FB507F9-6CFC-46D5-A074-0B86A2CB1790}"/>
  <mergeCells count="18">
    <mergeCell ref="I3:I5"/>
    <mergeCell ref="J3:J5"/>
    <mergeCell ref="L3:L5"/>
    <mergeCell ref="E4:E5"/>
    <mergeCell ref="F4:F5"/>
    <mergeCell ref="G4:G5"/>
    <mergeCell ref="H3:H5"/>
    <mergeCell ref="A3:A5"/>
    <mergeCell ref="B3:B5"/>
    <mergeCell ref="C3:C5"/>
    <mergeCell ref="D3:D5"/>
    <mergeCell ref="E3:G3"/>
    <mergeCell ref="A6:A12"/>
    <mergeCell ref="A45:A46"/>
    <mergeCell ref="A35:A43"/>
    <mergeCell ref="A24:A34"/>
    <mergeCell ref="A20:A23"/>
    <mergeCell ref="A13:A19"/>
  </mergeCells>
  <conditionalFormatting sqref="H6:H46">
    <cfRule type="containsBlanks" dxfId="23" priority="2">
      <formula>LEN(TRIM(H6))=0</formula>
    </cfRule>
  </conditionalFormatting>
  <conditionalFormatting sqref="B6:J46">
    <cfRule type="expression" dxfId="22" priority="1">
      <formula>$D6="uit"</formula>
    </cfRule>
  </conditionalFormatting>
  <dataValidations count="1">
    <dataValidation type="list" allowBlank="1" showInputMessage="1" showErrorMessage="1" sqref="L6:L46" xr:uid="{823B3A0B-14FD-4A7C-AFF6-3BD2D04F383E}">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5732A-164F-4708-9D86-6596527AE780}">
  <sheetPr>
    <tabColor rgb="FFE1F4FD"/>
    <pageSetUpPr fitToPage="1"/>
  </sheetPr>
  <dimension ref="A1:L59"/>
  <sheetViews>
    <sheetView showGridLines="0" view="pageBreakPreview" zoomScaleNormal="85"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851</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86" t="s">
        <v>502</v>
      </c>
      <c r="B6" s="91" t="s">
        <v>458</v>
      </c>
      <c r="C6" s="79" t="s">
        <v>540</v>
      </c>
      <c r="D6" s="79" t="str">
        <f>IF(L6="Default",(_xlfn.XLOOKUP(C6,'Samenvatting velden'!B:B,'Samenvatting velden'!C:C,"")),L6)</f>
        <v>Aan</v>
      </c>
      <c r="E6" s="79" t="s">
        <v>207</v>
      </c>
      <c r="F6" s="79"/>
      <c r="G6" s="79"/>
      <c r="H6" s="79" t="s">
        <v>206</v>
      </c>
      <c r="I6" s="79" t="s">
        <v>577</v>
      </c>
      <c r="J6" s="79" t="s">
        <v>572</v>
      </c>
      <c r="L6" s="27" t="s">
        <v>790</v>
      </c>
    </row>
    <row r="7" spans="1:12" s="10" customFormat="1" ht="37.25" customHeight="1" x14ac:dyDescent="0.15">
      <c r="A7" s="127" t="s">
        <v>512</v>
      </c>
      <c r="B7" s="92" t="s">
        <v>458</v>
      </c>
      <c r="C7" s="7" t="s">
        <v>540</v>
      </c>
      <c r="D7" s="7" t="str">
        <f>IF(L7="Default",(_xlfn.XLOOKUP(C7,'Samenvatting velden'!B:B,'Samenvatting velden'!C:C,"")),L7)</f>
        <v>Aan</v>
      </c>
      <c r="E7" s="7" t="s">
        <v>82</v>
      </c>
      <c r="F7" s="7"/>
      <c r="G7" s="7"/>
      <c r="H7" s="7" t="s">
        <v>81</v>
      </c>
      <c r="I7" s="7" t="s">
        <v>577</v>
      </c>
      <c r="J7" s="7" t="s">
        <v>589</v>
      </c>
      <c r="L7" s="27" t="s">
        <v>790</v>
      </c>
    </row>
    <row r="8" spans="1:12" s="10" customFormat="1" ht="37.25" customHeight="1" x14ac:dyDescent="0.15">
      <c r="A8" s="127"/>
      <c r="B8" s="92" t="s">
        <v>458</v>
      </c>
      <c r="C8" s="7" t="s">
        <v>533</v>
      </c>
      <c r="D8" s="7" t="str">
        <f>IF(L8="Default",(_xlfn.XLOOKUP(C8,'Samenvatting velden'!B:B,'Samenvatting velden'!C:C,"")),L8)</f>
        <v>Aan</v>
      </c>
      <c r="E8" s="7" t="s">
        <v>31</v>
      </c>
      <c r="F8" s="7"/>
      <c r="G8" s="7"/>
      <c r="H8" s="7" t="s">
        <v>30</v>
      </c>
      <c r="I8" s="7" t="s">
        <v>585</v>
      </c>
      <c r="J8" s="7" t="s">
        <v>572</v>
      </c>
      <c r="L8" s="27" t="s">
        <v>790</v>
      </c>
    </row>
    <row r="9" spans="1:12" s="10" customFormat="1" ht="37.25" customHeight="1" x14ac:dyDescent="0.15">
      <c r="A9" s="127"/>
      <c r="B9" s="92" t="s">
        <v>458</v>
      </c>
      <c r="C9" s="7" t="s">
        <v>533</v>
      </c>
      <c r="D9" s="7" t="str">
        <f>IF(L9="Default",(_xlfn.XLOOKUP(C9,'Samenvatting velden'!B:B,'Samenvatting velden'!C:C,"")),L9)</f>
        <v>Aan</v>
      </c>
      <c r="E9" s="7" t="s">
        <v>306</v>
      </c>
      <c r="F9" s="7"/>
      <c r="G9" s="7"/>
      <c r="H9" s="7" t="s">
        <v>32</v>
      </c>
      <c r="I9" s="7" t="s">
        <v>585</v>
      </c>
      <c r="J9" s="7" t="s">
        <v>572</v>
      </c>
      <c r="L9" s="27" t="s">
        <v>790</v>
      </c>
    </row>
    <row r="10" spans="1:12" s="10" customFormat="1" ht="37.25" customHeight="1" x14ac:dyDescent="0.15">
      <c r="A10" s="127"/>
      <c r="B10" s="92" t="s">
        <v>458</v>
      </c>
      <c r="C10" s="7" t="s">
        <v>533</v>
      </c>
      <c r="D10" s="7" t="str">
        <f>IF(L10="Default",(_xlfn.XLOOKUP(C10,'Samenvatting velden'!B:B,'Samenvatting velden'!C:C,"")),L10)</f>
        <v>Aan</v>
      </c>
      <c r="E10" s="7" t="s">
        <v>34</v>
      </c>
      <c r="F10" s="7"/>
      <c r="G10" s="7"/>
      <c r="H10" s="7" t="s">
        <v>33</v>
      </c>
      <c r="I10" s="7" t="s">
        <v>585</v>
      </c>
      <c r="J10" s="7" t="s">
        <v>574</v>
      </c>
      <c r="L10" s="27" t="s">
        <v>790</v>
      </c>
    </row>
    <row r="11" spans="1:12" s="10" customFormat="1" ht="37.25" customHeight="1" x14ac:dyDescent="0.15">
      <c r="A11" s="127"/>
      <c r="B11" s="92" t="s">
        <v>458</v>
      </c>
      <c r="C11" s="7" t="s">
        <v>533</v>
      </c>
      <c r="D11" s="7" t="str">
        <f>IF(L11="Default",(_xlfn.XLOOKUP(C11,'Samenvatting velden'!B:B,'Samenvatting velden'!C:C,"")),L11)</f>
        <v>Aan</v>
      </c>
      <c r="E11" s="7" t="s">
        <v>366</v>
      </c>
      <c r="F11" s="7"/>
      <c r="G11" s="7"/>
      <c r="H11" s="7" t="s">
        <v>55</v>
      </c>
      <c r="I11" s="7" t="s">
        <v>568</v>
      </c>
      <c r="J11" s="7" t="s">
        <v>574</v>
      </c>
      <c r="L11" s="27" t="s">
        <v>790</v>
      </c>
    </row>
    <row r="12" spans="1:12" s="10" customFormat="1" ht="37.25" customHeight="1" x14ac:dyDescent="0.15">
      <c r="A12" s="127"/>
      <c r="B12" s="92" t="s">
        <v>458</v>
      </c>
      <c r="C12" s="7" t="s">
        <v>533</v>
      </c>
      <c r="D12" s="7" t="str">
        <f>IF(L12="Default",(_xlfn.XLOOKUP(C12,'Samenvatting velden'!B:B,'Samenvatting velden'!C:C,"")),L12)</f>
        <v>Aan</v>
      </c>
      <c r="E12" s="7" t="s">
        <v>56</v>
      </c>
      <c r="F12" s="7"/>
      <c r="G12" s="7"/>
      <c r="H12" s="7" t="s">
        <v>57</v>
      </c>
      <c r="I12" s="7" t="s">
        <v>585</v>
      </c>
      <c r="J12" s="7" t="s">
        <v>572</v>
      </c>
      <c r="L12" s="27" t="s">
        <v>790</v>
      </c>
    </row>
    <row r="13" spans="1:12" s="10" customFormat="1" ht="37.25" customHeight="1" x14ac:dyDescent="0.15">
      <c r="A13" s="127"/>
      <c r="B13" s="92" t="s">
        <v>458</v>
      </c>
      <c r="C13" s="7" t="s">
        <v>533</v>
      </c>
      <c r="D13" s="7" t="str">
        <f>IF(L13="Default",(_xlfn.XLOOKUP(C13,'Samenvatting velden'!B:B,'Samenvatting velden'!C:C,"")),L13)</f>
        <v>Aan</v>
      </c>
      <c r="E13" s="7" t="s">
        <v>84</v>
      </c>
      <c r="F13" s="7"/>
      <c r="G13" s="7"/>
      <c r="H13" s="7" t="s">
        <v>83</v>
      </c>
      <c r="I13" s="7" t="s">
        <v>577</v>
      </c>
      <c r="J13" s="7" t="s">
        <v>572</v>
      </c>
      <c r="L13" s="27" t="s">
        <v>790</v>
      </c>
    </row>
    <row r="14" spans="1:12" s="10" customFormat="1" ht="37.25" customHeight="1" x14ac:dyDescent="0.15">
      <c r="A14" s="127"/>
      <c r="B14" s="92" t="s">
        <v>458</v>
      </c>
      <c r="C14" s="7" t="s">
        <v>533</v>
      </c>
      <c r="D14" s="7" t="str">
        <f>IF(L14="Default",(_xlfn.XLOOKUP(C14,'Samenvatting velden'!B:B,'Samenvatting velden'!C:C,"")),L14)</f>
        <v>Aan</v>
      </c>
      <c r="E14" s="7" t="s">
        <v>86</v>
      </c>
      <c r="F14" s="7"/>
      <c r="G14" s="7"/>
      <c r="H14" s="7" t="s">
        <v>85</v>
      </c>
      <c r="I14" s="7" t="s">
        <v>577</v>
      </c>
      <c r="J14" s="7" t="s">
        <v>574</v>
      </c>
      <c r="L14" s="27" t="s">
        <v>790</v>
      </c>
    </row>
    <row r="15" spans="1:12" s="10" customFormat="1" ht="37.25" customHeight="1" x14ac:dyDescent="0.15">
      <c r="A15" s="127"/>
      <c r="B15" s="92" t="s">
        <v>458</v>
      </c>
      <c r="C15" s="7" t="s">
        <v>543</v>
      </c>
      <c r="D15" s="7" t="str">
        <f>IF(L15="Default",(_xlfn.XLOOKUP(C15,'Samenvatting velden'!B:B,'Samenvatting velden'!C:C,"")),L15)</f>
        <v>Aan</v>
      </c>
      <c r="E15" s="7" t="s">
        <v>385</v>
      </c>
      <c r="F15" s="7"/>
      <c r="G15" s="7"/>
      <c r="H15" s="7">
        <v>84</v>
      </c>
      <c r="I15" s="7" t="s">
        <v>568</v>
      </c>
      <c r="J15" s="7" t="s">
        <v>571</v>
      </c>
      <c r="L15" s="27" t="s">
        <v>790</v>
      </c>
    </row>
    <row r="16" spans="1:12" s="10" customFormat="1" ht="37.25" customHeight="1" x14ac:dyDescent="0.15">
      <c r="A16" s="127"/>
      <c r="B16" s="92" t="s">
        <v>458</v>
      </c>
      <c r="C16" s="7" t="s">
        <v>538</v>
      </c>
      <c r="D16" s="7" t="str">
        <f>IF(L16="Default",(_xlfn.XLOOKUP(C16,'Samenvatting velden'!B:B,'Samenvatting velden'!C:C,"")),L16)</f>
        <v>Aan</v>
      </c>
      <c r="E16" s="7" t="s">
        <v>36</v>
      </c>
      <c r="F16" s="7"/>
      <c r="G16" s="7"/>
      <c r="H16" s="7" t="s">
        <v>35</v>
      </c>
      <c r="I16" s="7" t="s">
        <v>568</v>
      </c>
      <c r="J16" s="7" t="s">
        <v>574</v>
      </c>
      <c r="L16" s="27" t="s">
        <v>790</v>
      </c>
    </row>
    <row r="17" spans="1:12" s="10" customFormat="1" ht="37.25" customHeight="1" x14ac:dyDescent="0.15">
      <c r="A17" s="127"/>
      <c r="B17" s="92" t="s">
        <v>458</v>
      </c>
      <c r="C17" s="7" t="s">
        <v>538</v>
      </c>
      <c r="D17" s="7" t="str">
        <f>IF(L17="Default",(_xlfn.XLOOKUP(C17,'Samenvatting velden'!B:B,'Samenvatting velden'!C:C,"")),L17)</f>
        <v>Aan</v>
      </c>
      <c r="E17" s="7" t="s">
        <v>38</v>
      </c>
      <c r="F17" s="7"/>
      <c r="G17" s="7"/>
      <c r="H17" s="7" t="s">
        <v>37</v>
      </c>
      <c r="I17" s="7" t="s">
        <v>568</v>
      </c>
      <c r="J17" s="7" t="s">
        <v>574</v>
      </c>
      <c r="L17" s="27" t="s">
        <v>790</v>
      </c>
    </row>
    <row r="18" spans="1:12" s="10" customFormat="1" ht="37.25" customHeight="1" x14ac:dyDescent="0.15">
      <c r="A18" s="127"/>
      <c r="B18" s="92" t="s">
        <v>458</v>
      </c>
      <c r="C18" s="7" t="s">
        <v>538</v>
      </c>
      <c r="D18" s="7" t="str">
        <f>IF(L18="Default",(_xlfn.XLOOKUP(C18,'Samenvatting velden'!B:B,'Samenvatting velden'!C:C,"")),L18)</f>
        <v>Aan</v>
      </c>
      <c r="E18" s="7" t="s">
        <v>40</v>
      </c>
      <c r="F18" s="7"/>
      <c r="G18" s="7"/>
      <c r="H18" s="7" t="s">
        <v>39</v>
      </c>
      <c r="I18" s="7" t="s">
        <v>568</v>
      </c>
      <c r="J18" s="7" t="s">
        <v>574</v>
      </c>
      <c r="L18" s="27" t="s">
        <v>790</v>
      </c>
    </row>
    <row r="19" spans="1:12" s="10" customFormat="1" ht="37.25" customHeight="1" x14ac:dyDescent="0.15">
      <c r="A19" s="127"/>
      <c r="B19" s="92" t="s">
        <v>458</v>
      </c>
      <c r="C19" s="7" t="s">
        <v>538</v>
      </c>
      <c r="D19" s="7" t="str">
        <f>IF(L19="Default",(_xlfn.XLOOKUP(C19,'Samenvatting velden'!B:B,'Samenvatting velden'!C:C,"")),L19)</f>
        <v>Aan</v>
      </c>
      <c r="E19" s="7" t="s">
        <v>42</v>
      </c>
      <c r="F19" s="7"/>
      <c r="G19" s="7"/>
      <c r="H19" s="7" t="s">
        <v>41</v>
      </c>
      <c r="I19" s="7" t="s">
        <v>568</v>
      </c>
      <c r="J19" s="7" t="s">
        <v>574</v>
      </c>
      <c r="L19" s="27" t="s">
        <v>790</v>
      </c>
    </row>
    <row r="20" spans="1:12" s="10" customFormat="1" ht="37.25" customHeight="1" x14ac:dyDescent="0.15">
      <c r="A20" s="126" t="s">
        <v>513</v>
      </c>
      <c r="B20" s="91" t="s">
        <v>455</v>
      </c>
      <c r="C20" s="79" t="s">
        <v>566</v>
      </c>
      <c r="D20" s="79" t="str">
        <f>IF(L20="Default",(_xlfn.XLOOKUP(C20,'Samenvatting velden'!B:B,'Samenvatting velden'!C:C,"")),L20)</f>
        <v>Aan</v>
      </c>
      <c r="E20" s="79" t="s">
        <v>29</v>
      </c>
      <c r="F20" s="79"/>
      <c r="G20" s="79"/>
      <c r="H20" s="79" t="s">
        <v>28</v>
      </c>
      <c r="I20" s="79" t="s">
        <v>583</v>
      </c>
      <c r="J20" s="79" t="s">
        <v>584</v>
      </c>
      <c r="L20" s="27" t="s">
        <v>790</v>
      </c>
    </row>
    <row r="21" spans="1:12" s="10" customFormat="1" ht="37.25" customHeight="1" x14ac:dyDescent="0.15">
      <c r="A21" s="126"/>
      <c r="B21" s="91" t="s">
        <v>455</v>
      </c>
      <c r="C21" s="79" t="s">
        <v>566</v>
      </c>
      <c r="D21" s="79" t="str">
        <f>IF(L21="Default",(_xlfn.XLOOKUP(C21,'Samenvatting velden'!B:B,'Samenvatting velden'!C:C,"")),L21)</f>
        <v>Aan</v>
      </c>
      <c r="E21" s="79" t="s">
        <v>63</v>
      </c>
      <c r="F21" s="79"/>
      <c r="G21" s="79"/>
      <c r="H21" s="79" t="s">
        <v>62</v>
      </c>
      <c r="I21" s="79" t="s">
        <v>577</v>
      </c>
      <c r="J21" s="79" t="s">
        <v>572</v>
      </c>
      <c r="L21" s="27" t="s">
        <v>790</v>
      </c>
    </row>
    <row r="22" spans="1:12" s="10" customFormat="1" ht="37.25" customHeight="1" x14ac:dyDescent="0.15">
      <c r="A22" s="126"/>
      <c r="B22" s="91" t="s">
        <v>458</v>
      </c>
      <c r="C22" s="79" t="s">
        <v>533</v>
      </c>
      <c r="D22" s="79" t="str">
        <f>IF(L22="Default",(_xlfn.XLOOKUP(C22,'Samenvatting velden'!B:B,'Samenvatting velden'!C:C,"")),L22)</f>
        <v>Aan</v>
      </c>
      <c r="E22" s="79" t="s">
        <v>251</v>
      </c>
      <c r="F22" s="79"/>
      <c r="G22" s="79"/>
      <c r="H22" s="79" t="s">
        <v>250</v>
      </c>
      <c r="I22" s="79" t="s">
        <v>569</v>
      </c>
      <c r="J22" s="79" t="s">
        <v>605</v>
      </c>
      <c r="L22" s="27" t="s">
        <v>790</v>
      </c>
    </row>
    <row r="23" spans="1:12" s="10" customFormat="1" ht="37.25" customHeight="1" x14ac:dyDescent="0.15">
      <c r="A23" s="126"/>
      <c r="B23" s="91" t="s">
        <v>458</v>
      </c>
      <c r="C23" s="79" t="s">
        <v>533</v>
      </c>
      <c r="D23" s="79" t="str">
        <f>IF(L23="Default",(_xlfn.XLOOKUP(C23,'Samenvatting velden'!B:B,'Samenvatting velden'!C:C,"")),L23)</f>
        <v>Aan</v>
      </c>
      <c r="E23" s="79" t="s">
        <v>253</v>
      </c>
      <c r="F23" s="79"/>
      <c r="G23" s="79"/>
      <c r="H23" s="79" t="s">
        <v>252</v>
      </c>
      <c r="I23" s="79" t="s">
        <v>569</v>
      </c>
      <c r="J23" s="79" t="s">
        <v>605</v>
      </c>
      <c r="L23" s="27" t="s">
        <v>790</v>
      </c>
    </row>
    <row r="24" spans="1:12" s="10" customFormat="1" ht="37.25" customHeight="1" x14ac:dyDescent="0.15">
      <c r="A24" s="127" t="s">
        <v>514</v>
      </c>
      <c r="B24" s="92" t="s">
        <v>455</v>
      </c>
      <c r="C24" s="7" t="s">
        <v>563</v>
      </c>
      <c r="D24" s="7" t="str">
        <f>IF(L24="Default",(_xlfn.XLOOKUP(C24,'Samenvatting velden'!B:B,'Samenvatting velden'!C:C,"")),L24)</f>
        <v>Aan</v>
      </c>
      <c r="E24" s="7" t="s">
        <v>129</v>
      </c>
      <c r="F24" s="7"/>
      <c r="G24" s="7"/>
      <c r="H24" s="7">
        <v>47</v>
      </c>
      <c r="I24" s="7" t="s">
        <v>613</v>
      </c>
      <c r="J24" s="7" t="s">
        <v>572</v>
      </c>
      <c r="L24" s="27" t="s">
        <v>790</v>
      </c>
    </row>
    <row r="25" spans="1:12" s="10" customFormat="1" ht="37.25" customHeight="1" x14ac:dyDescent="0.15">
      <c r="A25" s="127"/>
      <c r="B25" s="92" t="s">
        <v>458</v>
      </c>
      <c r="C25" s="7" t="s">
        <v>533</v>
      </c>
      <c r="D25" s="7" t="str">
        <f>IF(L25="Default",(_xlfn.XLOOKUP(C25,'Samenvatting velden'!B:B,'Samenvatting velden'!C:C,"")),L25)</f>
        <v>Aan</v>
      </c>
      <c r="E25" s="7" t="s">
        <v>327</v>
      </c>
      <c r="F25" s="7"/>
      <c r="G25" s="7"/>
      <c r="H25" s="7" t="s">
        <v>124</v>
      </c>
      <c r="I25" s="7" t="s">
        <v>568</v>
      </c>
      <c r="J25" s="7" t="s">
        <v>611</v>
      </c>
      <c r="L25" s="27" t="s">
        <v>790</v>
      </c>
    </row>
    <row r="26" spans="1:12" s="10" customFormat="1" ht="37.25" customHeight="1" x14ac:dyDescent="0.15">
      <c r="A26" s="127"/>
      <c r="B26" s="92" t="s">
        <v>458</v>
      </c>
      <c r="C26" s="7" t="s">
        <v>767</v>
      </c>
      <c r="D26" s="7" t="str">
        <f>IF(L26="Default",(_xlfn.XLOOKUP(C26,'Samenvatting velden'!B:B,'Samenvatting velden'!C:C,"")),L26)</f>
        <v>Aan</v>
      </c>
      <c r="E26" s="7" t="s">
        <v>130</v>
      </c>
      <c r="F26" s="7"/>
      <c r="G26" s="7"/>
      <c r="H26" s="7">
        <v>48</v>
      </c>
      <c r="I26" s="7" t="s">
        <v>601</v>
      </c>
      <c r="J26" s="7" t="s">
        <v>605</v>
      </c>
      <c r="L26" s="27" t="s">
        <v>790</v>
      </c>
    </row>
    <row r="27" spans="1:12" s="10" customFormat="1" ht="37.25" customHeight="1" x14ac:dyDescent="0.15">
      <c r="A27" s="127"/>
      <c r="B27" s="92" t="s">
        <v>460</v>
      </c>
      <c r="C27" s="7" t="s">
        <v>541</v>
      </c>
      <c r="D27" s="7" t="str">
        <f>IF(L27="Default",(_xlfn.XLOOKUP(C27,'Samenvatting velden'!B:B,'Samenvatting velden'!C:C,"")),L27)</f>
        <v>Aan</v>
      </c>
      <c r="E27" s="7" t="s">
        <v>785</v>
      </c>
      <c r="F27" s="7"/>
      <c r="G27" s="7"/>
      <c r="H27" s="7">
        <v>41</v>
      </c>
      <c r="I27" s="7" t="s">
        <v>568</v>
      </c>
      <c r="J27" s="7" t="s">
        <v>571</v>
      </c>
      <c r="L27" s="27" t="s">
        <v>790</v>
      </c>
    </row>
    <row r="28" spans="1:12" s="10" customFormat="1" ht="37.25" customHeight="1" x14ac:dyDescent="0.15">
      <c r="A28" s="127"/>
      <c r="B28" s="92" t="s">
        <v>460</v>
      </c>
      <c r="C28" s="7" t="s">
        <v>541</v>
      </c>
      <c r="D28" s="7" t="str">
        <f>IF(L28="Default",(_xlfn.XLOOKUP(C28,'Samenvatting velden'!B:B,'Samenvatting velden'!C:C,"")),L28)</f>
        <v>Aan</v>
      </c>
      <c r="E28" s="7" t="s">
        <v>126</v>
      </c>
      <c r="F28" s="7"/>
      <c r="G28" s="7"/>
      <c r="H28" s="7" t="s">
        <v>125</v>
      </c>
      <c r="I28" s="7" t="s">
        <v>568</v>
      </c>
      <c r="J28" s="7" t="s">
        <v>611</v>
      </c>
      <c r="L28" s="27" t="s">
        <v>790</v>
      </c>
    </row>
    <row r="29" spans="1:12" s="10" customFormat="1" ht="37.25" customHeight="1" x14ac:dyDescent="0.15">
      <c r="A29" s="127"/>
      <c r="B29" s="92" t="s">
        <v>460</v>
      </c>
      <c r="C29" s="7" t="s">
        <v>541</v>
      </c>
      <c r="D29" s="7" t="str">
        <f>IF(L29="Default",(_xlfn.XLOOKUP(C29,'Samenvatting velden'!B:B,'Samenvatting velden'!C:C,"")),L29)</f>
        <v>Aan</v>
      </c>
      <c r="E29" s="7" t="s">
        <v>128</v>
      </c>
      <c r="F29" s="7"/>
      <c r="G29" s="7"/>
      <c r="H29" s="7" t="s">
        <v>127</v>
      </c>
      <c r="I29" s="7" t="s">
        <v>568</v>
      </c>
      <c r="J29" s="7" t="s">
        <v>612</v>
      </c>
      <c r="L29" s="27" t="s">
        <v>790</v>
      </c>
    </row>
    <row r="30" spans="1:12" s="10" customFormat="1" ht="37.25" customHeight="1" x14ac:dyDescent="0.15">
      <c r="A30" s="127"/>
      <c r="B30" s="92" t="s">
        <v>460</v>
      </c>
      <c r="C30" s="7" t="s">
        <v>541</v>
      </c>
      <c r="D30" s="7" t="str">
        <f>IF(L30="Default",(_xlfn.XLOOKUP(C30,'Samenvatting velden'!B:B,'Samenvatting velden'!C:C,"")),L30)</f>
        <v>Aan</v>
      </c>
      <c r="E30" s="7" t="s">
        <v>438</v>
      </c>
      <c r="F30" s="7"/>
      <c r="G30" s="7"/>
      <c r="H30" s="7" t="s">
        <v>329</v>
      </c>
      <c r="I30" s="7" t="s">
        <v>569</v>
      </c>
      <c r="J30" s="7" t="s">
        <v>571</v>
      </c>
      <c r="L30" s="27" t="s">
        <v>790</v>
      </c>
    </row>
    <row r="31" spans="1:12" s="10" customFormat="1" ht="37.25" customHeight="1" x14ac:dyDescent="0.15">
      <c r="A31" s="127"/>
      <c r="B31" s="92" t="s">
        <v>460</v>
      </c>
      <c r="C31" s="7" t="s">
        <v>541</v>
      </c>
      <c r="D31" s="7" t="str">
        <f>IF(L31="Default",(_xlfn.XLOOKUP(C31,'Samenvatting velden'!B:B,'Samenvatting velden'!C:C,"")),L31)</f>
        <v>Aan</v>
      </c>
      <c r="E31" s="7" t="s">
        <v>24</v>
      </c>
      <c r="F31" s="7"/>
      <c r="G31" s="7"/>
      <c r="H31" s="7" t="s">
        <v>330</v>
      </c>
      <c r="I31" s="7" t="s">
        <v>569</v>
      </c>
      <c r="J31" s="7" t="s">
        <v>571</v>
      </c>
      <c r="L31" s="27" t="s">
        <v>790</v>
      </c>
    </row>
    <row r="32" spans="1:12" s="10" customFormat="1" ht="37.25" customHeight="1" x14ac:dyDescent="0.15">
      <c r="A32" s="127"/>
      <c r="B32" s="92" t="s">
        <v>460</v>
      </c>
      <c r="C32" s="7" t="s">
        <v>541</v>
      </c>
      <c r="D32" s="7" t="str">
        <f>IF(L32="Default",(_xlfn.XLOOKUP(C32,'Samenvatting velden'!B:B,'Samenvatting velden'!C:C,"")),L32)</f>
        <v>Aan</v>
      </c>
      <c r="E32" s="7" t="s">
        <v>776</v>
      </c>
      <c r="F32" s="7"/>
      <c r="G32" s="7"/>
      <c r="H32" s="7" t="s">
        <v>437</v>
      </c>
      <c r="I32" s="7" t="s">
        <v>569</v>
      </c>
      <c r="J32" s="7" t="s">
        <v>571</v>
      </c>
      <c r="L32" s="27" t="s">
        <v>790</v>
      </c>
    </row>
    <row r="33" spans="1:12" s="10" customFormat="1" ht="37.25" customHeight="1" x14ac:dyDescent="0.15">
      <c r="A33" s="126" t="s">
        <v>516</v>
      </c>
      <c r="B33" s="91" t="s">
        <v>455</v>
      </c>
      <c r="C33" s="79" t="s">
        <v>566</v>
      </c>
      <c r="D33" s="79" t="str">
        <f>IF(L33="Default",(_xlfn.XLOOKUP(C33,'Samenvatting velden'!B:B,'Samenvatting velden'!C:C,"")),L33)</f>
        <v>Aan</v>
      </c>
      <c r="E33" s="79" t="s">
        <v>65</v>
      </c>
      <c r="F33" s="79"/>
      <c r="G33" s="79"/>
      <c r="H33" s="79" t="s">
        <v>64</v>
      </c>
      <c r="I33" s="79" t="s">
        <v>577</v>
      </c>
      <c r="J33" s="79" t="s">
        <v>572</v>
      </c>
      <c r="L33" s="27" t="s">
        <v>790</v>
      </c>
    </row>
    <row r="34" spans="1:12" s="10" customFormat="1" ht="37.25" customHeight="1" x14ac:dyDescent="0.15">
      <c r="A34" s="126"/>
      <c r="B34" s="91" t="s">
        <v>458</v>
      </c>
      <c r="C34" s="79" t="s">
        <v>533</v>
      </c>
      <c r="D34" s="79" t="str">
        <f>IF(L34="Default",(_xlfn.XLOOKUP(C34,'Samenvatting velden'!B:B,'Samenvatting velden'!C:C,"")),L34)</f>
        <v>Aan</v>
      </c>
      <c r="E34" s="79" t="s">
        <v>212</v>
      </c>
      <c r="F34" s="79"/>
      <c r="G34" s="79"/>
      <c r="H34" s="79" t="s">
        <v>211</v>
      </c>
      <c r="I34" s="79" t="s">
        <v>577</v>
      </c>
      <c r="J34" s="79" t="s">
        <v>571</v>
      </c>
      <c r="L34" s="27" t="s">
        <v>790</v>
      </c>
    </row>
    <row r="35" spans="1:12" s="10" customFormat="1" ht="37.25" customHeight="1" x14ac:dyDescent="0.15">
      <c r="A35" s="126"/>
      <c r="B35" s="91" t="s">
        <v>458</v>
      </c>
      <c r="C35" s="79" t="s">
        <v>533</v>
      </c>
      <c r="D35" s="79" t="str">
        <f>IF(L35="Default",(_xlfn.XLOOKUP(C35,'Samenvatting velden'!B:B,'Samenvatting velden'!C:C,"")),L35)</f>
        <v>Aan</v>
      </c>
      <c r="E35" s="79" t="s">
        <v>374</v>
      </c>
      <c r="F35" s="79"/>
      <c r="G35" s="79"/>
      <c r="H35" s="79">
        <v>74</v>
      </c>
      <c r="I35" s="79" t="s">
        <v>568</v>
      </c>
      <c r="J35" s="79" t="s">
        <v>572</v>
      </c>
      <c r="L35" s="27" t="s">
        <v>790</v>
      </c>
    </row>
    <row r="36" spans="1:12" s="10" customFormat="1" ht="37.25" customHeight="1" x14ac:dyDescent="0.15">
      <c r="A36" s="127" t="s">
        <v>515</v>
      </c>
      <c r="B36" s="92" t="s">
        <v>456</v>
      </c>
      <c r="C36" s="7" t="s">
        <v>562</v>
      </c>
      <c r="D36" s="7" t="str">
        <f>IF(L36="Default",(_xlfn.XLOOKUP(C36,'Samenvatting velden'!B:B,'Samenvatting velden'!C:C,"")),L36)</f>
        <v>Aan</v>
      </c>
      <c r="E36" s="7" t="s">
        <v>307</v>
      </c>
      <c r="F36" s="7"/>
      <c r="G36" s="7"/>
      <c r="H36" s="7">
        <v>78</v>
      </c>
      <c r="I36" s="7" t="s">
        <v>568</v>
      </c>
      <c r="J36" s="7" t="s">
        <v>571</v>
      </c>
      <c r="L36" s="27" t="s">
        <v>790</v>
      </c>
    </row>
    <row r="37" spans="1:12" s="10" customFormat="1" ht="37.25" customHeight="1" x14ac:dyDescent="0.15">
      <c r="A37" s="127"/>
      <c r="B37" s="92" t="s">
        <v>458</v>
      </c>
      <c r="C37" s="7" t="s">
        <v>767</v>
      </c>
      <c r="D37" s="7" t="str">
        <f>IF(L37="Default",(_xlfn.XLOOKUP(C37,'Samenvatting velden'!B:B,'Samenvatting velden'!C:C,"")),L37)</f>
        <v>Aan</v>
      </c>
      <c r="E37" s="7" t="s">
        <v>130</v>
      </c>
      <c r="F37" s="7"/>
      <c r="G37" s="7"/>
      <c r="H37" s="7">
        <v>48</v>
      </c>
      <c r="I37" s="7" t="s">
        <v>601</v>
      </c>
      <c r="J37" s="7" t="s">
        <v>605</v>
      </c>
      <c r="L37" s="27" t="s">
        <v>790</v>
      </c>
    </row>
    <row r="38" spans="1:12" s="10" customFormat="1" ht="37.25" customHeight="1" x14ac:dyDescent="0.15">
      <c r="A38" s="127"/>
      <c r="B38" s="92" t="s">
        <v>458</v>
      </c>
      <c r="C38" s="7" t="s">
        <v>533</v>
      </c>
      <c r="D38" s="7" t="str">
        <f>IF(L38="Default",(_xlfn.XLOOKUP(C38,'Samenvatting velden'!B:B,'Samenvatting velden'!C:C,"")),L38)</f>
        <v>Aan</v>
      </c>
      <c r="E38" s="7" t="s">
        <v>214</v>
      </c>
      <c r="F38" s="7"/>
      <c r="G38" s="7"/>
      <c r="H38" s="7" t="s">
        <v>213</v>
      </c>
      <c r="I38" s="7" t="s">
        <v>577</v>
      </c>
      <c r="J38" s="7" t="s">
        <v>571</v>
      </c>
      <c r="L38" s="27" t="s">
        <v>790</v>
      </c>
    </row>
    <row r="39" spans="1:12" s="10" customFormat="1" ht="37.25" customHeight="1" x14ac:dyDescent="0.15">
      <c r="A39" s="127"/>
      <c r="B39" s="92" t="s">
        <v>460</v>
      </c>
      <c r="C39" s="7" t="s">
        <v>541</v>
      </c>
      <c r="D39" s="7" t="str">
        <f>IF(L39="Default",(_xlfn.XLOOKUP(C39,'Samenvatting velden'!B:B,'Samenvatting velden'!C:C,"")),L39)</f>
        <v>Aan</v>
      </c>
      <c r="E39" s="7" t="s">
        <v>785</v>
      </c>
      <c r="F39" s="7"/>
      <c r="G39" s="7"/>
      <c r="H39" s="7">
        <v>41</v>
      </c>
      <c r="I39" s="7" t="s">
        <v>568</v>
      </c>
      <c r="J39" s="7" t="s">
        <v>571</v>
      </c>
      <c r="L39" s="27" t="s">
        <v>790</v>
      </c>
    </row>
    <row r="40" spans="1:12" s="10" customFormat="1" ht="37.25" customHeight="1" x14ac:dyDescent="0.15">
      <c r="A40" s="127"/>
      <c r="B40" s="92" t="s">
        <v>460</v>
      </c>
      <c r="C40" s="7" t="s">
        <v>541</v>
      </c>
      <c r="D40" s="7" t="str">
        <f>IF(L40="Default",(_xlfn.XLOOKUP(C40,'Samenvatting velden'!B:B,'Samenvatting velden'!C:C,"")),L40)</f>
        <v>Aan</v>
      </c>
      <c r="E40" s="7" t="s">
        <v>438</v>
      </c>
      <c r="F40" s="7"/>
      <c r="G40" s="7"/>
      <c r="H40" s="7" t="s">
        <v>329</v>
      </c>
      <c r="I40" s="7" t="s">
        <v>569</v>
      </c>
      <c r="J40" s="7" t="s">
        <v>571</v>
      </c>
      <c r="L40" s="27" t="s">
        <v>790</v>
      </c>
    </row>
    <row r="41" spans="1:12" s="10" customFormat="1" ht="37.25" customHeight="1" x14ac:dyDescent="0.15">
      <c r="A41" s="127"/>
      <c r="B41" s="92" t="s">
        <v>460</v>
      </c>
      <c r="C41" s="7" t="s">
        <v>541</v>
      </c>
      <c r="D41" s="7" t="str">
        <f>IF(L41="Default",(_xlfn.XLOOKUP(C41,'Samenvatting velden'!B:B,'Samenvatting velden'!C:C,"")),L41)</f>
        <v>Aan</v>
      </c>
      <c r="E41" s="7" t="s">
        <v>24</v>
      </c>
      <c r="F41" s="7"/>
      <c r="G41" s="7"/>
      <c r="H41" s="7" t="s">
        <v>330</v>
      </c>
      <c r="I41" s="7" t="s">
        <v>569</v>
      </c>
      <c r="J41" s="7" t="s">
        <v>571</v>
      </c>
      <c r="L41" s="27" t="s">
        <v>790</v>
      </c>
    </row>
    <row r="42" spans="1:12" s="10" customFormat="1" ht="37.25" customHeight="1" x14ac:dyDescent="0.15">
      <c r="A42" s="127"/>
      <c r="B42" s="92" t="s">
        <v>460</v>
      </c>
      <c r="C42" s="7" t="s">
        <v>541</v>
      </c>
      <c r="D42" s="7" t="str">
        <f>IF(L42="Default",(_xlfn.XLOOKUP(C42,'Samenvatting velden'!B:B,'Samenvatting velden'!C:C,"")),L42)</f>
        <v>Aan</v>
      </c>
      <c r="E42" s="7" t="s">
        <v>776</v>
      </c>
      <c r="F42" s="7"/>
      <c r="G42" s="7"/>
      <c r="H42" s="7" t="s">
        <v>437</v>
      </c>
      <c r="I42" s="7" t="s">
        <v>569</v>
      </c>
      <c r="J42" s="7" t="s">
        <v>571</v>
      </c>
      <c r="L42" s="27" t="s">
        <v>790</v>
      </c>
    </row>
    <row r="43" spans="1:12" s="10" customFormat="1" ht="37.25" customHeight="1" x14ac:dyDescent="0.15">
      <c r="A43" s="126" t="s">
        <v>480</v>
      </c>
      <c r="B43" s="91" t="s">
        <v>456</v>
      </c>
      <c r="C43" s="79" t="s">
        <v>562</v>
      </c>
      <c r="D43" s="79" t="str">
        <f>IF(L43="Default",(_xlfn.XLOOKUP(C43,'Samenvatting velden'!B:B,'Samenvatting velden'!C:C,"")),L43)</f>
        <v>Aan</v>
      </c>
      <c r="E43" s="79" t="s">
        <v>307</v>
      </c>
      <c r="F43" s="79"/>
      <c r="G43" s="79"/>
      <c r="H43" s="79">
        <v>78</v>
      </c>
      <c r="I43" s="79" t="s">
        <v>568</v>
      </c>
      <c r="J43" s="79" t="s">
        <v>571</v>
      </c>
      <c r="L43" s="27" t="s">
        <v>790</v>
      </c>
    </row>
    <row r="44" spans="1:12" s="10" customFormat="1" ht="37.25" customHeight="1" x14ac:dyDescent="0.15">
      <c r="A44" s="126"/>
      <c r="B44" s="91" t="s">
        <v>460</v>
      </c>
      <c r="C44" s="79" t="s">
        <v>541</v>
      </c>
      <c r="D44" s="79" t="str">
        <f>IF(L44="Default",(_xlfn.XLOOKUP(C44,'Samenvatting velden'!B:B,'Samenvatting velden'!C:C,"")),L44)</f>
        <v>Aan</v>
      </c>
      <c r="E44" s="79" t="s">
        <v>785</v>
      </c>
      <c r="F44" s="79"/>
      <c r="G44" s="79"/>
      <c r="H44" s="79">
        <v>41</v>
      </c>
      <c r="I44" s="79" t="s">
        <v>568</v>
      </c>
      <c r="J44" s="79" t="s">
        <v>571</v>
      </c>
      <c r="L44" s="27" t="s">
        <v>790</v>
      </c>
    </row>
    <row r="45" spans="1:12" s="10" customFormat="1" ht="37.25" customHeight="1" x14ac:dyDescent="0.15">
      <c r="A45" s="127" t="s">
        <v>797</v>
      </c>
      <c r="B45" s="92" t="s">
        <v>456</v>
      </c>
      <c r="C45" s="7" t="s">
        <v>561</v>
      </c>
      <c r="D45" s="7" t="str">
        <f>IF(L45="Default",(_xlfn.XLOOKUP(C45,'Samenvatting velden'!B:B,'Samenvatting velden'!C:C,"")),L45)</f>
        <v>Aan</v>
      </c>
      <c r="E45" s="7" t="s">
        <v>203</v>
      </c>
      <c r="F45" s="7"/>
      <c r="G45" s="7"/>
      <c r="H45" s="7" t="s">
        <v>202</v>
      </c>
      <c r="I45" s="7" t="s">
        <v>568</v>
      </c>
      <c r="J45" s="7" t="s">
        <v>574</v>
      </c>
      <c r="L45" s="27" t="s">
        <v>790</v>
      </c>
    </row>
    <row r="46" spans="1:12" s="10" customFormat="1" ht="37.25" customHeight="1" x14ac:dyDescent="0.15">
      <c r="A46" s="127"/>
      <c r="B46" s="92" t="s">
        <v>458</v>
      </c>
      <c r="C46" s="7" t="s">
        <v>533</v>
      </c>
      <c r="D46" s="7" t="str">
        <f>IF(L46="Default",(_xlfn.XLOOKUP(C46,'Samenvatting velden'!B:B,'Samenvatting velden'!C:C,"")),L46)</f>
        <v>Aan</v>
      </c>
      <c r="E46" s="7" t="s">
        <v>199</v>
      </c>
      <c r="F46" s="7"/>
      <c r="G46" s="7"/>
      <c r="H46" s="7" t="s">
        <v>198</v>
      </c>
      <c r="I46" s="7" t="s">
        <v>568</v>
      </c>
      <c r="J46" s="7" t="s">
        <v>572</v>
      </c>
      <c r="L46" s="27" t="s">
        <v>790</v>
      </c>
    </row>
    <row r="47" spans="1:12" s="10" customFormat="1" ht="37.25" customHeight="1" x14ac:dyDescent="0.15">
      <c r="A47" s="127"/>
      <c r="B47" s="92" t="s">
        <v>458</v>
      </c>
      <c r="C47" s="7" t="s">
        <v>533</v>
      </c>
      <c r="D47" s="7" t="str">
        <f>IF(L47="Default",(_xlfn.XLOOKUP(C47,'Samenvatting velden'!B:B,'Samenvatting velden'!C:C,"")),L47)</f>
        <v>Aan</v>
      </c>
      <c r="E47" s="7" t="s">
        <v>201</v>
      </c>
      <c r="F47" s="7"/>
      <c r="G47" s="7"/>
      <c r="H47" s="7" t="s">
        <v>200</v>
      </c>
      <c r="I47" s="7" t="s">
        <v>568</v>
      </c>
      <c r="J47" s="7" t="s">
        <v>574</v>
      </c>
      <c r="L47" s="27" t="s">
        <v>790</v>
      </c>
    </row>
    <row r="48" spans="1:12" s="10" customFormat="1" ht="37.25" customHeight="1" x14ac:dyDescent="0.15">
      <c r="A48" s="127"/>
      <c r="B48" s="92" t="s">
        <v>458</v>
      </c>
      <c r="C48" s="7" t="s">
        <v>533</v>
      </c>
      <c r="D48" s="7" t="str">
        <f>IF(L48="Default",(_xlfn.XLOOKUP(C48,'Samenvatting velden'!B:B,'Samenvatting velden'!C:C,"")),L48)</f>
        <v>Aan</v>
      </c>
      <c r="E48" s="7" t="s">
        <v>205</v>
      </c>
      <c r="F48" s="7"/>
      <c r="G48" s="7"/>
      <c r="H48" s="7" t="s">
        <v>204</v>
      </c>
      <c r="I48" s="7" t="s">
        <v>568</v>
      </c>
      <c r="J48" s="7" t="s">
        <v>574</v>
      </c>
      <c r="L48" s="27" t="s">
        <v>790</v>
      </c>
    </row>
    <row r="49" spans="1:12" s="10" customFormat="1" ht="37.25" customHeight="1" x14ac:dyDescent="0.15">
      <c r="A49" s="127"/>
      <c r="B49" s="92" t="s">
        <v>458</v>
      </c>
      <c r="C49" s="7" t="s">
        <v>533</v>
      </c>
      <c r="D49" s="7" t="str">
        <f>IF(L49="Default",(_xlfn.XLOOKUP(C49,'Samenvatting velden'!B:B,'Samenvatting velden'!C:C,"")),L49)</f>
        <v>Aan</v>
      </c>
      <c r="E49" s="7" t="s">
        <v>255</v>
      </c>
      <c r="F49" s="7"/>
      <c r="G49" s="7"/>
      <c r="H49" s="7" t="s">
        <v>254</v>
      </c>
      <c r="I49" s="7" t="s">
        <v>569</v>
      </c>
      <c r="J49" s="7" t="s">
        <v>574</v>
      </c>
      <c r="L49" s="27" t="s">
        <v>790</v>
      </c>
    </row>
    <row r="50" spans="1:12" s="10" customFormat="1" ht="37.25" customHeight="1" x14ac:dyDescent="0.15">
      <c r="A50" s="127"/>
      <c r="B50" s="92" t="s">
        <v>458</v>
      </c>
      <c r="C50" s="7" t="s">
        <v>533</v>
      </c>
      <c r="D50" s="7" t="str">
        <f>IF(L50="Default",(_xlfn.XLOOKUP(C50,'Samenvatting velden'!B:B,'Samenvatting velden'!C:C,"")),L50)</f>
        <v>Aan</v>
      </c>
      <c r="E50" s="7" t="s">
        <v>257</v>
      </c>
      <c r="F50" s="7"/>
      <c r="G50" s="7"/>
      <c r="H50" s="7" t="s">
        <v>256</v>
      </c>
      <c r="I50" s="7" t="s">
        <v>569</v>
      </c>
      <c r="J50" s="7" t="s">
        <v>574</v>
      </c>
      <c r="L50" s="27" t="s">
        <v>790</v>
      </c>
    </row>
    <row r="51" spans="1:12" s="10" customFormat="1" ht="37.25" customHeight="1" x14ac:dyDescent="0.15">
      <c r="A51" s="127"/>
      <c r="B51" s="92" t="s">
        <v>458</v>
      </c>
      <c r="C51" s="7" t="s">
        <v>533</v>
      </c>
      <c r="D51" s="7" t="str">
        <f>IF(L51="Default",(_xlfn.XLOOKUP(C51,'Samenvatting velden'!B:B,'Samenvatting velden'!C:C,"")),L51)</f>
        <v>Aan</v>
      </c>
      <c r="E51" s="7" t="s">
        <v>259</v>
      </c>
      <c r="F51" s="7"/>
      <c r="G51" s="7"/>
      <c r="H51" s="7" t="s">
        <v>258</v>
      </c>
      <c r="I51" s="7" t="s">
        <v>569</v>
      </c>
      <c r="J51" s="7" t="s">
        <v>574</v>
      </c>
      <c r="L51" s="27" t="s">
        <v>790</v>
      </c>
    </row>
    <row r="52" spans="1:12" s="10" customFormat="1" ht="37.25" customHeight="1" x14ac:dyDescent="0.15">
      <c r="A52" s="127"/>
      <c r="B52" s="92" t="s">
        <v>458</v>
      </c>
      <c r="C52" s="7" t="s">
        <v>533</v>
      </c>
      <c r="D52" s="7" t="str">
        <f>IF(L52="Default",(_xlfn.XLOOKUP(C52,'Samenvatting velden'!B:B,'Samenvatting velden'!C:C,"")),L52)</f>
        <v>Aan</v>
      </c>
      <c r="E52" s="7" t="s">
        <v>331</v>
      </c>
      <c r="F52" s="7"/>
      <c r="G52" s="7"/>
      <c r="H52" s="7" t="s">
        <v>260</v>
      </c>
      <c r="I52" s="7" t="s">
        <v>569</v>
      </c>
      <c r="J52" s="7" t="s">
        <v>574</v>
      </c>
      <c r="L52" s="27" t="s">
        <v>790</v>
      </c>
    </row>
    <row r="53" spans="1:12" s="10" customFormat="1" ht="37.25" customHeight="1" x14ac:dyDescent="0.15">
      <c r="A53" s="127"/>
      <c r="B53" s="92" t="s">
        <v>458</v>
      </c>
      <c r="C53" s="7" t="s">
        <v>533</v>
      </c>
      <c r="D53" s="7" t="str">
        <f>IF(L53="Default",(_xlfn.XLOOKUP(C53,'Samenvatting velden'!B:B,'Samenvatting velden'!C:C,"")),L53)</f>
        <v>Aan</v>
      </c>
      <c r="E53" s="7" t="s">
        <v>262</v>
      </c>
      <c r="F53" s="7"/>
      <c r="G53" s="7"/>
      <c r="H53" s="7" t="s">
        <v>261</v>
      </c>
      <c r="I53" s="7" t="s">
        <v>569</v>
      </c>
      <c r="J53" s="7" t="s">
        <v>574</v>
      </c>
      <c r="L53" s="27" t="s">
        <v>790</v>
      </c>
    </row>
    <row r="54" spans="1:12" s="10" customFormat="1" ht="37.25" customHeight="1" x14ac:dyDescent="0.15">
      <c r="A54" s="127"/>
      <c r="B54" s="92" t="s">
        <v>458</v>
      </c>
      <c r="C54" s="7" t="s">
        <v>533</v>
      </c>
      <c r="D54" s="7" t="str">
        <f>IF(L54="Default",(_xlfn.XLOOKUP(C54,'Samenvatting velden'!B:B,'Samenvatting velden'!C:C,"")),L54)</f>
        <v>Aan</v>
      </c>
      <c r="E54" s="7" t="s">
        <v>264</v>
      </c>
      <c r="F54" s="7"/>
      <c r="G54" s="7"/>
      <c r="H54" s="7" t="s">
        <v>263</v>
      </c>
      <c r="I54" s="7" t="s">
        <v>569</v>
      </c>
      <c r="J54" s="7" t="s">
        <v>574</v>
      </c>
      <c r="L54" s="27" t="s">
        <v>790</v>
      </c>
    </row>
    <row r="55" spans="1:12" s="10" customFormat="1" ht="37.25" customHeight="1" x14ac:dyDescent="0.15">
      <c r="A55" s="126" t="s">
        <v>500</v>
      </c>
      <c r="B55" s="91" t="s">
        <v>456</v>
      </c>
      <c r="C55" s="79" t="s">
        <v>561</v>
      </c>
      <c r="D55" s="79" t="str">
        <f>IF(L55="Default",(_xlfn.XLOOKUP(C55,'Samenvatting velden'!B:B,'Samenvatting velden'!C:C,"")),L55)</f>
        <v>Aan</v>
      </c>
      <c r="E55" s="79" t="s">
        <v>338</v>
      </c>
      <c r="F55" s="79"/>
      <c r="G55" s="79"/>
      <c r="H55" s="79">
        <v>59</v>
      </c>
      <c r="I55" s="79" t="s">
        <v>577</v>
      </c>
      <c r="J55" s="79" t="s">
        <v>614</v>
      </c>
      <c r="L55" s="27" t="s">
        <v>790</v>
      </c>
    </row>
    <row r="56" spans="1:12" s="10" customFormat="1" ht="37.25" customHeight="1" x14ac:dyDescent="0.15">
      <c r="A56" s="126"/>
      <c r="B56" s="91" t="s">
        <v>458</v>
      </c>
      <c r="C56" s="79" t="s">
        <v>533</v>
      </c>
      <c r="D56" s="79" t="str">
        <f>IF(L56="Default",(_xlfn.XLOOKUP(C56,'Samenvatting velden'!B:B,'Samenvatting velden'!C:C,"")),L56)</f>
        <v>Aan</v>
      </c>
      <c r="E56" s="79" t="s">
        <v>194</v>
      </c>
      <c r="F56" s="79"/>
      <c r="G56" s="79"/>
      <c r="H56" s="79" t="s">
        <v>193</v>
      </c>
      <c r="I56" s="79" t="s">
        <v>568</v>
      </c>
      <c r="J56" s="79" t="s">
        <v>574</v>
      </c>
      <c r="L56" s="27" t="s">
        <v>790</v>
      </c>
    </row>
    <row r="57" spans="1:12" s="10" customFormat="1" ht="37.25" customHeight="1" x14ac:dyDescent="0.15">
      <c r="A57" s="126"/>
      <c r="B57" s="91" t="s">
        <v>458</v>
      </c>
      <c r="C57" s="79" t="s">
        <v>540</v>
      </c>
      <c r="D57" s="79" t="str">
        <f>IF(L57="Default",(_xlfn.XLOOKUP(C57,'Samenvatting velden'!B:B,'Samenvatting velden'!C:C,"")),L57)</f>
        <v>Aan</v>
      </c>
      <c r="E57" s="79" t="s">
        <v>196</v>
      </c>
      <c r="F57" s="79"/>
      <c r="G57" s="79"/>
      <c r="H57" s="79" t="s">
        <v>195</v>
      </c>
      <c r="I57" s="79" t="s">
        <v>601</v>
      </c>
      <c r="J57" s="79" t="s">
        <v>572</v>
      </c>
      <c r="L57" s="27" t="s">
        <v>790</v>
      </c>
    </row>
    <row r="58" spans="1:12" s="10" customFormat="1" ht="37.25" customHeight="1" x14ac:dyDescent="0.15">
      <c r="A58" s="128"/>
      <c r="B58" s="91" t="s">
        <v>458</v>
      </c>
      <c r="C58" s="79" t="s">
        <v>533</v>
      </c>
      <c r="D58" s="79" t="str">
        <f>IF(L58="Default",(_xlfn.XLOOKUP(C58,'Samenvatting velden'!B:B,'Samenvatting velden'!C:C,"")),L58)</f>
        <v>Aan</v>
      </c>
      <c r="E58" s="79" t="s">
        <v>339</v>
      </c>
      <c r="F58" s="79"/>
      <c r="G58" s="79"/>
      <c r="H58" s="79" t="s">
        <v>197</v>
      </c>
      <c r="I58" s="79" t="s">
        <v>568</v>
      </c>
      <c r="J58" s="79" t="s">
        <v>572</v>
      </c>
      <c r="L58" s="27" t="s">
        <v>790</v>
      </c>
    </row>
    <row r="59" spans="1:12" s="10" customFormat="1" ht="12" x14ac:dyDescent="0.15">
      <c r="L59" s="28"/>
    </row>
  </sheetData>
  <autoFilter ref="A5:J5" xr:uid="{2FB507F9-6CFC-46D5-A074-0B86A2CB1790}"/>
  <mergeCells count="20">
    <mergeCell ref="A3:A5"/>
    <mergeCell ref="B3:B5"/>
    <mergeCell ref="C3:C5"/>
    <mergeCell ref="D3:D5"/>
    <mergeCell ref="E3:G3"/>
    <mergeCell ref="I3:I5"/>
    <mergeCell ref="J3:J5"/>
    <mergeCell ref="L3:L5"/>
    <mergeCell ref="E4:E5"/>
    <mergeCell ref="F4:F5"/>
    <mergeCell ref="G4:G5"/>
    <mergeCell ref="H3:H5"/>
    <mergeCell ref="A24:A32"/>
    <mergeCell ref="A20:A23"/>
    <mergeCell ref="A7:A19"/>
    <mergeCell ref="A55:A58"/>
    <mergeCell ref="A45:A54"/>
    <mergeCell ref="A43:A44"/>
    <mergeCell ref="A36:A42"/>
    <mergeCell ref="A33:A35"/>
  </mergeCells>
  <conditionalFormatting sqref="H6:H58">
    <cfRule type="containsBlanks" dxfId="13" priority="2">
      <formula>LEN(TRIM(H6))=0</formula>
    </cfRule>
  </conditionalFormatting>
  <conditionalFormatting sqref="B6:J58">
    <cfRule type="expression" dxfId="12" priority="1">
      <formula>$D6="uit"</formula>
    </cfRule>
  </conditionalFormatting>
  <dataValidations count="1">
    <dataValidation type="list" allowBlank="1" showInputMessage="1" showErrorMessage="1" sqref="L6:L58" xr:uid="{00E32CC7-E0A2-444D-954A-ABDB7853D211}">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01BC-689B-4917-96B4-98612772A385}">
  <sheetPr>
    <tabColor rgb="FF00355C"/>
    <pageSetUpPr fitToPage="1"/>
  </sheetPr>
  <dimension ref="A1:N105"/>
  <sheetViews>
    <sheetView showGridLines="0" view="pageBreakPreview" zoomScaleNormal="100"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841</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129" t="s">
        <v>779</v>
      </c>
      <c r="B6" s="92" t="s">
        <v>458</v>
      </c>
      <c r="C6" s="7" t="s">
        <v>544</v>
      </c>
      <c r="D6" s="7" t="str">
        <f>IF(L6="Default",(_xlfn.XLOOKUP(C6,'Samenvatting velden'!B:B,'Samenvatting velden'!C:C,"")),L6)</f>
        <v>Aan</v>
      </c>
      <c r="E6" s="7" t="s">
        <v>88</v>
      </c>
      <c r="F6" s="7"/>
      <c r="G6" s="7"/>
      <c r="H6" s="7" t="s">
        <v>87</v>
      </c>
      <c r="I6" s="7" t="s">
        <v>568</v>
      </c>
      <c r="J6" s="7" t="s">
        <v>578</v>
      </c>
      <c r="L6" s="27" t="s">
        <v>790</v>
      </c>
    </row>
    <row r="7" spans="1:12" s="10" customFormat="1" ht="37.25" customHeight="1" x14ac:dyDescent="0.15">
      <c r="A7" s="127"/>
      <c r="B7" s="92" t="s">
        <v>458</v>
      </c>
      <c r="C7" s="7" t="s">
        <v>544</v>
      </c>
      <c r="D7" s="7" t="str">
        <f>IF(L7="Default",(_xlfn.XLOOKUP(C7,'Samenvatting velden'!B:B,'Samenvatting velden'!C:C,"")),L7)</f>
        <v>Aan</v>
      </c>
      <c r="E7" s="7" t="s">
        <v>90</v>
      </c>
      <c r="F7" s="7"/>
      <c r="G7" s="7"/>
      <c r="H7" s="7" t="s">
        <v>89</v>
      </c>
      <c r="I7" s="7" t="s">
        <v>568</v>
      </c>
      <c r="J7" s="7" t="s">
        <v>591</v>
      </c>
      <c r="L7" s="27" t="s">
        <v>790</v>
      </c>
    </row>
    <row r="8" spans="1:12" s="10" customFormat="1" ht="37.25" customHeight="1" x14ac:dyDescent="0.15">
      <c r="A8" s="127"/>
      <c r="B8" s="92" t="s">
        <v>455</v>
      </c>
      <c r="C8" s="7" t="s">
        <v>566</v>
      </c>
      <c r="D8" s="7" t="str">
        <f>IF(L8="Default",(_xlfn.XLOOKUP(C8,'Samenvatting velden'!B:B,'Samenvatting velden'!C:C,"")),L8)</f>
        <v>Aan</v>
      </c>
      <c r="E8" s="7" t="s">
        <v>29</v>
      </c>
      <c r="F8" s="7"/>
      <c r="G8" s="7"/>
      <c r="H8" s="7" t="s">
        <v>28</v>
      </c>
      <c r="I8" s="7" t="s">
        <v>583</v>
      </c>
      <c r="J8" s="7" t="s">
        <v>584</v>
      </c>
      <c r="L8" s="27" t="s">
        <v>790</v>
      </c>
    </row>
    <row r="9" spans="1:12" s="10" customFormat="1" ht="37.25" customHeight="1" x14ac:dyDescent="0.15">
      <c r="A9" s="127"/>
      <c r="B9" s="92" t="s">
        <v>458</v>
      </c>
      <c r="C9" s="7" t="s">
        <v>540</v>
      </c>
      <c r="D9" s="7" t="str">
        <f>IF(L9="Default",(_xlfn.XLOOKUP(C9,'Samenvatting velden'!B:B,'Samenvatting velden'!C:C,"")),L9)</f>
        <v>Aan</v>
      </c>
      <c r="E9" s="7" t="s">
        <v>82</v>
      </c>
      <c r="F9" s="7"/>
      <c r="G9" s="7"/>
      <c r="H9" s="7" t="s">
        <v>81</v>
      </c>
      <c r="I9" s="7" t="s">
        <v>577</v>
      </c>
      <c r="J9" s="7" t="s">
        <v>589</v>
      </c>
      <c r="L9" s="27" t="s">
        <v>790</v>
      </c>
    </row>
    <row r="10" spans="1:12" s="10" customFormat="1" ht="37.25" customHeight="1" x14ac:dyDescent="0.15">
      <c r="A10" s="127"/>
      <c r="B10" s="92" t="s">
        <v>458</v>
      </c>
      <c r="C10" s="7" t="s">
        <v>533</v>
      </c>
      <c r="D10" s="7" t="str">
        <f>IF(L10="Default",(_xlfn.XLOOKUP(C10,'Samenvatting velden'!B:B,'Samenvatting velden'!C:C,"")),L10)</f>
        <v>Aan</v>
      </c>
      <c r="E10" s="7" t="s">
        <v>349</v>
      </c>
      <c r="F10" s="7"/>
      <c r="G10" s="7"/>
      <c r="H10" s="7" t="s">
        <v>356</v>
      </c>
      <c r="I10" s="7" t="s">
        <v>569</v>
      </c>
      <c r="J10" s="7" t="s">
        <v>573</v>
      </c>
      <c r="L10" s="27" t="s">
        <v>790</v>
      </c>
    </row>
    <row r="11" spans="1:12" s="10" customFormat="1" ht="37.25" customHeight="1" x14ac:dyDescent="0.15">
      <c r="A11" s="127"/>
      <c r="B11" s="92" t="s">
        <v>458</v>
      </c>
      <c r="C11" s="7" t="s">
        <v>533</v>
      </c>
      <c r="D11" s="7" t="str">
        <f>IF(L11="Default",(_xlfn.XLOOKUP(C11,'Samenvatting velden'!B:B,'Samenvatting velden'!C:C,"")),L11)</f>
        <v>Aan</v>
      </c>
      <c r="E11" s="7" t="s">
        <v>31</v>
      </c>
      <c r="F11" s="7"/>
      <c r="G11" s="7"/>
      <c r="H11" s="7" t="s">
        <v>30</v>
      </c>
      <c r="I11" s="7" t="s">
        <v>585</v>
      </c>
      <c r="J11" s="7" t="s">
        <v>572</v>
      </c>
      <c r="L11" s="27" t="s">
        <v>790</v>
      </c>
    </row>
    <row r="12" spans="1:12" s="10" customFormat="1" ht="37.25" customHeight="1" x14ac:dyDescent="0.15">
      <c r="A12" s="127"/>
      <c r="B12" s="92" t="s">
        <v>458</v>
      </c>
      <c r="C12" s="7" t="s">
        <v>533</v>
      </c>
      <c r="D12" s="7" t="str">
        <f>IF(L12="Default",(_xlfn.XLOOKUP(C12,'Samenvatting velden'!B:B,'Samenvatting velden'!C:C,"")),L12)</f>
        <v>Aan</v>
      </c>
      <c r="E12" s="7" t="s">
        <v>306</v>
      </c>
      <c r="F12" s="7"/>
      <c r="G12" s="7"/>
      <c r="H12" s="7" t="s">
        <v>32</v>
      </c>
      <c r="I12" s="7" t="s">
        <v>585</v>
      </c>
      <c r="J12" s="7" t="s">
        <v>572</v>
      </c>
      <c r="L12" s="27" t="s">
        <v>790</v>
      </c>
    </row>
    <row r="13" spans="1:12" s="10" customFormat="1" ht="37.25" customHeight="1" x14ac:dyDescent="0.15">
      <c r="A13" s="127"/>
      <c r="B13" s="92" t="s">
        <v>458</v>
      </c>
      <c r="C13" s="7" t="s">
        <v>533</v>
      </c>
      <c r="D13" s="7" t="str">
        <f>IF(L13="Default",(_xlfn.XLOOKUP(C13,'Samenvatting velden'!B:B,'Samenvatting velden'!C:C,"")),L13)</f>
        <v>Aan</v>
      </c>
      <c r="E13" s="7" t="s">
        <v>34</v>
      </c>
      <c r="F13" s="7"/>
      <c r="G13" s="7"/>
      <c r="H13" s="7" t="s">
        <v>33</v>
      </c>
      <c r="I13" s="7" t="s">
        <v>585</v>
      </c>
      <c r="J13" s="7" t="s">
        <v>574</v>
      </c>
      <c r="L13" s="27" t="s">
        <v>790</v>
      </c>
    </row>
    <row r="14" spans="1:12" s="10" customFormat="1" ht="37.25" customHeight="1" x14ac:dyDescent="0.15">
      <c r="A14" s="127"/>
      <c r="B14" s="92" t="s">
        <v>458</v>
      </c>
      <c r="C14" s="7" t="s">
        <v>533</v>
      </c>
      <c r="D14" s="7" t="str">
        <f>IF(L14="Default",(_xlfn.XLOOKUP(C14,'Samenvatting velden'!B:B,'Samenvatting velden'!C:C,"")),L14)</f>
        <v>Aan</v>
      </c>
      <c r="E14" s="7" t="s">
        <v>364</v>
      </c>
      <c r="F14" s="7"/>
      <c r="G14" s="7"/>
      <c r="H14" s="7">
        <v>24</v>
      </c>
      <c r="I14" s="7" t="s">
        <v>568</v>
      </c>
      <c r="J14" s="7" t="s">
        <v>572</v>
      </c>
      <c r="L14" s="27" t="s">
        <v>790</v>
      </c>
    </row>
    <row r="15" spans="1:12" s="10" customFormat="1" ht="37.25" customHeight="1" x14ac:dyDescent="0.15">
      <c r="A15" s="127"/>
      <c r="B15" s="92" t="s">
        <v>458</v>
      </c>
      <c r="C15" s="7" t="s">
        <v>533</v>
      </c>
      <c r="D15" s="7" t="str">
        <f>IF(L15="Default",(_xlfn.XLOOKUP(C15,'Samenvatting velden'!B:B,'Samenvatting velden'!C:C,"")),L15)</f>
        <v>Aan</v>
      </c>
      <c r="E15" s="7" t="s">
        <v>58</v>
      </c>
      <c r="F15" s="7"/>
      <c r="G15" s="7"/>
      <c r="H15" s="7" t="s">
        <v>59</v>
      </c>
      <c r="I15" s="7" t="s">
        <v>568</v>
      </c>
      <c r="J15" s="7" t="s">
        <v>572</v>
      </c>
      <c r="L15" s="27" t="s">
        <v>790</v>
      </c>
    </row>
    <row r="16" spans="1:12" s="10" customFormat="1" ht="37.25" customHeight="1" x14ac:dyDescent="0.15">
      <c r="A16" s="127"/>
      <c r="B16" s="92" t="s">
        <v>458</v>
      </c>
      <c r="C16" s="7" t="s">
        <v>533</v>
      </c>
      <c r="D16" s="7" t="str">
        <f>IF(L16="Default",(_xlfn.XLOOKUP(C16,'Samenvatting velden'!B:B,'Samenvatting velden'!C:C,"")),L16)</f>
        <v>Aan</v>
      </c>
      <c r="E16" s="7" t="s">
        <v>60</v>
      </c>
      <c r="F16" s="7"/>
      <c r="G16" s="7"/>
      <c r="H16" s="7" t="s">
        <v>365</v>
      </c>
      <c r="I16" s="7" t="s">
        <v>585</v>
      </c>
      <c r="J16" s="7" t="s">
        <v>572</v>
      </c>
      <c r="L16" s="27" t="s">
        <v>790</v>
      </c>
    </row>
    <row r="17" spans="1:12" s="10" customFormat="1" ht="37.25" customHeight="1" x14ac:dyDescent="0.15">
      <c r="A17" s="127"/>
      <c r="B17" s="92" t="s">
        <v>458</v>
      </c>
      <c r="C17" s="7" t="s">
        <v>533</v>
      </c>
      <c r="D17" s="7" t="str">
        <f>IF(L17="Default",(_xlfn.XLOOKUP(C17,'Samenvatting velden'!B:B,'Samenvatting velden'!C:C,"")),L17)</f>
        <v>Aan</v>
      </c>
      <c r="E17" s="7" t="s">
        <v>84</v>
      </c>
      <c r="F17" s="7"/>
      <c r="G17" s="7"/>
      <c r="H17" s="7" t="s">
        <v>83</v>
      </c>
      <c r="I17" s="7" t="s">
        <v>577</v>
      </c>
      <c r="J17" s="7" t="s">
        <v>572</v>
      </c>
      <c r="L17" s="27" t="s">
        <v>790</v>
      </c>
    </row>
    <row r="18" spans="1:12" s="10" customFormat="1" ht="37.25" customHeight="1" x14ac:dyDescent="0.15">
      <c r="A18" s="127"/>
      <c r="B18" s="92" t="s">
        <v>458</v>
      </c>
      <c r="C18" s="7" t="s">
        <v>533</v>
      </c>
      <c r="D18" s="7" t="str">
        <f>IF(L18="Default",(_xlfn.XLOOKUP(C18,'Samenvatting velden'!B:B,'Samenvatting velden'!C:C,"")),L18)</f>
        <v>Aan</v>
      </c>
      <c r="E18" s="7" t="s">
        <v>86</v>
      </c>
      <c r="F18" s="7"/>
      <c r="G18" s="7"/>
      <c r="H18" s="7" t="s">
        <v>85</v>
      </c>
      <c r="I18" s="7" t="s">
        <v>577</v>
      </c>
      <c r="J18" s="7" t="s">
        <v>574</v>
      </c>
      <c r="L18" s="27" t="s">
        <v>790</v>
      </c>
    </row>
    <row r="19" spans="1:12" s="10" customFormat="1" ht="37.25" customHeight="1" x14ac:dyDescent="0.15">
      <c r="A19" s="127"/>
      <c r="B19" s="92" t="s">
        <v>458</v>
      </c>
      <c r="C19" s="7" t="s">
        <v>538</v>
      </c>
      <c r="D19" s="7" t="str">
        <f>IF(L19="Default",(_xlfn.XLOOKUP(C19,'Samenvatting velden'!B:B,'Samenvatting velden'!C:C,"")),L19)</f>
        <v>Aan</v>
      </c>
      <c r="E19" s="7" t="s">
        <v>36</v>
      </c>
      <c r="F19" s="7"/>
      <c r="G19" s="7"/>
      <c r="H19" s="7" t="s">
        <v>35</v>
      </c>
      <c r="I19" s="7" t="s">
        <v>568</v>
      </c>
      <c r="J19" s="7" t="s">
        <v>574</v>
      </c>
      <c r="L19" s="27" t="s">
        <v>790</v>
      </c>
    </row>
    <row r="20" spans="1:12" s="10" customFormat="1" ht="37.25" customHeight="1" x14ac:dyDescent="0.15">
      <c r="A20" s="127"/>
      <c r="B20" s="92" t="s">
        <v>458</v>
      </c>
      <c r="C20" s="7" t="s">
        <v>538</v>
      </c>
      <c r="D20" s="7" t="str">
        <f>IF(L20="Default",(_xlfn.XLOOKUP(C20,'Samenvatting velden'!B:B,'Samenvatting velden'!C:C,"")),L20)</f>
        <v>Aan</v>
      </c>
      <c r="E20" s="7" t="s">
        <v>38</v>
      </c>
      <c r="F20" s="7"/>
      <c r="G20" s="7"/>
      <c r="H20" s="7" t="s">
        <v>37</v>
      </c>
      <c r="I20" s="7" t="s">
        <v>568</v>
      </c>
      <c r="J20" s="7" t="s">
        <v>574</v>
      </c>
      <c r="L20" s="27" t="s">
        <v>790</v>
      </c>
    </row>
    <row r="21" spans="1:12" s="10" customFormat="1" ht="37.25" customHeight="1" x14ac:dyDescent="0.15">
      <c r="A21" s="127"/>
      <c r="B21" s="92" t="s">
        <v>458</v>
      </c>
      <c r="C21" s="7" t="s">
        <v>538</v>
      </c>
      <c r="D21" s="7" t="str">
        <f>IF(L21="Default",(_xlfn.XLOOKUP(C21,'Samenvatting velden'!B:B,'Samenvatting velden'!C:C,"")),L21)</f>
        <v>Aan</v>
      </c>
      <c r="E21" s="7" t="s">
        <v>40</v>
      </c>
      <c r="F21" s="7"/>
      <c r="G21" s="7"/>
      <c r="H21" s="7" t="s">
        <v>39</v>
      </c>
      <c r="I21" s="7" t="s">
        <v>568</v>
      </c>
      <c r="J21" s="7" t="s">
        <v>574</v>
      </c>
      <c r="L21" s="27" t="s">
        <v>790</v>
      </c>
    </row>
    <row r="22" spans="1:12" s="10" customFormat="1" ht="37.25" customHeight="1" x14ac:dyDescent="0.15">
      <c r="A22" s="127"/>
      <c r="B22" s="92" t="s">
        <v>458</v>
      </c>
      <c r="C22" s="7" t="s">
        <v>538</v>
      </c>
      <c r="D22" s="7" t="str">
        <f>IF(L22="Default",(_xlfn.XLOOKUP(C22,'Samenvatting velden'!B:B,'Samenvatting velden'!C:C,"")),L22)</f>
        <v>Aan</v>
      </c>
      <c r="E22" s="7" t="s">
        <v>42</v>
      </c>
      <c r="F22" s="7"/>
      <c r="G22" s="7"/>
      <c r="H22" s="7" t="s">
        <v>41</v>
      </c>
      <c r="I22" s="7" t="s">
        <v>568</v>
      </c>
      <c r="J22" s="7" t="s">
        <v>574</v>
      </c>
      <c r="L22" s="27" t="s">
        <v>790</v>
      </c>
    </row>
    <row r="23" spans="1:12" s="10" customFormat="1" ht="37.25" customHeight="1" x14ac:dyDescent="0.15">
      <c r="A23" s="127"/>
      <c r="B23" s="92" t="s">
        <v>460</v>
      </c>
      <c r="C23" s="7" t="s">
        <v>541</v>
      </c>
      <c r="D23" s="7" t="str">
        <f>IF(L23="Default",(_xlfn.XLOOKUP(C23,'Samenvatting velden'!B:B,'Samenvatting velden'!C:C,"")),L23)</f>
        <v>Aan</v>
      </c>
      <c r="E23" s="7" t="s">
        <v>350</v>
      </c>
      <c r="F23" s="7"/>
      <c r="G23" s="7"/>
      <c r="H23" s="7" t="s">
        <v>357</v>
      </c>
      <c r="I23" s="7" t="s">
        <v>569</v>
      </c>
      <c r="J23" s="7" t="s">
        <v>573</v>
      </c>
      <c r="L23" s="27" t="s">
        <v>790</v>
      </c>
    </row>
    <row r="24" spans="1:12" s="10" customFormat="1" ht="37.25" customHeight="1" x14ac:dyDescent="0.15">
      <c r="A24" s="127"/>
      <c r="B24" s="92" t="s">
        <v>460</v>
      </c>
      <c r="C24" s="7" t="s">
        <v>541</v>
      </c>
      <c r="D24" s="7" t="str">
        <f>IF(L24="Default",(_xlfn.XLOOKUP(C24,'Samenvatting velden'!B:B,'Samenvatting velden'!C:C,"")),L24)</f>
        <v>Aan</v>
      </c>
      <c r="E24" s="7" t="s">
        <v>363</v>
      </c>
      <c r="F24" s="7"/>
      <c r="G24" s="7"/>
      <c r="H24" s="7" t="s">
        <v>20</v>
      </c>
      <c r="I24" s="7" t="s">
        <v>569</v>
      </c>
      <c r="J24" s="7" t="s">
        <v>571</v>
      </c>
      <c r="L24" s="27" t="s">
        <v>790</v>
      </c>
    </row>
    <row r="25" spans="1:12" s="10" customFormat="1" ht="37.25" customHeight="1" x14ac:dyDescent="0.15">
      <c r="A25" s="127"/>
      <c r="B25" s="92" t="s">
        <v>460</v>
      </c>
      <c r="C25" s="7" t="s">
        <v>541</v>
      </c>
      <c r="D25" s="7" t="str">
        <f>IF(L25="Default",(_xlfn.XLOOKUP(C25,'Samenvatting velden'!B:B,'Samenvatting velden'!C:C,"")),L25)</f>
        <v>Aan</v>
      </c>
      <c r="E25" s="7" t="s">
        <v>44</v>
      </c>
      <c r="F25" s="7"/>
      <c r="G25" s="7"/>
      <c r="H25" s="7">
        <v>26</v>
      </c>
      <c r="I25" s="7" t="s">
        <v>587</v>
      </c>
      <c r="J25" s="7" t="s">
        <v>573</v>
      </c>
      <c r="L25" s="27" t="s">
        <v>790</v>
      </c>
    </row>
    <row r="26" spans="1:12" s="10" customFormat="1" ht="37.25" customHeight="1" x14ac:dyDescent="0.15">
      <c r="A26" s="126" t="s">
        <v>621</v>
      </c>
      <c r="B26" s="91" t="s">
        <v>458</v>
      </c>
      <c r="C26" s="79" t="s">
        <v>543</v>
      </c>
      <c r="D26" s="79" t="str">
        <f>IF(L26="Default",(_xlfn.XLOOKUP(C26,'Samenvatting velden'!B:B,'Samenvatting velden'!C:C,"")),L26)</f>
        <v>Aan</v>
      </c>
      <c r="E26" s="79" t="s">
        <v>92</v>
      </c>
      <c r="F26" s="79"/>
      <c r="G26" s="79"/>
      <c r="H26" s="79" t="s">
        <v>91</v>
      </c>
      <c r="I26" s="79" t="s">
        <v>577</v>
      </c>
      <c r="J26" s="79" t="s">
        <v>571</v>
      </c>
      <c r="L26" s="27" t="s">
        <v>790</v>
      </c>
    </row>
    <row r="27" spans="1:12" s="10" customFormat="1" ht="37.25" customHeight="1" x14ac:dyDescent="0.15">
      <c r="A27" s="126"/>
      <c r="B27" s="91" t="s">
        <v>458</v>
      </c>
      <c r="C27" s="79" t="s">
        <v>533</v>
      </c>
      <c r="D27" s="79" t="str">
        <f>IF(L27="Default",(_xlfn.XLOOKUP(C27,'Samenvatting velden'!B:B,'Samenvatting velden'!C:C,"")),L27)</f>
        <v>Aan</v>
      </c>
      <c r="E27" s="79" t="s">
        <v>94</v>
      </c>
      <c r="F27" s="79"/>
      <c r="G27" s="79"/>
      <c r="H27" s="79" t="s">
        <v>93</v>
      </c>
      <c r="I27" s="79" t="s">
        <v>577</v>
      </c>
      <c r="J27" s="79" t="s">
        <v>592</v>
      </c>
      <c r="L27" s="27" t="s">
        <v>790</v>
      </c>
    </row>
    <row r="28" spans="1:12" s="10" customFormat="1" ht="37.25" customHeight="1" x14ac:dyDescent="0.15">
      <c r="A28" s="126"/>
      <c r="B28" s="91" t="s">
        <v>458</v>
      </c>
      <c r="C28" s="79" t="s">
        <v>533</v>
      </c>
      <c r="D28" s="79" t="str">
        <f>IF(L28="Default",(_xlfn.XLOOKUP(C28,'Samenvatting velden'!B:B,'Samenvatting velden'!C:C,"")),L28)</f>
        <v>Aan</v>
      </c>
      <c r="E28" s="79" t="s">
        <v>96</v>
      </c>
      <c r="F28" s="79"/>
      <c r="G28" s="79"/>
      <c r="H28" s="79" t="s">
        <v>95</v>
      </c>
      <c r="I28" s="79" t="s">
        <v>577</v>
      </c>
      <c r="J28" s="79" t="s">
        <v>592</v>
      </c>
      <c r="L28" s="27" t="s">
        <v>790</v>
      </c>
    </row>
    <row r="29" spans="1:12" s="10" customFormat="1" ht="37.25" customHeight="1" x14ac:dyDescent="0.15">
      <c r="A29" s="126"/>
      <c r="B29" s="91" t="s">
        <v>458</v>
      </c>
      <c r="C29" s="79" t="s">
        <v>533</v>
      </c>
      <c r="D29" s="79" t="str">
        <f>IF(L29="Default",(_xlfn.XLOOKUP(C29,'Samenvatting velden'!B:B,'Samenvatting velden'!C:C,"")),L29)</f>
        <v>Aan</v>
      </c>
      <c r="E29" s="79" t="s">
        <v>444</v>
      </c>
      <c r="F29" s="79"/>
      <c r="G29" s="79"/>
      <c r="H29" s="79" t="s">
        <v>101</v>
      </c>
      <c r="I29" s="79" t="s">
        <v>569</v>
      </c>
      <c r="J29" s="79" t="s">
        <v>572</v>
      </c>
      <c r="L29" s="27" t="s">
        <v>790</v>
      </c>
    </row>
    <row r="30" spans="1:12" s="10" customFormat="1" ht="37.25" customHeight="1" x14ac:dyDescent="0.15">
      <c r="A30" s="126"/>
      <c r="B30" s="91" t="s">
        <v>458</v>
      </c>
      <c r="C30" s="79" t="s">
        <v>533</v>
      </c>
      <c r="D30" s="79" t="str">
        <f>IF(L30="Default",(_xlfn.XLOOKUP(C30,'Samenvatting velden'!B:B,'Samenvatting velden'!C:C,"")),L30)</f>
        <v>Aan</v>
      </c>
      <c r="E30" s="79" t="s">
        <v>443</v>
      </c>
      <c r="F30" s="79"/>
      <c r="G30" s="79"/>
      <c r="H30" s="79" t="s">
        <v>102</v>
      </c>
      <c r="I30" s="79" t="s">
        <v>569</v>
      </c>
      <c r="J30" s="79" t="s">
        <v>573</v>
      </c>
      <c r="L30" s="27" t="s">
        <v>790</v>
      </c>
    </row>
    <row r="31" spans="1:12" s="10" customFormat="1" ht="37.25" customHeight="1" x14ac:dyDescent="0.15">
      <c r="A31" s="127" t="s">
        <v>488</v>
      </c>
      <c r="B31" s="92" t="s">
        <v>458</v>
      </c>
      <c r="C31" s="7" t="s">
        <v>533</v>
      </c>
      <c r="D31" s="7" t="str">
        <f>IF(L31="Default",(_xlfn.XLOOKUP(C31,'Samenvatting velden'!B:B,'Samenvatting velden'!C:C,"")),L31)</f>
        <v>Aan</v>
      </c>
      <c r="E31" s="7" t="s">
        <v>98</v>
      </c>
      <c r="F31" s="7"/>
      <c r="G31" s="7"/>
      <c r="H31" s="7" t="s">
        <v>97</v>
      </c>
      <c r="I31" s="7" t="s">
        <v>577</v>
      </c>
      <c r="J31" s="7" t="s">
        <v>592</v>
      </c>
      <c r="L31" s="27" t="s">
        <v>790</v>
      </c>
    </row>
    <row r="32" spans="1:12" s="10" customFormat="1" ht="37.25" customHeight="1" x14ac:dyDescent="0.15">
      <c r="A32" s="127"/>
      <c r="B32" s="92" t="s">
        <v>458</v>
      </c>
      <c r="C32" s="7" t="s">
        <v>533</v>
      </c>
      <c r="D32" s="7" t="str">
        <f>IF(L32="Default",(_xlfn.XLOOKUP(C32,'Samenvatting velden'!B:B,'Samenvatting velden'!C:C,"")),L32)</f>
        <v>Aan</v>
      </c>
      <c r="E32" s="7" t="s">
        <v>100</v>
      </c>
      <c r="F32" s="7"/>
      <c r="G32" s="7"/>
      <c r="H32" s="7" t="s">
        <v>99</v>
      </c>
      <c r="I32" s="7" t="s">
        <v>577</v>
      </c>
      <c r="J32" s="7" t="s">
        <v>592</v>
      </c>
      <c r="L32" s="27" t="s">
        <v>790</v>
      </c>
    </row>
    <row r="33" spans="1:12" s="10" customFormat="1" ht="37.25" customHeight="1" x14ac:dyDescent="0.15">
      <c r="A33" s="127"/>
      <c r="B33" s="92" t="s">
        <v>458</v>
      </c>
      <c r="C33" s="7" t="s">
        <v>533</v>
      </c>
      <c r="D33" s="7" t="str">
        <f>IF(L33="Default",(_xlfn.XLOOKUP(C33,'Samenvatting velden'!B:B,'Samenvatting velden'!C:C,"")),L33)</f>
        <v>Aan</v>
      </c>
      <c r="E33" s="7" t="s">
        <v>444</v>
      </c>
      <c r="F33" s="7"/>
      <c r="G33" s="7"/>
      <c r="H33" s="7" t="s">
        <v>101</v>
      </c>
      <c r="I33" s="7" t="s">
        <v>569</v>
      </c>
      <c r="J33" s="7" t="s">
        <v>572</v>
      </c>
      <c r="L33" s="27" t="s">
        <v>790</v>
      </c>
    </row>
    <row r="34" spans="1:12" s="10" customFormat="1" ht="37.25" customHeight="1" x14ac:dyDescent="0.15">
      <c r="A34" s="127"/>
      <c r="B34" s="92" t="s">
        <v>458</v>
      </c>
      <c r="C34" s="7" t="s">
        <v>533</v>
      </c>
      <c r="D34" s="7" t="str">
        <f>IF(L34="Default",(_xlfn.XLOOKUP(C34,'Samenvatting velden'!B:B,'Samenvatting velden'!C:C,"")),L34)</f>
        <v>Aan</v>
      </c>
      <c r="E34" s="7" t="s">
        <v>443</v>
      </c>
      <c r="F34" s="7"/>
      <c r="G34" s="7"/>
      <c r="H34" s="7" t="s">
        <v>102</v>
      </c>
      <c r="I34" s="7" t="s">
        <v>569</v>
      </c>
      <c r="J34" s="7" t="s">
        <v>573</v>
      </c>
      <c r="L34" s="27" t="s">
        <v>790</v>
      </c>
    </row>
    <row r="35" spans="1:12" s="10" customFormat="1" ht="37.25" customHeight="1" x14ac:dyDescent="0.15">
      <c r="A35" s="126" t="s">
        <v>489</v>
      </c>
      <c r="B35" s="91" t="s">
        <v>455</v>
      </c>
      <c r="C35" s="79" t="s">
        <v>566</v>
      </c>
      <c r="D35" s="79" t="str">
        <f>IF(L35="Default",(_xlfn.XLOOKUP(C35,'Samenvatting velden'!B:B,'Samenvatting velden'!C:C,"")),L35)</f>
        <v>Aan</v>
      </c>
      <c r="E35" s="79" t="s">
        <v>29</v>
      </c>
      <c r="F35" s="79"/>
      <c r="G35" s="79"/>
      <c r="H35" s="79" t="s">
        <v>28</v>
      </c>
      <c r="I35" s="79" t="s">
        <v>583</v>
      </c>
      <c r="J35" s="79" t="s">
        <v>584</v>
      </c>
      <c r="L35" s="27" t="s">
        <v>790</v>
      </c>
    </row>
    <row r="36" spans="1:12" s="10" customFormat="1" ht="37.25" customHeight="1" x14ac:dyDescent="0.15">
      <c r="A36" s="126"/>
      <c r="B36" s="91" t="s">
        <v>455</v>
      </c>
      <c r="C36" s="79" t="s">
        <v>566</v>
      </c>
      <c r="D36" s="79" t="str">
        <f>IF(L36="Default",(_xlfn.XLOOKUP(C36,'Samenvatting velden'!B:B,'Samenvatting velden'!C:C,"")),L36)</f>
        <v>Aan</v>
      </c>
      <c r="E36" s="79" t="s">
        <v>63</v>
      </c>
      <c r="F36" s="79"/>
      <c r="G36" s="79"/>
      <c r="H36" s="79" t="s">
        <v>62</v>
      </c>
      <c r="I36" s="79" t="s">
        <v>577</v>
      </c>
      <c r="J36" s="79" t="s">
        <v>572</v>
      </c>
      <c r="L36" s="27" t="s">
        <v>790</v>
      </c>
    </row>
    <row r="37" spans="1:12" s="10" customFormat="1" ht="37.25" customHeight="1" x14ac:dyDescent="0.15">
      <c r="A37" s="127" t="s">
        <v>490</v>
      </c>
      <c r="B37" s="92" t="s">
        <v>455</v>
      </c>
      <c r="C37" s="7" t="s">
        <v>563</v>
      </c>
      <c r="D37" s="7" t="str">
        <f>IF(L37="Default",(_xlfn.XLOOKUP(C37,'Samenvatting velden'!B:B,'Samenvatting velden'!C:C,"")),L37)</f>
        <v>Aan</v>
      </c>
      <c r="E37" s="7" t="s">
        <v>129</v>
      </c>
      <c r="F37" s="7"/>
      <c r="G37" s="7"/>
      <c r="H37" s="7">
        <v>47</v>
      </c>
      <c r="I37" s="7" t="s">
        <v>613</v>
      </c>
      <c r="J37" s="7" t="s">
        <v>572</v>
      </c>
      <c r="L37" s="27" t="s">
        <v>790</v>
      </c>
    </row>
    <row r="38" spans="1:12" s="10" customFormat="1" ht="37.25" customHeight="1" x14ac:dyDescent="0.15">
      <c r="A38" s="127"/>
      <c r="B38" s="92" t="s">
        <v>458</v>
      </c>
      <c r="C38" s="7" t="s">
        <v>533</v>
      </c>
      <c r="D38" s="7" t="str">
        <f>IF(L38="Default",(_xlfn.XLOOKUP(C38,'Samenvatting velden'!B:B,'Samenvatting velden'!C:C,"")),L38)</f>
        <v>Aan</v>
      </c>
      <c r="E38" s="7" t="s">
        <v>327</v>
      </c>
      <c r="F38" s="7"/>
      <c r="G38" s="7"/>
      <c r="H38" s="7" t="s">
        <v>124</v>
      </c>
      <c r="I38" s="7" t="s">
        <v>568</v>
      </c>
      <c r="J38" s="7" t="s">
        <v>611</v>
      </c>
      <c r="L38" s="27" t="s">
        <v>790</v>
      </c>
    </row>
    <row r="39" spans="1:12" s="10" customFormat="1" ht="37.25" customHeight="1" x14ac:dyDescent="0.15">
      <c r="A39" s="127"/>
      <c r="B39" s="92" t="s">
        <v>458</v>
      </c>
      <c r="C39" s="7" t="s">
        <v>767</v>
      </c>
      <c r="D39" s="7" t="str">
        <f>IF(L39="Default",(_xlfn.XLOOKUP(C39,'Samenvatting velden'!B:B,'Samenvatting velden'!C:C,"")),L39)</f>
        <v>Aan</v>
      </c>
      <c r="E39" s="7" t="s">
        <v>130</v>
      </c>
      <c r="F39" s="7"/>
      <c r="G39" s="7"/>
      <c r="H39" s="7">
        <v>48</v>
      </c>
      <c r="I39" s="7" t="s">
        <v>601</v>
      </c>
      <c r="J39" s="7" t="s">
        <v>605</v>
      </c>
      <c r="L39" s="27" t="s">
        <v>790</v>
      </c>
    </row>
    <row r="40" spans="1:12" s="10" customFormat="1" ht="37.25" customHeight="1" x14ac:dyDescent="0.15">
      <c r="A40" s="127"/>
      <c r="B40" s="92" t="s">
        <v>460</v>
      </c>
      <c r="C40" s="7" t="s">
        <v>541</v>
      </c>
      <c r="D40" s="7" t="str">
        <f>IF(L40="Default",(_xlfn.XLOOKUP(C40,'Samenvatting velden'!B:B,'Samenvatting velden'!C:C,"")),L40)</f>
        <v>Aan</v>
      </c>
      <c r="E40" s="7" t="s">
        <v>785</v>
      </c>
      <c r="F40" s="7"/>
      <c r="G40" s="7"/>
      <c r="H40" s="7">
        <v>41</v>
      </c>
      <c r="I40" s="7" t="s">
        <v>568</v>
      </c>
      <c r="J40" s="7" t="s">
        <v>571</v>
      </c>
      <c r="L40" s="27" t="s">
        <v>790</v>
      </c>
    </row>
    <row r="41" spans="1:12" s="10" customFormat="1" ht="37.25" customHeight="1" x14ac:dyDescent="0.15">
      <c r="A41" s="127"/>
      <c r="B41" s="92" t="s">
        <v>460</v>
      </c>
      <c r="C41" s="7" t="s">
        <v>541</v>
      </c>
      <c r="D41" s="7" t="str">
        <f>IF(L41="Default",(_xlfn.XLOOKUP(C41,'Samenvatting velden'!B:B,'Samenvatting velden'!C:C,"")),L41)</f>
        <v>Aan</v>
      </c>
      <c r="E41" s="7" t="s">
        <v>126</v>
      </c>
      <c r="F41" s="7"/>
      <c r="G41" s="7"/>
      <c r="H41" s="7" t="s">
        <v>125</v>
      </c>
      <c r="I41" s="7" t="s">
        <v>568</v>
      </c>
      <c r="J41" s="7" t="s">
        <v>611</v>
      </c>
      <c r="L41" s="27" t="s">
        <v>790</v>
      </c>
    </row>
    <row r="42" spans="1:12" s="10" customFormat="1" ht="37.25" customHeight="1" x14ac:dyDescent="0.15">
      <c r="A42" s="127"/>
      <c r="B42" s="92" t="s">
        <v>460</v>
      </c>
      <c r="C42" s="7" t="s">
        <v>541</v>
      </c>
      <c r="D42" s="7" t="str">
        <f>IF(L42="Default",(_xlfn.XLOOKUP(C42,'Samenvatting velden'!B:B,'Samenvatting velden'!C:C,"")),L42)</f>
        <v>Aan</v>
      </c>
      <c r="E42" s="7" t="s">
        <v>128</v>
      </c>
      <c r="F42" s="7"/>
      <c r="G42" s="7"/>
      <c r="H42" s="7" t="s">
        <v>127</v>
      </c>
      <c r="I42" s="7" t="s">
        <v>568</v>
      </c>
      <c r="J42" s="7" t="s">
        <v>612</v>
      </c>
      <c r="L42" s="27" t="s">
        <v>790</v>
      </c>
    </row>
    <row r="43" spans="1:12" s="10" customFormat="1" ht="37.25" customHeight="1" x14ac:dyDescent="0.15">
      <c r="A43" s="127"/>
      <c r="B43" s="92" t="s">
        <v>460</v>
      </c>
      <c r="C43" s="7" t="s">
        <v>541</v>
      </c>
      <c r="D43" s="7" t="str">
        <f>IF(L43="Default",(_xlfn.XLOOKUP(C43,'Samenvatting velden'!B:B,'Samenvatting velden'!C:C,"")),L43)</f>
        <v>Aan</v>
      </c>
      <c r="E43" s="7" t="s">
        <v>438</v>
      </c>
      <c r="F43" s="7"/>
      <c r="G43" s="7"/>
      <c r="H43" s="7" t="s">
        <v>329</v>
      </c>
      <c r="I43" s="7" t="s">
        <v>569</v>
      </c>
      <c r="J43" s="7" t="s">
        <v>571</v>
      </c>
      <c r="L43" s="27" t="s">
        <v>790</v>
      </c>
    </row>
    <row r="44" spans="1:12" s="10" customFormat="1" ht="37.25" customHeight="1" x14ac:dyDescent="0.15">
      <c r="A44" s="127"/>
      <c r="B44" s="92" t="s">
        <v>460</v>
      </c>
      <c r="C44" s="7" t="s">
        <v>541</v>
      </c>
      <c r="D44" s="7" t="str">
        <f>IF(L44="Default",(_xlfn.XLOOKUP(C44,'Samenvatting velden'!B:B,'Samenvatting velden'!C:C,"")),L44)</f>
        <v>Aan</v>
      </c>
      <c r="E44" s="7" t="s">
        <v>24</v>
      </c>
      <c r="F44" s="7"/>
      <c r="G44" s="7"/>
      <c r="H44" s="7" t="s">
        <v>330</v>
      </c>
      <c r="I44" s="7" t="s">
        <v>569</v>
      </c>
      <c r="J44" s="7" t="s">
        <v>571</v>
      </c>
      <c r="L44" s="27" t="s">
        <v>790</v>
      </c>
    </row>
    <row r="45" spans="1:12" s="10" customFormat="1" ht="37.25" customHeight="1" x14ac:dyDescent="0.15">
      <c r="A45" s="127"/>
      <c r="B45" s="92" t="s">
        <v>460</v>
      </c>
      <c r="C45" s="7" t="s">
        <v>541</v>
      </c>
      <c r="D45" s="7" t="str">
        <f>IF(L45="Default",(_xlfn.XLOOKUP(C45,'Samenvatting velden'!B:B,'Samenvatting velden'!C:C,"")),L45)</f>
        <v>Aan</v>
      </c>
      <c r="E45" s="7" t="s">
        <v>776</v>
      </c>
      <c r="F45" s="7"/>
      <c r="G45" s="7"/>
      <c r="H45" s="7" t="s">
        <v>437</v>
      </c>
      <c r="I45" s="7" t="s">
        <v>569</v>
      </c>
      <c r="J45" s="7" t="s">
        <v>571</v>
      </c>
      <c r="L45" s="27" t="s">
        <v>790</v>
      </c>
    </row>
    <row r="46" spans="1:12" s="10" customFormat="1" ht="37.25" customHeight="1" x14ac:dyDescent="0.15">
      <c r="A46" s="126" t="s">
        <v>491</v>
      </c>
      <c r="B46" s="91" t="s">
        <v>455</v>
      </c>
      <c r="C46" s="79" t="s">
        <v>566</v>
      </c>
      <c r="D46" s="79" t="str">
        <f>IF(L46="Default",(_xlfn.XLOOKUP(C46,'Samenvatting velden'!B:B,'Samenvatting velden'!C:C,"")),L46)</f>
        <v>Aan</v>
      </c>
      <c r="E46" s="79" t="s">
        <v>65</v>
      </c>
      <c r="F46" s="79"/>
      <c r="G46" s="79"/>
      <c r="H46" s="79" t="s">
        <v>64</v>
      </c>
      <c r="I46" s="79" t="s">
        <v>577</v>
      </c>
      <c r="J46" s="79" t="s">
        <v>572</v>
      </c>
      <c r="L46" s="27" t="s">
        <v>790</v>
      </c>
    </row>
    <row r="47" spans="1:12" s="10" customFormat="1" ht="37.25" customHeight="1" x14ac:dyDescent="0.15">
      <c r="A47" s="126"/>
      <c r="B47" s="91" t="s">
        <v>456</v>
      </c>
      <c r="C47" s="79" t="s">
        <v>562</v>
      </c>
      <c r="D47" s="79" t="str">
        <f>IF(L47="Default",(_xlfn.XLOOKUP(C47,'Samenvatting velden'!B:B,'Samenvatting velden'!C:C,"")),L47)</f>
        <v>Aan</v>
      </c>
      <c r="E47" s="79" t="s">
        <v>307</v>
      </c>
      <c r="F47" s="79"/>
      <c r="G47" s="79"/>
      <c r="H47" s="79">
        <v>78</v>
      </c>
      <c r="I47" s="79" t="s">
        <v>568</v>
      </c>
      <c r="J47" s="79" t="s">
        <v>571</v>
      </c>
      <c r="L47" s="27" t="s">
        <v>790</v>
      </c>
    </row>
    <row r="48" spans="1:12" s="10" customFormat="1" ht="37.25" customHeight="1" x14ac:dyDescent="0.15">
      <c r="A48" s="88" t="s">
        <v>478</v>
      </c>
      <c r="B48" s="92" t="s">
        <v>460</v>
      </c>
      <c r="C48" s="7" t="s">
        <v>541</v>
      </c>
      <c r="D48" s="7" t="str">
        <f>IF(L48="Default",(_xlfn.XLOOKUP(C48,'Samenvatting velden'!B:B,'Samenvatting velden'!C:C,"")),L48)</f>
        <v>Aan</v>
      </c>
      <c r="E48" s="7" t="s">
        <v>785</v>
      </c>
      <c r="F48" s="7"/>
      <c r="G48" s="7"/>
      <c r="H48" s="7">
        <v>41</v>
      </c>
      <c r="I48" s="7" t="s">
        <v>568</v>
      </c>
      <c r="J48" s="7" t="s">
        <v>571</v>
      </c>
      <c r="L48" s="27" t="s">
        <v>790</v>
      </c>
    </row>
    <row r="49" spans="1:12" s="10" customFormat="1" ht="37.25" customHeight="1" x14ac:dyDescent="0.15">
      <c r="A49" s="126" t="s">
        <v>480</v>
      </c>
      <c r="B49" s="91" t="s">
        <v>456</v>
      </c>
      <c r="C49" s="79" t="s">
        <v>562</v>
      </c>
      <c r="D49" s="79" t="str">
        <f>IF(L49="Default",(_xlfn.XLOOKUP(C49,'Samenvatting velden'!B:B,'Samenvatting velden'!C:C,"")),L49)</f>
        <v>Aan</v>
      </c>
      <c r="E49" s="79" t="s">
        <v>307</v>
      </c>
      <c r="F49" s="79"/>
      <c r="G49" s="79"/>
      <c r="H49" s="79">
        <v>78</v>
      </c>
      <c r="I49" s="79" t="s">
        <v>568</v>
      </c>
      <c r="J49" s="79" t="s">
        <v>571</v>
      </c>
      <c r="L49" s="27" t="s">
        <v>790</v>
      </c>
    </row>
    <row r="50" spans="1:12" s="10" customFormat="1" ht="37.25" customHeight="1" x14ac:dyDescent="0.15">
      <c r="A50" s="126"/>
      <c r="B50" s="91" t="s">
        <v>460</v>
      </c>
      <c r="C50" s="79" t="s">
        <v>541</v>
      </c>
      <c r="D50" s="79" t="str">
        <f>IF(L50="Default",(_xlfn.XLOOKUP(C50,'Samenvatting velden'!B:B,'Samenvatting velden'!C:C,"")),L50)</f>
        <v>Aan</v>
      </c>
      <c r="E50" s="79" t="s">
        <v>785</v>
      </c>
      <c r="F50" s="79"/>
      <c r="G50" s="79"/>
      <c r="H50" s="79">
        <v>41</v>
      </c>
      <c r="I50" s="79" t="s">
        <v>568</v>
      </c>
      <c r="J50" s="79" t="s">
        <v>571</v>
      </c>
      <c r="L50" s="27" t="s">
        <v>790</v>
      </c>
    </row>
    <row r="51" spans="1:12" s="10" customFormat="1" ht="37.25" customHeight="1" x14ac:dyDescent="0.15">
      <c r="A51" s="127" t="s">
        <v>813</v>
      </c>
      <c r="B51" s="92" t="s">
        <v>455</v>
      </c>
      <c r="C51" s="7" t="s">
        <v>566</v>
      </c>
      <c r="D51" s="7" t="str">
        <f>IF(L51="Default",(_xlfn.XLOOKUP(C51,'Samenvatting velden'!B:B,'Samenvatting velden'!C:C,"")),L51)</f>
        <v>Aan</v>
      </c>
      <c r="E51" s="7" t="s">
        <v>305</v>
      </c>
      <c r="F51" s="7"/>
      <c r="G51" s="7"/>
      <c r="H51" s="7" t="s">
        <v>13</v>
      </c>
      <c r="I51" s="7" t="s">
        <v>568</v>
      </c>
      <c r="J51" s="7" t="s">
        <v>573</v>
      </c>
      <c r="L51" s="27" t="s">
        <v>790</v>
      </c>
    </row>
    <row r="52" spans="1:12" s="10" customFormat="1" ht="37.25" customHeight="1" x14ac:dyDescent="0.15">
      <c r="A52" s="127"/>
      <c r="B52" s="92" t="s">
        <v>455</v>
      </c>
      <c r="C52" s="7" t="s">
        <v>566</v>
      </c>
      <c r="D52" s="7" t="str">
        <f>IF(L52="Default",(_xlfn.XLOOKUP(C52,'Samenvatting velden'!B:B,'Samenvatting velden'!C:C,"")),L52)</f>
        <v>Aan</v>
      </c>
      <c r="E52" s="7" t="s">
        <v>29</v>
      </c>
      <c r="F52" s="7"/>
      <c r="G52" s="7"/>
      <c r="H52" s="7" t="s">
        <v>28</v>
      </c>
      <c r="I52" s="7" t="s">
        <v>583</v>
      </c>
      <c r="J52" s="7" t="s">
        <v>584</v>
      </c>
      <c r="L52" s="27" t="s">
        <v>790</v>
      </c>
    </row>
    <row r="53" spans="1:12" s="10" customFormat="1" ht="37.25" customHeight="1" x14ac:dyDescent="0.15">
      <c r="A53" s="127"/>
      <c r="B53" s="92" t="s">
        <v>458</v>
      </c>
      <c r="C53" s="7" t="s">
        <v>540</v>
      </c>
      <c r="D53" s="7" t="str">
        <f>IF(L53="Default",(_xlfn.XLOOKUP(C53,'Samenvatting velden'!B:B,'Samenvatting velden'!C:C,"")),L53)</f>
        <v>Aan</v>
      </c>
      <c r="E53" s="7" t="s">
        <v>82</v>
      </c>
      <c r="F53" s="7"/>
      <c r="G53" s="7"/>
      <c r="H53" s="7" t="s">
        <v>81</v>
      </c>
      <c r="I53" s="7" t="s">
        <v>577</v>
      </c>
      <c r="J53" s="7" t="s">
        <v>589</v>
      </c>
      <c r="L53" s="27" t="s">
        <v>790</v>
      </c>
    </row>
    <row r="54" spans="1:12" s="10" customFormat="1" ht="37.25" customHeight="1" x14ac:dyDescent="0.15">
      <c r="A54" s="127"/>
      <c r="B54" s="92" t="s">
        <v>458</v>
      </c>
      <c r="C54" s="7" t="s">
        <v>533</v>
      </c>
      <c r="D54" s="7" t="str">
        <f>IF(L54="Default",(_xlfn.XLOOKUP(C54,'Samenvatting velden'!B:B,'Samenvatting velden'!C:C,"")),L54)</f>
        <v>Aan</v>
      </c>
      <c r="E54" s="7" t="s">
        <v>349</v>
      </c>
      <c r="F54" s="7"/>
      <c r="G54" s="7"/>
      <c r="H54" s="7" t="s">
        <v>356</v>
      </c>
      <c r="I54" s="7" t="s">
        <v>569</v>
      </c>
      <c r="J54" s="7" t="s">
        <v>573</v>
      </c>
      <c r="L54" s="27" t="s">
        <v>790</v>
      </c>
    </row>
    <row r="55" spans="1:12" s="10" customFormat="1" ht="37.25" customHeight="1" x14ac:dyDescent="0.15">
      <c r="A55" s="127"/>
      <c r="B55" s="92" t="s">
        <v>458</v>
      </c>
      <c r="C55" s="7" t="s">
        <v>533</v>
      </c>
      <c r="D55" s="7" t="str">
        <f>IF(L55="Default",(_xlfn.XLOOKUP(C55,'Samenvatting velden'!B:B,'Samenvatting velden'!C:C,"")),L55)</f>
        <v>Aan</v>
      </c>
      <c r="E55" s="7" t="s">
        <v>31</v>
      </c>
      <c r="F55" s="7"/>
      <c r="G55" s="7"/>
      <c r="H55" s="7" t="s">
        <v>30</v>
      </c>
      <c r="I55" s="7" t="s">
        <v>585</v>
      </c>
      <c r="J55" s="7" t="s">
        <v>572</v>
      </c>
      <c r="L55" s="27" t="s">
        <v>790</v>
      </c>
    </row>
    <row r="56" spans="1:12" s="10" customFormat="1" ht="37.25" customHeight="1" x14ac:dyDescent="0.15">
      <c r="A56" s="127"/>
      <c r="B56" s="92" t="s">
        <v>458</v>
      </c>
      <c r="C56" s="7" t="s">
        <v>533</v>
      </c>
      <c r="D56" s="7" t="str">
        <f>IF(L56="Default",(_xlfn.XLOOKUP(C56,'Samenvatting velden'!B:B,'Samenvatting velden'!C:C,"")),L56)</f>
        <v>Aan</v>
      </c>
      <c r="E56" s="7" t="s">
        <v>306</v>
      </c>
      <c r="F56" s="7"/>
      <c r="G56" s="7"/>
      <c r="H56" s="7" t="s">
        <v>32</v>
      </c>
      <c r="I56" s="7" t="s">
        <v>585</v>
      </c>
      <c r="J56" s="7" t="s">
        <v>572</v>
      </c>
      <c r="L56" s="27" t="s">
        <v>790</v>
      </c>
    </row>
    <row r="57" spans="1:12" s="10" customFormat="1" ht="37.25" customHeight="1" x14ac:dyDescent="0.15">
      <c r="A57" s="127"/>
      <c r="B57" s="92" t="s">
        <v>458</v>
      </c>
      <c r="C57" s="7" t="s">
        <v>533</v>
      </c>
      <c r="D57" s="7" t="str">
        <f>IF(L57="Default",(_xlfn.XLOOKUP(C57,'Samenvatting velden'!B:B,'Samenvatting velden'!C:C,"")),L57)</f>
        <v>Aan</v>
      </c>
      <c r="E57" s="7" t="s">
        <v>34</v>
      </c>
      <c r="F57" s="7"/>
      <c r="G57" s="7"/>
      <c r="H57" s="7" t="s">
        <v>33</v>
      </c>
      <c r="I57" s="7" t="s">
        <v>585</v>
      </c>
      <c r="J57" s="7" t="s">
        <v>574</v>
      </c>
      <c r="L57" s="27" t="s">
        <v>790</v>
      </c>
    </row>
    <row r="58" spans="1:12" s="10" customFormat="1" ht="37.25" customHeight="1" x14ac:dyDescent="0.15">
      <c r="A58" s="127"/>
      <c r="B58" s="92" t="s">
        <v>458</v>
      </c>
      <c r="C58" s="7" t="s">
        <v>533</v>
      </c>
      <c r="D58" s="7" t="str">
        <f>IF(L58="Default",(_xlfn.XLOOKUP(C58,'Samenvatting velden'!B:B,'Samenvatting velden'!C:C,"")),L58)</f>
        <v>Aan</v>
      </c>
      <c r="E58" s="7" t="s">
        <v>364</v>
      </c>
      <c r="F58" s="7"/>
      <c r="G58" s="7"/>
      <c r="H58" s="7">
        <v>24</v>
      </c>
      <c r="I58" s="7" t="s">
        <v>568</v>
      </c>
      <c r="J58" s="7" t="s">
        <v>572</v>
      </c>
      <c r="L58" s="27" t="s">
        <v>790</v>
      </c>
    </row>
    <row r="59" spans="1:12" s="10" customFormat="1" ht="37.25" customHeight="1" x14ac:dyDescent="0.15">
      <c r="A59" s="127"/>
      <c r="B59" s="92" t="s">
        <v>458</v>
      </c>
      <c r="C59" s="7" t="s">
        <v>533</v>
      </c>
      <c r="D59" s="7" t="str">
        <f>IF(L59="Default",(_xlfn.XLOOKUP(C59,'Samenvatting velden'!B:B,'Samenvatting velden'!C:C,"")),L59)</f>
        <v>Aan</v>
      </c>
      <c r="E59" s="7" t="s">
        <v>56</v>
      </c>
      <c r="F59" s="7"/>
      <c r="G59" s="7"/>
      <c r="H59" s="7" t="s">
        <v>57</v>
      </c>
      <c r="I59" s="7" t="s">
        <v>585</v>
      </c>
      <c r="J59" s="7" t="s">
        <v>572</v>
      </c>
      <c r="L59" s="27" t="s">
        <v>790</v>
      </c>
    </row>
    <row r="60" spans="1:12" s="10" customFormat="1" ht="37.25" customHeight="1" x14ac:dyDescent="0.15">
      <c r="A60" s="127"/>
      <c r="B60" s="92" t="s">
        <v>458</v>
      </c>
      <c r="C60" s="7" t="s">
        <v>533</v>
      </c>
      <c r="D60" s="7" t="str">
        <f>IF(L60="Default",(_xlfn.XLOOKUP(C60,'Samenvatting velden'!B:B,'Samenvatting velden'!C:C,"")),L60)</f>
        <v>Aan</v>
      </c>
      <c r="E60" s="7" t="s">
        <v>58</v>
      </c>
      <c r="F60" s="7"/>
      <c r="G60" s="7"/>
      <c r="H60" s="7" t="s">
        <v>59</v>
      </c>
      <c r="I60" s="7" t="s">
        <v>568</v>
      </c>
      <c r="J60" s="7" t="s">
        <v>572</v>
      </c>
      <c r="L60" s="27" t="s">
        <v>790</v>
      </c>
    </row>
    <row r="61" spans="1:12" s="10" customFormat="1" ht="37.25" customHeight="1" x14ac:dyDescent="0.15">
      <c r="A61" s="127"/>
      <c r="B61" s="92" t="s">
        <v>458</v>
      </c>
      <c r="C61" s="7" t="s">
        <v>533</v>
      </c>
      <c r="D61" s="7" t="str">
        <f>IF(L61="Default",(_xlfn.XLOOKUP(C61,'Samenvatting velden'!B:B,'Samenvatting velden'!C:C,"")),L61)</f>
        <v>Aan</v>
      </c>
      <c r="E61" s="7" t="s">
        <v>60</v>
      </c>
      <c r="F61" s="7"/>
      <c r="G61" s="7"/>
      <c r="H61" s="7" t="s">
        <v>365</v>
      </c>
      <c r="I61" s="7" t="s">
        <v>585</v>
      </c>
      <c r="J61" s="7" t="s">
        <v>572</v>
      </c>
      <c r="L61" s="27" t="s">
        <v>790</v>
      </c>
    </row>
    <row r="62" spans="1:12" s="10" customFormat="1" ht="37.25" customHeight="1" x14ac:dyDescent="0.15">
      <c r="A62" s="127"/>
      <c r="B62" s="92" t="s">
        <v>458</v>
      </c>
      <c r="C62" s="7" t="s">
        <v>533</v>
      </c>
      <c r="D62" s="7" t="str">
        <f>IF(L62="Default",(_xlfn.XLOOKUP(C62,'Samenvatting velden'!B:B,'Samenvatting velden'!C:C,"")),L62)</f>
        <v>Aan</v>
      </c>
      <c r="E62" s="7" t="s">
        <v>84</v>
      </c>
      <c r="F62" s="7"/>
      <c r="G62" s="7"/>
      <c r="H62" s="7" t="s">
        <v>83</v>
      </c>
      <c r="I62" s="7" t="s">
        <v>577</v>
      </c>
      <c r="J62" s="7" t="s">
        <v>572</v>
      </c>
      <c r="L62" s="27" t="s">
        <v>790</v>
      </c>
    </row>
    <row r="63" spans="1:12" s="10" customFormat="1" ht="37.25" customHeight="1" x14ac:dyDescent="0.15">
      <c r="A63" s="127"/>
      <c r="B63" s="92" t="s">
        <v>458</v>
      </c>
      <c r="C63" s="7" t="s">
        <v>533</v>
      </c>
      <c r="D63" s="7" t="str">
        <f>IF(L63="Default",(_xlfn.XLOOKUP(C63,'Samenvatting velden'!B:B,'Samenvatting velden'!C:C,"")),L63)</f>
        <v>Aan</v>
      </c>
      <c r="E63" s="7" t="s">
        <v>86</v>
      </c>
      <c r="F63" s="7"/>
      <c r="G63" s="7"/>
      <c r="H63" s="7" t="s">
        <v>85</v>
      </c>
      <c r="I63" s="7" t="s">
        <v>577</v>
      </c>
      <c r="J63" s="7" t="s">
        <v>574</v>
      </c>
      <c r="L63" s="27" t="s">
        <v>790</v>
      </c>
    </row>
    <row r="64" spans="1:12" s="10" customFormat="1" ht="37.25" customHeight="1" x14ac:dyDescent="0.15">
      <c r="A64" s="127"/>
      <c r="B64" s="92" t="s">
        <v>458</v>
      </c>
      <c r="C64" s="7" t="s">
        <v>538</v>
      </c>
      <c r="D64" s="7" t="str">
        <f>IF(L64="Default",(_xlfn.XLOOKUP(C64,'Samenvatting velden'!B:B,'Samenvatting velden'!C:C,"")),L64)</f>
        <v>Aan</v>
      </c>
      <c r="E64" s="7" t="s">
        <v>36</v>
      </c>
      <c r="F64" s="7"/>
      <c r="G64" s="7"/>
      <c r="H64" s="7" t="s">
        <v>35</v>
      </c>
      <c r="I64" s="7" t="s">
        <v>568</v>
      </c>
      <c r="J64" s="7" t="s">
        <v>574</v>
      </c>
      <c r="L64" s="27" t="s">
        <v>790</v>
      </c>
    </row>
    <row r="65" spans="1:12" s="10" customFormat="1" ht="37.25" customHeight="1" x14ac:dyDescent="0.15">
      <c r="A65" s="127"/>
      <c r="B65" s="92" t="s">
        <v>458</v>
      </c>
      <c r="C65" s="7" t="s">
        <v>538</v>
      </c>
      <c r="D65" s="7" t="str">
        <f>IF(L65="Default",(_xlfn.XLOOKUP(C65,'Samenvatting velden'!B:B,'Samenvatting velden'!C:C,"")),L65)</f>
        <v>Aan</v>
      </c>
      <c r="E65" s="7" t="s">
        <v>38</v>
      </c>
      <c r="F65" s="7"/>
      <c r="G65" s="7"/>
      <c r="H65" s="7" t="s">
        <v>37</v>
      </c>
      <c r="I65" s="7" t="s">
        <v>568</v>
      </c>
      <c r="J65" s="7" t="s">
        <v>574</v>
      </c>
      <c r="L65" s="27" t="s">
        <v>790</v>
      </c>
    </row>
    <row r="66" spans="1:12" s="10" customFormat="1" ht="37.25" customHeight="1" x14ac:dyDescent="0.15">
      <c r="A66" s="127"/>
      <c r="B66" s="92" t="s">
        <v>458</v>
      </c>
      <c r="C66" s="7" t="s">
        <v>538</v>
      </c>
      <c r="D66" s="7" t="str">
        <f>IF(L66="Default",(_xlfn.XLOOKUP(C66,'Samenvatting velden'!B:B,'Samenvatting velden'!C:C,"")),L66)</f>
        <v>Aan</v>
      </c>
      <c r="E66" s="7" t="s">
        <v>40</v>
      </c>
      <c r="F66" s="7"/>
      <c r="G66" s="7"/>
      <c r="H66" s="7" t="s">
        <v>39</v>
      </c>
      <c r="I66" s="7" t="s">
        <v>568</v>
      </c>
      <c r="J66" s="7" t="s">
        <v>574</v>
      </c>
      <c r="L66" s="27" t="s">
        <v>790</v>
      </c>
    </row>
    <row r="67" spans="1:12" s="10" customFormat="1" ht="37.25" customHeight="1" x14ac:dyDescent="0.15">
      <c r="A67" s="127"/>
      <c r="B67" s="92" t="s">
        <v>458</v>
      </c>
      <c r="C67" s="7" t="s">
        <v>538</v>
      </c>
      <c r="D67" s="7" t="str">
        <f>IF(L67="Default",(_xlfn.XLOOKUP(C67,'Samenvatting velden'!B:B,'Samenvatting velden'!C:C,"")),L67)</f>
        <v>Aan</v>
      </c>
      <c r="E67" s="7" t="s">
        <v>42</v>
      </c>
      <c r="F67" s="7"/>
      <c r="G67" s="7"/>
      <c r="H67" s="7" t="s">
        <v>41</v>
      </c>
      <c r="I67" s="7" t="s">
        <v>568</v>
      </c>
      <c r="J67" s="7" t="s">
        <v>574</v>
      </c>
      <c r="L67" s="27" t="s">
        <v>790</v>
      </c>
    </row>
    <row r="68" spans="1:12" s="10" customFormat="1" ht="37.25" customHeight="1" x14ac:dyDescent="0.15">
      <c r="A68" s="127"/>
      <c r="B68" s="92" t="s">
        <v>460</v>
      </c>
      <c r="C68" s="7" t="s">
        <v>541</v>
      </c>
      <c r="D68" s="7" t="str">
        <f>IF(L68="Default",(_xlfn.XLOOKUP(C68,'Samenvatting velden'!B:B,'Samenvatting velden'!C:C,"")),L68)</f>
        <v>Aan</v>
      </c>
      <c r="E68" s="7" t="s">
        <v>350</v>
      </c>
      <c r="F68" s="7"/>
      <c r="G68" s="7"/>
      <c r="H68" s="7" t="s">
        <v>357</v>
      </c>
      <c r="I68" s="7" t="s">
        <v>569</v>
      </c>
      <c r="J68" s="7" t="s">
        <v>573</v>
      </c>
      <c r="L68" s="27" t="s">
        <v>790</v>
      </c>
    </row>
    <row r="69" spans="1:12" s="10" customFormat="1" ht="37.25" customHeight="1" x14ac:dyDescent="0.15">
      <c r="A69" s="127"/>
      <c r="B69" s="92" t="s">
        <v>460</v>
      </c>
      <c r="C69" s="7" t="s">
        <v>541</v>
      </c>
      <c r="D69" s="7" t="str">
        <f>IF(L69="Default",(_xlfn.XLOOKUP(C69,'Samenvatting velden'!B:B,'Samenvatting velden'!C:C,"")),L69)</f>
        <v>Aan</v>
      </c>
      <c r="E69" s="7" t="s">
        <v>363</v>
      </c>
      <c r="F69" s="7"/>
      <c r="G69" s="7"/>
      <c r="H69" s="7" t="s">
        <v>20</v>
      </c>
      <c r="I69" s="7" t="s">
        <v>569</v>
      </c>
      <c r="J69" s="7" t="s">
        <v>571</v>
      </c>
      <c r="L69" s="27" t="s">
        <v>790</v>
      </c>
    </row>
    <row r="70" spans="1:12" s="10" customFormat="1" ht="37.25" customHeight="1" x14ac:dyDescent="0.15">
      <c r="A70" s="127"/>
      <c r="B70" s="92" t="s">
        <v>460</v>
      </c>
      <c r="C70" s="7" t="s">
        <v>541</v>
      </c>
      <c r="D70" s="7" t="str">
        <f>IF(L70="Default",(_xlfn.XLOOKUP(C70,'Samenvatting velden'!B:B,'Samenvatting velden'!C:C,"")),L70)</f>
        <v>Aan</v>
      </c>
      <c r="E70" s="7" t="s">
        <v>44</v>
      </c>
      <c r="F70" s="7"/>
      <c r="G70" s="7"/>
      <c r="H70" s="7">
        <v>26</v>
      </c>
      <c r="I70" s="7" t="s">
        <v>587</v>
      </c>
      <c r="J70" s="7" t="s">
        <v>573</v>
      </c>
      <c r="L70" s="27" t="s">
        <v>790</v>
      </c>
    </row>
    <row r="71" spans="1:12" s="10" customFormat="1" ht="37.25" customHeight="1" x14ac:dyDescent="0.15">
      <c r="A71" s="87" t="s">
        <v>492</v>
      </c>
      <c r="B71" s="91" t="s">
        <v>455</v>
      </c>
      <c r="C71" s="79" t="s">
        <v>772</v>
      </c>
      <c r="D71" s="79" t="str">
        <f>IF(L71="Default",(_xlfn.XLOOKUP(C71,'Samenvatting velden'!B:B,'Samenvatting velden'!C:C,"")),L71)</f>
        <v/>
      </c>
      <c r="E71" s="79" t="s">
        <v>142</v>
      </c>
      <c r="F71" s="79"/>
      <c r="G71" s="79"/>
      <c r="H71" s="79">
        <v>53</v>
      </c>
      <c r="I71" s="79" t="s">
        <v>568</v>
      </c>
      <c r="J71" s="79" t="s">
        <v>572</v>
      </c>
      <c r="L71" s="27" t="s">
        <v>790</v>
      </c>
    </row>
    <row r="72" spans="1:12" s="10" customFormat="1" ht="37.25" customHeight="1" x14ac:dyDescent="0.15">
      <c r="A72" s="127" t="s">
        <v>784</v>
      </c>
      <c r="B72" s="92" t="s">
        <v>455</v>
      </c>
      <c r="C72" s="7" t="s">
        <v>566</v>
      </c>
      <c r="D72" s="7" t="str">
        <f>IF(L72="Default",(_xlfn.XLOOKUP(C72,'Samenvatting velden'!B:B,'Samenvatting velden'!C:C,"")),L72)</f>
        <v>Aan</v>
      </c>
      <c r="E72" s="7" t="s">
        <v>309</v>
      </c>
      <c r="F72" s="7"/>
      <c r="G72" s="7"/>
      <c r="H72" s="7">
        <v>30</v>
      </c>
      <c r="I72" s="7" t="s">
        <v>568</v>
      </c>
      <c r="J72" s="7" t="s">
        <v>574</v>
      </c>
      <c r="L72" s="27" t="s">
        <v>790</v>
      </c>
    </row>
    <row r="73" spans="1:12" s="10" customFormat="1" ht="37.25" customHeight="1" x14ac:dyDescent="0.15">
      <c r="A73" s="127"/>
      <c r="B73" s="92" t="s">
        <v>455</v>
      </c>
      <c r="C73" s="7" t="s">
        <v>566</v>
      </c>
      <c r="D73" s="7" t="str">
        <f>IF(L73="Default",(_xlfn.XLOOKUP(C73,'Samenvatting velden'!B:B,'Samenvatting velden'!C:C,"")),L73)</f>
        <v>Aan</v>
      </c>
      <c r="E73" s="7" t="s">
        <v>63</v>
      </c>
      <c r="F73" s="7"/>
      <c r="G73" s="7"/>
      <c r="H73" s="7" t="s">
        <v>62</v>
      </c>
      <c r="I73" s="7" t="s">
        <v>577</v>
      </c>
      <c r="J73" s="7" t="s">
        <v>572</v>
      </c>
      <c r="L73" s="27" t="s">
        <v>790</v>
      </c>
    </row>
    <row r="74" spans="1:12" s="10" customFormat="1" ht="37.25" customHeight="1" x14ac:dyDescent="0.15">
      <c r="A74" s="127"/>
      <c r="B74" s="92" t="s">
        <v>455</v>
      </c>
      <c r="C74" s="7" t="s">
        <v>566</v>
      </c>
      <c r="D74" s="7" t="str">
        <f>IF(L74="Default",(_xlfn.XLOOKUP(C74,'Samenvatting velden'!B:B,'Samenvatting velden'!C:C,"")),L74)</f>
        <v>Aan</v>
      </c>
      <c r="E74" s="7" t="s">
        <v>65</v>
      </c>
      <c r="F74" s="7"/>
      <c r="G74" s="7"/>
      <c r="H74" s="7" t="s">
        <v>64</v>
      </c>
      <c r="I74" s="7" t="s">
        <v>577</v>
      </c>
      <c r="J74" s="7" t="s">
        <v>572</v>
      </c>
      <c r="L74" s="27" t="s">
        <v>790</v>
      </c>
    </row>
    <row r="75" spans="1:12" s="10" customFormat="1" ht="37.25" customHeight="1" x14ac:dyDescent="0.15">
      <c r="A75" s="127"/>
      <c r="B75" s="92" t="s">
        <v>455</v>
      </c>
      <c r="C75" s="7" t="s">
        <v>563</v>
      </c>
      <c r="D75" s="7" t="str">
        <f>IF(L75="Default",(_xlfn.XLOOKUP(C75,'Samenvatting velden'!B:B,'Samenvatting velden'!C:C,"")),L75)</f>
        <v>Aan</v>
      </c>
      <c r="E75" s="7" t="s">
        <v>315</v>
      </c>
      <c r="F75" s="7"/>
      <c r="G75" s="7"/>
      <c r="H75" s="7" t="s">
        <v>76</v>
      </c>
      <c r="I75" s="7" t="s">
        <v>577</v>
      </c>
      <c r="J75" s="7" t="s">
        <v>574</v>
      </c>
      <c r="L75" s="27" t="s">
        <v>790</v>
      </c>
    </row>
    <row r="76" spans="1:12" s="10" customFormat="1" ht="37.25" customHeight="1" x14ac:dyDescent="0.15">
      <c r="A76" s="127"/>
      <c r="B76" s="92" t="s">
        <v>458</v>
      </c>
      <c r="C76" s="7" t="s">
        <v>540</v>
      </c>
      <c r="D76" s="7" t="str">
        <f>IF(L76="Default",(_xlfn.XLOOKUP(C76,'Samenvatting velden'!B:B,'Samenvatting velden'!C:C,"")),L76)</f>
        <v>Aan</v>
      </c>
      <c r="E76" s="7" t="s">
        <v>71</v>
      </c>
      <c r="F76" s="7"/>
      <c r="G76" s="7"/>
      <c r="H76" s="7" t="s">
        <v>70</v>
      </c>
      <c r="I76" s="7" t="s">
        <v>577</v>
      </c>
      <c r="J76" s="7" t="s">
        <v>574</v>
      </c>
      <c r="L76" s="27" t="s">
        <v>790</v>
      </c>
    </row>
    <row r="77" spans="1:12" s="10" customFormat="1" ht="37.25" customHeight="1" x14ac:dyDescent="0.15">
      <c r="A77" s="127"/>
      <c r="B77" s="92" t="s">
        <v>458</v>
      </c>
      <c r="C77" s="7" t="s">
        <v>540</v>
      </c>
      <c r="D77" s="7" t="str">
        <f>IF(L77="Default",(_xlfn.XLOOKUP(C77,'Samenvatting velden'!B:B,'Samenvatting velden'!C:C,"")),L77)</f>
        <v>Aan</v>
      </c>
      <c r="E77" s="7" t="s">
        <v>207</v>
      </c>
      <c r="F77" s="7"/>
      <c r="G77" s="7"/>
      <c r="H77" s="7" t="s">
        <v>206</v>
      </c>
      <c r="I77" s="7" t="s">
        <v>577</v>
      </c>
      <c r="J77" s="7" t="s">
        <v>572</v>
      </c>
      <c r="L77" s="27" t="s">
        <v>790</v>
      </c>
    </row>
    <row r="78" spans="1:12" s="10" customFormat="1" ht="37.25" customHeight="1" x14ac:dyDescent="0.15">
      <c r="A78" s="126" t="s">
        <v>493</v>
      </c>
      <c r="B78" s="91" t="s">
        <v>455</v>
      </c>
      <c r="C78" s="79" t="s">
        <v>566</v>
      </c>
      <c r="D78" s="79" t="str">
        <f>IF(L78="Default",(_xlfn.XLOOKUP(C78,'Samenvatting velden'!B:B,'Samenvatting velden'!C:C,"")),L78)</f>
        <v>Aan</v>
      </c>
      <c r="E78" s="79" t="s">
        <v>305</v>
      </c>
      <c r="F78" s="79"/>
      <c r="G78" s="79"/>
      <c r="H78" s="79" t="s">
        <v>13</v>
      </c>
      <c r="I78" s="79" t="s">
        <v>568</v>
      </c>
      <c r="J78" s="79" t="s">
        <v>573</v>
      </c>
      <c r="L78" s="27" t="s">
        <v>790</v>
      </c>
    </row>
    <row r="79" spans="1:12" s="10" customFormat="1" ht="37.25" customHeight="1" x14ac:dyDescent="0.15">
      <c r="A79" s="126"/>
      <c r="B79" s="91" t="s">
        <v>455</v>
      </c>
      <c r="C79" s="79" t="s">
        <v>566</v>
      </c>
      <c r="D79" s="79" t="str">
        <f>IF(L79="Default",(_xlfn.XLOOKUP(C79,'Samenvatting velden'!B:B,'Samenvatting velden'!C:C,"")),L79)</f>
        <v>Aan</v>
      </c>
      <c r="E79" s="79" t="s">
        <v>29</v>
      </c>
      <c r="F79" s="79"/>
      <c r="G79" s="79"/>
      <c r="H79" s="79" t="s">
        <v>28</v>
      </c>
      <c r="I79" s="79" t="s">
        <v>583</v>
      </c>
      <c r="J79" s="79" t="s">
        <v>584</v>
      </c>
      <c r="L79" s="27" t="s">
        <v>790</v>
      </c>
    </row>
    <row r="80" spans="1:12" s="10" customFormat="1" ht="37.25" customHeight="1" x14ac:dyDescent="0.15">
      <c r="A80" s="126"/>
      <c r="B80" s="91" t="s">
        <v>455</v>
      </c>
      <c r="C80" s="79" t="s">
        <v>566</v>
      </c>
      <c r="D80" s="79" t="str">
        <f>IF(L80="Default",(_xlfn.XLOOKUP(C80,'Samenvatting velden'!B:B,'Samenvatting velden'!C:C,"")),L80)</f>
        <v>Aan</v>
      </c>
      <c r="E80" s="79" t="s">
        <v>309</v>
      </c>
      <c r="F80" s="79"/>
      <c r="G80" s="79"/>
      <c r="H80" s="79">
        <v>30</v>
      </c>
      <c r="I80" s="79" t="s">
        <v>568</v>
      </c>
      <c r="J80" s="79" t="s">
        <v>574</v>
      </c>
      <c r="L80" s="27" t="s">
        <v>790</v>
      </c>
    </row>
    <row r="81" spans="1:12" s="10" customFormat="1" ht="37.25" customHeight="1" x14ac:dyDescent="0.15">
      <c r="A81" s="126"/>
      <c r="B81" s="91" t="s">
        <v>455</v>
      </c>
      <c r="C81" s="79" t="s">
        <v>566</v>
      </c>
      <c r="D81" s="79" t="str">
        <f>IF(L81="Default",(_xlfn.XLOOKUP(C81,'Samenvatting velden'!B:B,'Samenvatting velden'!C:C,"")),L81)</f>
        <v>Aan</v>
      </c>
      <c r="E81" s="79" t="s">
        <v>63</v>
      </c>
      <c r="F81" s="79"/>
      <c r="G81" s="79"/>
      <c r="H81" s="79" t="s">
        <v>62</v>
      </c>
      <c r="I81" s="79" t="s">
        <v>577</v>
      </c>
      <c r="J81" s="79" t="s">
        <v>572</v>
      </c>
      <c r="L81" s="27" t="s">
        <v>790</v>
      </c>
    </row>
    <row r="82" spans="1:12" s="10" customFormat="1" ht="37.25" customHeight="1" x14ac:dyDescent="0.15">
      <c r="A82" s="126"/>
      <c r="B82" s="91" t="s">
        <v>455</v>
      </c>
      <c r="C82" s="79" t="s">
        <v>566</v>
      </c>
      <c r="D82" s="79" t="str">
        <f>IF(L82="Default",(_xlfn.XLOOKUP(C82,'Samenvatting velden'!B:B,'Samenvatting velden'!C:C,"")),L82)</f>
        <v>Aan</v>
      </c>
      <c r="E82" s="79" t="s">
        <v>65</v>
      </c>
      <c r="F82" s="79"/>
      <c r="G82" s="79"/>
      <c r="H82" s="79" t="s">
        <v>64</v>
      </c>
      <c r="I82" s="79" t="s">
        <v>577</v>
      </c>
      <c r="J82" s="79" t="s">
        <v>572</v>
      </c>
      <c r="L82" s="27" t="s">
        <v>790</v>
      </c>
    </row>
    <row r="83" spans="1:12" s="10" customFormat="1" ht="37.25" customHeight="1" x14ac:dyDescent="0.15">
      <c r="A83" s="126"/>
      <c r="B83" s="91" t="s">
        <v>458</v>
      </c>
      <c r="C83" s="79" t="s">
        <v>540</v>
      </c>
      <c r="D83" s="79" t="str">
        <f>IF(L83="Default",(_xlfn.XLOOKUP(C83,'Samenvatting velden'!B:B,'Samenvatting velden'!C:C,"")),L83)</f>
        <v>Aan</v>
      </c>
      <c r="E83" s="79" t="s">
        <v>311</v>
      </c>
      <c r="F83" s="79"/>
      <c r="G83" s="79"/>
      <c r="H83" s="79" t="s">
        <v>73</v>
      </c>
      <c r="I83" s="79" t="s">
        <v>577</v>
      </c>
      <c r="J83" s="79" t="s">
        <v>572</v>
      </c>
      <c r="L83" s="27" t="s">
        <v>790</v>
      </c>
    </row>
    <row r="84" spans="1:12" s="10" customFormat="1" ht="37.25" customHeight="1" x14ac:dyDescent="0.15">
      <c r="A84" s="126"/>
      <c r="B84" s="91" t="s">
        <v>458</v>
      </c>
      <c r="C84" s="79" t="s">
        <v>540</v>
      </c>
      <c r="D84" s="79" t="str">
        <f>IF(L84="Default",(_xlfn.XLOOKUP(C84,'Samenvatting velden'!B:B,'Samenvatting velden'!C:C,"")),L84)</f>
        <v>Aan</v>
      </c>
      <c r="E84" s="79" t="s">
        <v>75</v>
      </c>
      <c r="F84" s="79"/>
      <c r="G84" s="79"/>
      <c r="H84" s="79" t="s">
        <v>74</v>
      </c>
      <c r="I84" s="79" t="s">
        <v>577</v>
      </c>
      <c r="J84" s="79" t="s">
        <v>574</v>
      </c>
      <c r="L84" s="27" t="s">
        <v>790</v>
      </c>
    </row>
    <row r="85" spans="1:12" s="10" customFormat="1" ht="37.25" customHeight="1" x14ac:dyDescent="0.15">
      <c r="A85" s="126"/>
      <c r="B85" s="91" t="s">
        <v>460</v>
      </c>
      <c r="C85" s="79" t="s">
        <v>541</v>
      </c>
      <c r="D85" s="79" t="str">
        <f>IF(L85="Default",(_xlfn.XLOOKUP(C85,'Samenvatting velden'!B:B,'Samenvatting velden'!C:C,"")),L85)</f>
        <v>Aan</v>
      </c>
      <c r="E85" s="79" t="s">
        <v>78</v>
      </c>
      <c r="F85" s="79"/>
      <c r="G85" s="79"/>
      <c r="H85" s="79" t="s">
        <v>77</v>
      </c>
      <c r="I85" s="79" t="s">
        <v>577</v>
      </c>
      <c r="J85" s="79" t="s">
        <v>572</v>
      </c>
      <c r="L85" s="27" t="s">
        <v>790</v>
      </c>
    </row>
    <row r="86" spans="1:12" s="10" customFormat="1" ht="37.25" customHeight="1" x14ac:dyDescent="0.15">
      <c r="A86" s="126"/>
      <c r="B86" s="91" t="s">
        <v>460</v>
      </c>
      <c r="C86" s="79" t="s">
        <v>541</v>
      </c>
      <c r="D86" s="79" t="str">
        <f>IF(L86="Default",(_xlfn.XLOOKUP(C86,'Samenvatting velden'!B:B,'Samenvatting velden'!C:C,"")),L86)</f>
        <v>Aan</v>
      </c>
      <c r="E86" s="79" t="s">
        <v>80</v>
      </c>
      <c r="F86" s="79"/>
      <c r="G86" s="79"/>
      <c r="H86" s="79" t="s">
        <v>79</v>
      </c>
      <c r="I86" s="79" t="s">
        <v>577</v>
      </c>
      <c r="J86" s="79" t="s">
        <v>571</v>
      </c>
      <c r="L86" s="27" t="s">
        <v>790</v>
      </c>
    </row>
    <row r="87" spans="1:12" s="10" customFormat="1" ht="37.25" customHeight="1" x14ac:dyDescent="0.15">
      <c r="A87" s="127" t="s">
        <v>473</v>
      </c>
      <c r="B87" s="92" t="s">
        <v>455</v>
      </c>
      <c r="C87" s="7" t="s">
        <v>563</v>
      </c>
      <c r="D87" s="7" t="str">
        <f>IF(L87="Default",(_xlfn.XLOOKUP(C87,'Samenvatting velden'!B:B,'Samenvatting velden'!C:C,"")),L87)</f>
        <v>Aan</v>
      </c>
      <c r="E87" s="7" t="s">
        <v>129</v>
      </c>
      <c r="F87" s="7"/>
      <c r="G87" s="7"/>
      <c r="H87" s="7">
        <v>47</v>
      </c>
      <c r="I87" s="7" t="s">
        <v>613</v>
      </c>
      <c r="J87" s="7" t="s">
        <v>572</v>
      </c>
      <c r="L87" s="27" t="s">
        <v>790</v>
      </c>
    </row>
    <row r="88" spans="1:12" s="10" customFormat="1" ht="37.25" customHeight="1" x14ac:dyDescent="0.15">
      <c r="A88" s="127"/>
      <c r="B88" s="92" t="s">
        <v>458</v>
      </c>
      <c r="C88" s="7" t="s">
        <v>533</v>
      </c>
      <c r="D88" s="7" t="str">
        <f>IF(L88="Default",(_xlfn.XLOOKUP(C88,'Samenvatting velden'!B:B,'Samenvatting velden'!C:C,"")),L88)</f>
        <v>Aan</v>
      </c>
      <c r="E88" s="7" t="s">
        <v>444</v>
      </c>
      <c r="F88" s="7"/>
      <c r="G88" s="7"/>
      <c r="H88" s="7" t="s">
        <v>101</v>
      </c>
      <c r="I88" s="7" t="s">
        <v>569</v>
      </c>
      <c r="J88" s="7" t="s">
        <v>572</v>
      </c>
      <c r="L88" s="27" t="s">
        <v>790</v>
      </c>
    </row>
    <row r="89" spans="1:12" s="10" customFormat="1" ht="37.25" customHeight="1" x14ac:dyDescent="0.15">
      <c r="A89" s="127"/>
      <c r="B89" s="92" t="s">
        <v>458</v>
      </c>
      <c r="C89" s="7" t="s">
        <v>533</v>
      </c>
      <c r="D89" s="7" t="str">
        <f>IF(L89="Default",(_xlfn.XLOOKUP(C89,'Samenvatting velden'!B:B,'Samenvatting velden'!C:C,"")),L89)</f>
        <v>Aan</v>
      </c>
      <c r="E89" s="7" t="s">
        <v>327</v>
      </c>
      <c r="F89" s="7"/>
      <c r="G89" s="7"/>
      <c r="H89" s="7" t="s">
        <v>124</v>
      </c>
      <c r="I89" s="7" t="s">
        <v>568</v>
      </c>
      <c r="J89" s="7" t="s">
        <v>611</v>
      </c>
      <c r="L89" s="27" t="s">
        <v>790</v>
      </c>
    </row>
    <row r="90" spans="1:12" s="10" customFormat="1" ht="37.25" customHeight="1" x14ac:dyDescent="0.15">
      <c r="A90" s="127"/>
      <c r="B90" s="92" t="s">
        <v>458</v>
      </c>
      <c r="C90" s="7" t="s">
        <v>767</v>
      </c>
      <c r="D90" s="7" t="str">
        <f>IF(L90="Default",(_xlfn.XLOOKUP(C90,'Samenvatting velden'!B:B,'Samenvatting velden'!C:C,"")),L90)</f>
        <v>Aan</v>
      </c>
      <c r="E90" s="7" t="s">
        <v>130</v>
      </c>
      <c r="F90" s="7"/>
      <c r="G90" s="7"/>
      <c r="H90" s="7">
        <v>48</v>
      </c>
      <c r="I90" s="7" t="s">
        <v>601</v>
      </c>
      <c r="J90" s="7" t="s">
        <v>605</v>
      </c>
      <c r="L90" s="27" t="s">
        <v>790</v>
      </c>
    </row>
    <row r="91" spans="1:12" s="10" customFormat="1" ht="37.25" customHeight="1" x14ac:dyDescent="0.15">
      <c r="A91" s="127"/>
      <c r="B91" s="92" t="s">
        <v>460</v>
      </c>
      <c r="C91" s="7" t="s">
        <v>541</v>
      </c>
      <c r="D91" s="7" t="str">
        <f>IF(L91="Default",(_xlfn.XLOOKUP(C91,'Samenvatting velden'!B:B,'Samenvatting velden'!C:C,"")),L91)</f>
        <v>Aan</v>
      </c>
      <c r="E91" s="7" t="s">
        <v>15</v>
      </c>
      <c r="F91" s="7"/>
      <c r="G91" s="7"/>
      <c r="H91" s="7" t="s">
        <v>14</v>
      </c>
      <c r="I91" s="7" t="s">
        <v>569</v>
      </c>
      <c r="J91" s="7" t="s">
        <v>571</v>
      </c>
      <c r="L91" s="27" t="s">
        <v>790</v>
      </c>
    </row>
    <row r="92" spans="1:12" s="10" customFormat="1" ht="37.25" customHeight="1" x14ac:dyDescent="0.15">
      <c r="A92" s="127"/>
      <c r="B92" s="92" t="s">
        <v>460</v>
      </c>
      <c r="C92" s="7" t="s">
        <v>541</v>
      </c>
      <c r="D92" s="7" t="str">
        <f>IF(L92="Default",(_xlfn.XLOOKUP(C92,'Samenvatting velden'!B:B,'Samenvatting velden'!C:C,"")),L92)</f>
        <v>Aan</v>
      </c>
      <c r="E92" s="7" t="s">
        <v>78</v>
      </c>
      <c r="F92" s="7"/>
      <c r="G92" s="7"/>
      <c r="H92" s="7" t="s">
        <v>77</v>
      </c>
      <c r="I92" s="7" t="s">
        <v>577</v>
      </c>
      <c r="J92" s="7" t="s">
        <v>572</v>
      </c>
      <c r="L92" s="27" t="s">
        <v>790</v>
      </c>
    </row>
    <row r="93" spans="1:12" s="10" customFormat="1" ht="37.25" customHeight="1" x14ac:dyDescent="0.15">
      <c r="A93" s="127"/>
      <c r="B93" s="92" t="s">
        <v>460</v>
      </c>
      <c r="C93" s="7" t="s">
        <v>541</v>
      </c>
      <c r="D93" s="7" t="str">
        <f>IF(L93="Default",(_xlfn.XLOOKUP(C93,'Samenvatting velden'!B:B,'Samenvatting velden'!C:C,"")),L93)</f>
        <v>Aan</v>
      </c>
      <c r="E93" s="7" t="s">
        <v>80</v>
      </c>
      <c r="F93" s="7"/>
      <c r="G93" s="7"/>
      <c r="H93" s="7" t="s">
        <v>79</v>
      </c>
      <c r="I93" s="7" t="s">
        <v>577</v>
      </c>
      <c r="J93" s="7" t="s">
        <v>571</v>
      </c>
      <c r="L93" s="27" t="s">
        <v>790</v>
      </c>
    </row>
    <row r="94" spans="1:12" s="10" customFormat="1" ht="37.25" customHeight="1" x14ac:dyDescent="0.15">
      <c r="A94" s="127"/>
      <c r="B94" s="92" t="s">
        <v>460</v>
      </c>
      <c r="C94" s="7" t="s">
        <v>541</v>
      </c>
      <c r="D94" s="7" t="str">
        <f>IF(L94="Default",(_xlfn.XLOOKUP(C94,'Samenvatting velden'!B:B,'Samenvatting velden'!C:C,"")),L94)</f>
        <v>Aan</v>
      </c>
      <c r="E94" s="7" t="s">
        <v>126</v>
      </c>
      <c r="F94" s="7"/>
      <c r="G94" s="7"/>
      <c r="H94" s="7" t="s">
        <v>125</v>
      </c>
      <c r="I94" s="7" t="s">
        <v>568</v>
      </c>
      <c r="J94" s="7" t="s">
        <v>611</v>
      </c>
      <c r="L94" s="27" t="s">
        <v>790</v>
      </c>
    </row>
    <row r="95" spans="1:12" s="10" customFormat="1" ht="37.25" customHeight="1" x14ac:dyDescent="0.15">
      <c r="A95" s="127"/>
      <c r="B95" s="92" t="s">
        <v>460</v>
      </c>
      <c r="C95" s="7" t="s">
        <v>541</v>
      </c>
      <c r="D95" s="7" t="str">
        <f>IF(L95="Default",(_xlfn.XLOOKUP(C95,'Samenvatting velden'!B:B,'Samenvatting velden'!C:C,"")),L95)</f>
        <v>Aan</v>
      </c>
      <c r="E95" s="7" t="s">
        <v>128</v>
      </c>
      <c r="F95" s="7"/>
      <c r="G95" s="7"/>
      <c r="H95" s="7" t="s">
        <v>127</v>
      </c>
      <c r="I95" s="7" t="s">
        <v>568</v>
      </c>
      <c r="J95" s="7" t="s">
        <v>612</v>
      </c>
      <c r="L95" s="27" t="s">
        <v>790</v>
      </c>
    </row>
    <row r="96" spans="1:12" s="10" customFormat="1" ht="37.25" customHeight="1" x14ac:dyDescent="0.15">
      <c r="A96" s="127"/>
      <c r="B96" s="92" t="s">
        <v>460</v>
      </c>
      <c r="C96" s="7" t="s">
        <v>541</v>
      </c>
      <c r="D96" s="7" t="str">
        <f>IF(L96="Default",(_xlfn.XLOOKUP(C96,'Samenvatting velden'!B:B,'Samenvatting velden'!C:C,"")),L96)</f>
        <v>Aan</v>
      </c>
      <c r="E96" s="7" t="s">
        <v>438</v>
      </c>
      <c r="F96" s="7"/>
      <c r="G96" s="7"/>
      <c r="H96" s="7" t="s">
        <v>329</v>
      </c>
      <c r="I96" s="7" t="s">
        <v>569</v>
      </c>
      <c r="J96" s="7" t="s">
        <v>571</v>
      </c>
      <c r="L96" s="27" t="s">
        <v>790</v>
      </c>
    </row>
    <row r="97" spans="1:14" s="10" customFormat="1" ht="37.25" customHeight="1" x14ac:dyDescent="0.15">
      <c r="A97" s="127"/>
      <c r="B97" s="92" t="s">
        <v>460</v>
      </c>
      <c r="C97" s="7" t="s">
        <v>541</v>
      </c>
      <c r="D97" s="7" t="str">
        <f>IF(L97="Default",(_xlfn.XLOOKUP(C97,'Samenvatting velden'!B:B,'Samenvatting velden'!C:C,"")),L97)</f>
        <v>Aan</v>
      </c>
      <c r="E97" s="7" t="s">
        <v>24</v>
      </c>
      <c r="F97" s="7"/>
      <c r="G97" s="7"/>
      <c r="H97" s="7" t="s">
        <v>330</v>
      </c>
      <c r="I97" s="7" t="s">
        <v>569</v>
      </c>
      <c r="J97" s="7" t="s">
        <v>571</v>
      </c>
      <c r="L97" s="27" t="s">
        <v>790</v>
      </c>
    </row>
    <row r="98" spans="1:14" s="10" customFormat="1" ht="37.25" customHeight="1" x14ac:dyDescent="0.15">
      <c r="A98" s="126" t="s">
        <v>474</v>
      </c>
      <c r="B98" s="91" t="s">
        <v>455</v>
      </c>
      <c r="C98" s="79" t="s">
        <v>566</v>
      </c>
      <c r="D98" s="79" t="str">
        <f>IF(L98="Default",(_xlfn.XLOOKUP(C98,'Samenvatting velden'!B:B,'Samenvatting velden'!C:C,"")),L98)</f>
        <v>Aan</v>
      </c>
      <c r="E98" s="79" t="s">
        <v>305</v>
      </c>
      <c r="F98" s="79"/>
      <c r="G98" s="79"/>
      <c r="H98" s="79" t="s">
        <v>13</v>
      </c>
      <c r="I98" s="79" t="s">
        <v>568</v>
      </c>
      <c r="J98" s="79" t="s">
        <v>573</v>
      </c>
      <c r="L98" s="27" t="s">
        <v>790</v>
      </c>
    </row>
    <row r="99" spans="1:14" s="10" customFormat="1" ht="37.25" customHeight="1" x14ac:dyDescent="0.15">
      <c r="A99" s="126"/>
      <c r="B99" s="91" t="s">
        <v>455</v>
      </c>
      <c r="C99" s="79" t="s">
        <v>566</v>
      </c>
      <c r="D99" s="79" t="str">
        <f>IF(L99="Default",(_xlfn.XLOOKUP(C99,'Samenvatting velden'!B:B,'Samenvatting velden'!C:C,"")),L99)</f>
        <v>Aan</v>
      </c>
      <c r="E99" s="79" t="s">
        <v>29</v>
      </c>
      <c r="F99" s="79"/>
      <c r="G99" s="79"/>
      <c r="H99" s="79" t="s">
        <v>28</v>
      </c>
      <c r="I99" s="79" t="s">
        <v>583</v>
      </c>
      <c r="J99" s="79" t="s">
        <v>584</v>
      </c>
      <c r="L99" s="27" t="s">
        <v>790</v>
      </c>
    </row>
    <row r="100" spans="1:14" s="10" customFormat="1" ht="37.25" customHeight="1" x14ac:dyDescent="0.15">
      <c r="A100" s="126"/>
      <c r="B100" s="91" t="s">
        <v>455</v>
      </c>
      <c r="C100" s="79" t="s">
        <v>566</v>
      </c>
      <c r="D100" s="79" t="str">
        <f>IF(L100="Default",(_xlfn.XLOOKUP(C100,'Samenvatting velden'!B:B,'Samenvatting velden'!C:C,"")),L100)</f>
        <v>Aan</v>
      </c>
      <c r="E100" s="79" t="s">
        <v>137</v>
      </c>
      <c r="F100" s="79"/>
      <c r="G100" s="79"/>
      <c r="H100" s="79">
        <v>50</v>
      </c>
      <c r="I100" s="79" t="s">
        <v>568</v>
      </c>
      <c r="J100" s="79" t="s">
        <v>574</v>
      </c>
      <c r="L100" s="27" t="s">
        <v>790</v>
      </c>
    </row>
    <row r="101" spans="1:14" s="10" customFormat="1" ht="36.5" customHeight="1" x14ac:dyDescent="0.15">
      <c r="A101" s="126"/>
      <c r="B101" s="91" t="s">
        <v>455</v>
      </c>
      <c r="C101" s="79" t="s">
        <v>563</v>
      </c>
      <c r="D101" s="79" t="str">
        <f>IF(L101="Default",(_xlfn.XLOOKUP(C101,'Samenvatting velden'!B:B,'Samenvatting velden'!C:C,"")),L101)</f>
        <v>Aan</v>
      </c>
      <c r="E101" s="79" t="s">
        <v>315</v>
      </c>
      <c r="F101" s="79"/>
      <c r="G101" s="79"/>
      <c r="H101" s="79" t="s">
        <v>76</v>
      </c>
      <c r="I101" s="79" t="s">
        <v>577</v>
      </c>
      <c r="J101" s="79" t="s">
        <v>574</v>
      </c>
      <c r="L101" s="27" t="s">
        <v>790</v>
      </c>
    </row>
    <row r="102" spans="1:14" s="10" customFormat="1" ht="36.5" customHeight="1" x14ac:dyDescent="0.15">
      <c r="A102" s="126"/>
      <c r="B102" s="91" t="s">
        <v>458</v>
      </c>
      <c r="C102" s="79" t="s">
        <v>533</v>
      </c>
      <c r="D102" s="79" t="str">
        <f>IF(L102="Default",(_xlfn.XLOOKUP(C102,'Samenvatting velden'!B:B,'Samenvatting velden'!C:C,"")),L102)</f>
        <v>Aan</v>
      </c>
      <c r="E102" s="79" t="s">
        <v>349</v>
      </c>
      <c r="F102" s="79"/>
      <c r="G102" s="79"/>
      <c r="H102" s="79" t="s">
        <v>356</v>
      </c>
      <c r="I102" s="79" t="s">
        <v>569</v>
      </c>
      <c r="J102" s="79" t="s">
        <v>573</v>
      </c>
      <c r="L102" s="27" t="s">
        <v>790</v>
      </c>
    </row>
    <row r="103" spans="1:14" s="10" customFormat="1" ht="36.5" customHeight="1" x14ac:dyDescent="0.15">
      <c r="A103" s="126"/>
      <c r="B103" s="91" t="s">
        <v>460</v>
      </c>
      <c r="C103" s="79" t="s">
        <v>541</v>
      </c>
      <c r="D103" s="79" t="str">
        <f>IF(L103="Default",(_xlfn.XLOOKUP(C103,'Samenvatting velden'!B:B,'Samenvatting velden'!C:C,"")),L103)</f>
        <v>Aan</v>
      </c>
      <c r="E103" s="79" t="s">
        <v>350</v>
      </c>
      <c r="F103" s="79"/>
      <c r="G103" s="79"/>
      <c r="H103" s="79" t="s">
        <v>357</v>
      </c>
      <c r="I103" s="79" t="s">
        <v>569</v>
      </c>
      <c r="J103" s="79" t="s">
        <v>573</v>
      </c>
      <c r="L103" s="27" t="s">
        <v>790</v>
      </c>
    </row>
    <row r="104" spans="1:14" ht="36.5" customHeight="1" x14ac:dyDescent="0.15">
      <c r="A104" s="126"/>
      <c r="B104" s="91" t="s">
        <v>460</v>
      </c>
      <c r="C104" s="79" t="s">
        <v>541</v>
      </c>
      <c r="D104" s="79" t="str">
        <f>IF(L104="Default",(_xlfn.XLOOKUP(C104,'Samenvatting velden'!B:B,'Samenvatting velden'!C:C,"")),L104)</f>
        <v>Aan</v>
      </c>
      <c r="E104" s="79" t="s">
        <v>363</v>
      </c>
      <c r="F104" s="79"/>
      <c r="G104" s="79"/>
      <c r="H104" s="79" t="s">
        <v>20</v>
      </c>
      <c r="I104" s="79" t="s">
        <v>569</v>
      </c>
      <c r="J104" s="79" t="s">
        <v>571</v>
      </c>
      <c r="K104" s="10"/>
      <c r="L104" s="27" t="s">
        <v>790</v>
      </c>
      <c r="M104" s="10"/>
      <c r="N104" s="10"/>
    </row>
    <row r="105" spans="1:14" ht="36.5" customHeight="1" x14ac:dyDescent="0.15">
      <c r="A105" s="128"/>
      <c r="B105" s="91" t="s">
        <v>460</v>
      </c>
      <c r="C105" s="79" t="s">
        <v>541</v>
      </c>
      <c r="D105" s="79" t="str">
        <f>IF(L105="Default",(_xlfn.XLOOKUP(C105,'Samenvatting velden'!B:B,'Samenvatting velden'!C:C,"")),L105)</f>
        <v>Aan</v>
      </c>
      <c r="E105" s="79" t="s">
        <v>44</v>
      </c>
      <c r="F105" s="79"/>
      <c r="G105" s="79"/>
      <c r="H105" s="79">
        <v>26</v>
      </c>
      <c r="I105" s="79" t="s">
        <v>587</v>
      </c>
      <c r="J105" s="79" t="s">
        <v>573</v>
      </c>
      <c r="K105" s="10"/>
      <c r="L105" s="27" t="s">
        <v>790</v>
      </c>
      <c r="M105" s="10"/>
      <c r="N105" s="10"/>
    </row>
  </sheetData>
  <autoFilter ref="A5:J105" xr:uid="{2FB507F9-6CFC-46D5-A074-0B86A2CB1790}"/>
  <mergeCells count="24">
    <mergeCell ref="I3:I5"/>
    <mergeCell ref="J3:J5"/>
    <mergeCell ref="L3:L5"/>
    <mergeCell ref="E4:E5"/>
    <mergeCell ref="F4:F5"/>
    <mergeCell ref="G4:G5"/>
    <mergeCell ref="H3:H5"/>
    <mergeCell ref="A3:A5"/>
    <mergeCell ref="B3:B5"/>
    <mergeCell ref="C3:C5"/>
    <mergeCell ref="D3:D5"/>
    <mergeCell ref="E3:G3"/>
    <mergeCell ref="A98:A105"/>
    <mergeCell ref="A87:A97"/>
    <mergeCell ref="A78:A86"/>
    <mergeCell ref="A72:A77"/>
    <mergeCell ref="A51:A70"/>
    <mergeCell ref="A26:A30"/>
    <mergeCell ref="A6:A25"/>
    <mergeCell ref="A49:A50"/>
    <mergeCell ref="A46:A47"/>
    <mergeCell ref="A37:A45"/>
    <mergeCell ref="A35:A36"/>
    <mergeCell ref="A31:A34"/>
  </mergeCells>
  <conditionalFormatting sqref="H6:H105">
    <cfRule type="containsBlanks" dxfId="21" priority="2">
      <formula>LEN(TRIM(H6))=0</formula>
    </cfRule>
  </conditionalFormatting>
  <conditionalFormatting sqref="B6:J105">
    <cfRule type="expression" dxfId="20" priority="1">
      <formula>$D6="uit"</formula>
    </cfRule>
  </conditionalFormatting>
  <dataValidations count="1">
    <dataValidation type="list" allowBlank="1" showInputMessage="1" showErrorMessage="1" sqref="L6:L105" xr:uid="{094A1B63-8C98-4EBD-958A-745918AE7E9A}">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BF95-BB0B-4F43-88E6-F3F31557409F}">
  <sheetPr>
    <tabColor rgb="FF009EE3"/>
    <pageSetUpPr fitToPage="1"/>
  </sheetPr>
  <dimension ref="A1:L72"/>
  <sheetViews>
    <sheetView showGridLines="0" view="pageBreakPreview" zoomScaleNormal="85"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809</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129" t="s">
        <v>494</v>
      </c>
      <c r="B6" s="92" t="s">
        <v>455</v>
      </c>
      <c r="C6" s="7" t="s">
        <v>534</v>
      </c>
      <c r="D6" s="7" t="str">
        <f>IF(L6="Default",(_xlfn.XLOOKUP(C6,'Samenvatting velden'!B:B,'Samenvatting velden'!C:C,"")),L6)</f>
        <v>Aan</v>
      </c>
      <c r="E6" s="7" t="s">
        <v>148</v>
      </c>
      <c r="F6" s="7"/>
      <c r="G6" s="7"/>
      <c r="H6" s="7" t="s">
        <v>147</v>
      </c>
      <c r="I6" s="7" t="s">
        <v>568</v>
      </c>
      <c r="J6" s="7" t="s">
        <v>574</v>
      </c>
      <c r="L6" s="27" t="s">
        <v>790</v>
      </c>
    </row>
    <row r="7" spans="1:12" s="10" customFormat="1" ht="37.25" customHeight="1" x14ac:dyDescent="0.15">
      <c r="A7" s="127"/>
      <c r="B7" s="92" t="s">
        <v>455</v>
      </c>
      <c r="C7" s="7" t="s">
        <v>534</v>
      </c>
      <c r="D7" s="7" t="str">
        <f>IF(L7="Default",(_xlfn.XLOOKUP(C7,'Samenvatting velden'!B:B,'Samenvatting velden'!C:C,"")),L7)</f>
        <v>Aan</v>
      </c>
      <c r="E7" s="7" t="s">
        <v>150</v>
      </c>
      <c r="F7" s="7"/>
      <c r="G7" s="7"/>
      <c r="H7" s="7" t="s">
        <v>149</v>
      </c>
      <c r="I7" s="7" t="s">
        <v>568</v>
      </c>
      <c r="J7" s="7" t="s">
        <v>574</v>
      </c>
      <c r="L7" s="27" t="s">
        <v>790</v>
      </c>
    </row>
    <row r="8" spans="1:12" s="10" customFormat="1" ht="37.25" customHeight="1" x14ac:dyDescent="0.15">
      <c r="A8" s="127"/>
      <c r="B8" s="92" t="s">
        <v>455</v>
      </c>
      <c r="C8" s="7" t="s">
        <v>534</v>
      </c>
      <c r="D8" s="7" t="str">
        <f>IF(L8="Default",(_xlfn.XLOOKUP(C8,'Samenvatting velden'!B:B,'Samenvatting velden'!C:C,"")),L8)</f>
        <v>Aan</v>
      </c>
      <c r="E8" s="7" t="s">
        <v>450</v>
      </c>
      <c r="F8" s="7"/>
      <c r="G8" s="7"/>
      <c r="H8" s="7" t="s">
        <v>151</v>
      </c>
      <c r="I8" s="7" t="s">
        <v>568</v>
      </c>
      <c r="J8" s="7" t="s">
        <v>574</v>
      </c>
      <c r="L8" s="27" t="s">
        <v>790</v>
      </c>
    </row>
    <row r="9" spans="1:12" s="10" customFormat="1" ht="37.25" customHeight="1" x14ac:dyDescent="0.15">
      <c r="A9" s="127"/>
      <c r="B9" s="92" t="s">
        <v>455</v>
      </c>
      <c r="C9" s="7" t="s">
        <v>534</v>
      </c>
      <c r="D9" s="7" t="str">
        <f>IF(L9="Default",(_xlfn.XLOOKUP(C9,'Samenvatting velden'!B:B,'Samenvatting velden'!C:C,"")),L9)</f>
        <v>Aan</v>
      </c>
      <c r="E9" s="7" t="s">
        <v>432</v>
      </c>
      <c r="F9" s="7"/>
      <c r="G9" s="7"/>
      <c r="H9" s="7" t="s">
        <v>152</v>
      </c>
      <c r="I9" s="7" t="s">
        <v>568</v>
      </c>
      <c r="J9" s="7" t="s">
        <v>574</v>
      </c>
      <c r="L9" s="27" t="s">
        <v>790</v>
      </c>
    </row>
    <row r="10" spans="1:12" s="10" customFormat="1" ht="37.25" customHeight="1" x14ac:dyDescent="0.15">
      <c r="A10" s="127"/>
      <c r="B10" s="92" t="s">
        <v>455</v>
      </c>
      <c r="C10" s="7" t="s">
        <v>534</v>
      </c>
      <c r="D10" s="7" t="str">
        <f>IF(L10="Default",(_xlfn.XLOOKUP(C10,'Samenvatting velden'!B:B,'Samenvatting velden'!C:C,"")),L10)</f>
        <v>Aan</v>
      </c>
      <c r="E10" s="7" t="s">
        <v>157</v>
      </c>
      <c r="F10" s="7"/>
      <c r="G10" s="7"/>
      <c r="H10" s="7" t="s">
        <v>156</v>
      </c>
      <c r="I10" s="7" t="s">
        <v>576</v>
      </c>
      <c r="J10" s="7" t="s">
        <v>574</v>
      </c>
      <c r="L10" s="27" t="s">
        <v>790</v>
      </c>
    </row>
    <row r="11" spans="1:12" s="10" customFormat="1" ht="37.25" customHeight="1" x14ac:dyDescent="0.15">
      <c r="A11" s="127"/>
      <c r="B11" s="92" t="s">
        <v>455</v>
      </c>
      <c r="C11" s="7" t="s">
        <v>534</v>
      </c>
      <c r="D11" s="7" t="str">
        <f>IF(L11="Default",(_xlfn.XLOOKUP(C11,'Samenvatting velden'!B:B,'Samenvatting velden'!C:C,"")),L11)</f>
        <v>Aan</v>
      </c>
      <c r="E11" s="7" t="s">
        <v>773</v>
      </c>
      <c r="F11" s="7"/>
      <c r="G11" s="7"/>
      <c r="H11" s="7" t="s">
        <v>158</v>
      </c>
      <c r="I11" s="7" t="s">
        <v>576</v>
      </c>
      <c r="J11" s="7" t="s">
        <v>571</v>
      </c>
      <c r="L11" s="27" t="s">
        <v>790</v>
      </c>
    </row>
    <row r="12" spans="1:12" s="10" customFormat="1" ht="37.25" customHeight="1" x14ac:dyDescent="0.15">
      <c r="A12" s="127"/>
      <c r="B12" s="92" t="s">
        <v>455</v>
      </c>
      <c r="C12" s="7" t="s">
        <v>534</v>
      </c>
      <c r="D12" s="7" t="str">
        <f>IF(L12="Default",(_xlfn.XLOOKUP(C12,'Samenvatting velden'!B:B,'Samenvatting velden'!C:C,"")),L12)</f>
        <v>Aan</v>
      </c>
      <c r="E12" s="7" t="s">
        <v>371</v>
      </c>
      <c r="F12" s="7"/>
      <c r="G12" s="7"/>
      <c r="H12" s="7" t="s">
        <v>159</v>
      </c>
      <c r="I12" s="7" t="s">
        <v>576</v>
      </c>
      <c r="J12" s="7" t="s">
        <v>574</v>
      </c>
      <c r="L12" s="27" t="s">
        <v>790</v>
      </c>
    </row>
    <row r="13" spans="1:12" s="10" customFormat="1" ht="37.25" customHeight="1" x14ac:dyDescent="0.15">
      <c r="A13" s="127"/>
      <c r="B13" s="92" t="s">
        <v>458</v>
      </c>
      <c r="C13" s="7" t="s">
        <v>533</v>
      </c>
      <c r="D13" s="7" t="str">
        <f>IF(L13="Default",(_xlfn.XLOOKUP(C13,'Samenvatting velden'!B:B,'Samenvatting velden'!C:C,"")),L13)</f>
        <v>Aan</v>
      </c>
      <c r="E13" s="7" t="s">
        <v>337</v>
      </c>
      <c r="F13" s="7"/>
      <c r="G13" s="7"/>
      <c r="H13" s="7" t="s">
        <v>153</v>
      </c>
      <c r="I13" s="7" t="s">
        <v>576</v>
      </c>
      <c r="J13" s="7" t="s">
        <v>571</v>
      </c>
      <c r="L13" s="27" t="s">
        <v>790</v>
      </c>
    </row>
    <row r="14" spans="1:12" s="10" customFormat="1" ht="37.25" customHeight="1" x14ac:dyDescent="0.15">
      <c r="A14" s="127"/>
      <c r="B14" s="93" t="s">
        <v>458</v>
      </c>
      <c r="C14" s="6" t="s">
        <v>533</v>
      </c>
      <c r="D14" s="6" t="str">
        <f>IF(L14="Default",(_xlfn.XLOOKUP(C14,'Samenvatting velden'!B:B,'Samenvatting velden'!C:C,"")),L14)</f>
        <v>Aan</v>
      </c>
      <c r="E14" s="6" t="s">
        <v>155</v>
      </c>
      <c r="F14" s="6"/>
      <c r="G14" s="6"/>
      <c r="H14" s="6" t="s">
        <v>154</v>
      </c>
      <c r="I14" s="6" t="s">
        <v>576</v>
      </c>
      <c r="J14" s="6" t="s">
        <v>574</v>
      </c>
      <c r="L14" s="27" t="s">
        <v>790</v>
      </c>
    </row>
    <row r="15" spans="1:12" s="10" customFormat="1" ht="37.25" customHeight="1" x14ac:dyDescent="0.15">
      <c r="A15" s="126" t="s">
        <v>796</v>
      </c>
      <c r="B15" s="91" t="s">
        <v>458</v>
      </c>
      <c r="C15" s="79" t="s">
        <v>533</v>
      </c>
      <c r="D15" s="79" t="str">
        <f>IF(L15="Default",(_xlfn.XLOOKUP(C15,'Samenvatting velden'!B:B,'Samenvatting velden'!C:C,"")),L15)</f>
        <v>Aan</v>
      </c>
      <c r="E15" s="79" t="s">
        <v>144</v>
      </c>
      <c r="F15" s="79"/>
      <c r="G15" s="79"/>
      <c r="H15" s="79" t="s">
        <v>143</v>
      </c>
      <c r="I15" s="79" t="s">
        <v>568</v>
      </c>
      <c r="J15" s="79" t="s">
        <v>572</v>
      </c>
      <c r="L15" s="27" t="s">
        <v>790</v>
      </c>
    </row>
    <row r="16" spans="1:12" s="10" customFormat="1" ht="37.25" customHeight="1" x14ac:dyDescent="0.15">
      <c r="A16" s="126"/>
      <c r="B16" s="91" t="s">
        <v>455</v>
      </c>
      <c r="C16" s="79" t="s">
        <v>534</v>
      </c>
      <c r="D16" s="79" t="str">
        <f>IF(L16="Default",(_xlfn.XLOOKUP(C16,'Samenvatting velden'!B:B,'Samenvatting velden'!C:C,"")),L16)</f>
        <v>Aan</v>
      </c>
      <c r="E16" s="79" t="s">
        <v>146</v>
      </c>
      <c r="F16" s="79"/>
      <c r="G16" s="79"/>
      <c r="H16" s="79" t="s">
        <v>145</v>
      </c>
      <c r="I16" s="79" t="s">
        <v>568</v>
      </c>
      <c r="J16" s="79" t="s">
        <v>574</v>
      </c>
      <c r="L16" s="27" t="s">
        <v>790</v>
      </c>
    </row>
    <row r="17" spans="1:12" s="10" customFormat="1" ht="37.25" customHeight="1" x14ac:dyDescent="0.15">
      <c r="A17" s="126"/>
      <c r="B17" s="94" t="s">
        <v>460</v>
      </c>
      <c r="C17" s="83" t="s">
        <v>541</v>
      </c>
      <c r="D17" s="83" t="str">
        <f>IF(L17="Default",(_xlfn.XLOOKUP(C17,'Samenvatting velden'!B:B,'Samenvatting velden'!C:C,"")),L17)</f>
        <v>Aan</v>
      </c>
      <c r="E17" s="83" t="s">
        <v>230</v>
      </c>
      <c r="F17" s="83"/>
      <c r="G17" s="83"/>
      <c r="H17" s="83">
        <v>77</v>
      </c>
      <c r="I17" s="83" t="s">
        <v>568</v>
      </c>
      <c r="J17" s="83" t="s">
        <v>571</v>
      </c>
      <c r="L17" s="27" t="s">
        <v>790</v>
      </c>
    </row>
    <row r="18" spans="1:12" s="10" customFormat="1" ht="37.25" customHeight="1" x14ac:dyDescent="0.15">
      <c r="A18" s="127" t="s">
        <v>495</v>
      </c>
      <c r="B18" s="92" t="s">
        <v>458</v>
      </c>
      <c r="C18" s="7" t="s">
        <v>533</v>
      </c>
      <c r="D18" s="7" t="str">
        <f>IF(L18="Default",(_xlfn.XLOOKUP(C18,'Samenvatting velden'!B:B,'Samenvatting velden'!C:C,"")),L18)</f>
        <v>Aan</v>
      </c>
      <c r="E18" s="7" t="s">
        <v>144</v>
      </c>
      <c r="F18" s="7"/>
      <c r="G18" s="7"/>
      <c r="H18" s="7" t="s">
        <v>143</v>
      </c>
      <c r="I18" s="7" t="s">
        <v>568</v>
      </c>
      <c r="J18" s="7" t="s">
        <v>572</v>
      </c>
      <c r="L18" s="27" t="s">
        <v>790</v>
      </c>
    </row>
    <row r="19" spans="1:12" s="10" customFormat="1" ht="37.25" customHeight="1" x14ac:dyDescent="0.15">
      <c r="A19" s="127"/>
      <c r="B19" s="92" t="s">
        <v>455</v>
      </c>
      <c r="C19" s="7" t="s">
        <v>534</v>
      </c>
      <c r="D19" s="7" t="str">
        <f>IF(L19="Default",(_xlfn.XLOOKUP(C19,'Samenvatting velden'!B:B,'Samenvatting velden'!C:C,"")),L19)</f>
        <v>Aan</v>
      </c>
      <c r="E19" s="7" t="s">
        <v>146</v>
      </c>
      <c r="F19" s="7"/>
      <c r="G19" s="7"/>
      <c r="H19" s="7" t="s">
        <v>145</v>
      </c>
      <c r="I19" s="7" t="s">
        <v>568</v>
      </c>
      <c r="J19" s="7" t="s">
        <v>574</v>
      </c>
      <c r="L19" s="27" t="s">
        <v>790</v>
      </c>
    </row>
    <row r="20" spans="1:12" s="10" customFormat="1" ht="37.25" customHeight="1" x14ac:dyDescent="0.15">
      <c r="A20" s="127"/>
      <c r="B20" s="92" t="s">
        <v>460</v>
      </c>
      <c r="C20" s="7" t="s">
        <v>541</v>
      </c>
      <c r="D20" s="7" t="str">
        <f>IF(L20="Default",(_xlfn.XLOOKUP(C20,'Samenvatting velden'!B:B,'Samenvatting velden'!C:C,"")),L20)</f>
        <v>Aan</v>
      </c>
      <c r="E20" s="7" t="s">
        <v>230</v>
      </c>
      <c r="F20" s="7"/>
      <c r="G20" s="7"/>
      <c r="H20" s="7">
        <v>77</v>
      </c>
      <c r="I20" s="7" t="s">
        <v>568</v>
      </c>
      <c r="J20" s="7" t="s">
        <v>571</v>
      </c>
      <c r="L20" s="27" t="s">
        <v>790</v>
      </c>
    </row>
    <row r="21" spans="1:12" s="10" customFormat="1" ht="37.25" customHeight="1" x14ac:dyDescent="0.15">
      <c r="A21" s="126" t="s">
        <v>852</v>
      </c>
      <c r="B21" s="91" t="s">
        <v>455</v>
      </c>
      <c r="C21" s="79" t="s">
        <v>534</v>
      </c>
      <c r="D21" s="79" t="str">
        <f>IF(L21="Default",(_xlfn.XLOOKUP(C21,'Samenvatting velden'!B:B,'Samenvatting velden'!C:C,"")),L21)</f>
        <v>Aan</v>
      </c>
      <c r="E21" s="79" t="s">
        <v>333</v>
      </c>
      <c r="F21" s="79"/>
      <c r="G21" s="79"/>
      <c r="H21" s="79" t="s">
        <v>335</v>
      </c>
      <c r="I21" s="79" t="s">
        <v>577</v>
      </c>
      <c r="J21" s="79" t="s">
        <v>574</v>
      </c>
      <c r="L21" s="27" t="s">
        <v>790</v>
      </c>
    </row>
    <row r="22" spans="1:12" s="10" customFormat="1" ht="37.25" customHeight="1" x14ac:dyDescent="0.15">
      <c r="A22" s="126"/>
      <c r="B22" s="91" t="s">
        <v>458</v>
      </c>
      <c r="C22" s="79" t="s">
        <v>533</v>
      </c>
      <c r="D22" s="79" t="str">
        <f>IF(L22="Default",(_xlfn.XLOOKUP(C22,'Samenvatting velden'!B:B,'Samenvatting velden'!C:C,"")),L22)</f>
        <v>Aan</v>
      </c>
      <c r="E22" s="79" t="s">
        <v>334</v>
      </c>
      <c r="F22" s="79"/>
      <c r="G22" s="79"/>
      <c r="H22" s="79" t="s">
        <v>336</v>
      </c>
      <c r="I22" s="79" t="s">
        <v>577</v>
      </c>
      <c r="J22" s="79" t="s">
        <v>574</v>
      </c>
      <c r="L22" s="27" t="s">
        <v>790</v>
      </c>
    </row>
    <row r="23" spans="1:12" s="10" customFormat="1" ht="37.25" customHeight="1" x14ac:dyDescent="0.15">
      <c r="A23" s="127" t="s">
        <v>793</v>
      </c>
      <c r="B23" s="92" t="s">
        <v>455</v>
      </c>
      <c r="C23" s="7" t="s">
        <v>534</v>
      </c>
      <c r="D23" s="7" t="str">
        <f>IF(L23="Default",(_xlfn.XLOOKUP(C23,'Samenvatting velden'!B:B,'Samenvatting velden'!C:C,"")),L23)</f>
        <v>Aan</v>
      </c>
      <c r="E23" s="7" t="s">
        <v>361</v>
      </c>
      <c r="F23" s="7"/>
      <c r="G23" s="7"/>
      <c r="H23" s="7">
        <v>12</v>
      </c>
      <c r="I23" s="7" t="s">
        <v>577</v>
      </c>
      <c r="J23" s="7" t="s">
        <v>574</v>
      </c>
      <c r="L23" s="27" t="s">
        <v>790</v>
      </c>
    </row>
    <row r="24" spans="1:12" s="10" customFormat="1" ht="37.25" customHeight="1" x14ac:dyDescent="0.15">
      <c r="A24" s="127"/>
      <c r="B24" s="92" t="s">
        <v>456</v>
      </c>
      <c r="C24" s="7" t="s">
        <v>561</v>
      </c>
      <c r="D24" s="7" t="str">
        <f>IF(L24="Default",(_xlfn.XLOOKUP(C24,'Samenvatting velden'!B:B,'Samenvatting velden'!C:C,"")),L24)</f>
        <v>Aan</v>
      </c>
      <c r="E24" s="7" t="s">
        <v>338</v>
      </c>
      <c r="F24" s="7"/>
      <c r="G24" s="7"/>
      <c r="H24" s="7">
        <v>59</v>
      </c>
      <c r="I24" s="7" t="s">
        <v>577</v>
      </c>
      <c r="J24" s="7" t="s">
        <v>614</v>
      </c>
      <c r="L24" s="27" t="s">
        <v>790</v>
      </c>
    </row>
    <row r="25" spans="1:12" s="10" customFormat="1" ht="37.25" customHeight="1" x14ac:dyDescent="0.15">
      <c r="A25" s="127"/>
      <c r="B25" s="92" t="s">
        <v>456</v>
      </c>
      <c r="C25" s="7" t="s">
        <v>561</v>
      </c>
      <c r="D25" s="7" t="str">
        <f>IF(L25="Default",(_xlfn.XLOOKUP(C25,'Samenvatting velden'!B:B,'Samenvatting velden'!C:C,"")),L25)</f>
        <v>Aan</v>
      </c>
      <c r="E25" s="7" t="s">
        <v>184</v>
      </c>
      <c r="F25" s="7"/>
      <c r="G25" s="7"/>
      <c r="H25" s="7" t="s">
        <v>183</v>
      </c>
      <c r="I25" s="7" t="s">
        <v>601</v>
      </c>
      <c r="J25" s="7" t="s">
        <v>572</v>
      </c>
      <c r="L25" s="27" t="s">
        <v>790</v>
      </c>
    </row>
    <row r="26" spans="1:12" s="10" customFormat="1" ht="37.25" customHeight="1" x14ac:dyDescent="0.15">
      <c r="A26" s="127"/>
      <c r="B26" s="92" t="s">
        <v>456</v>
      </c>
      <c r="C26" s="7" t="s">
        <v>561</v>
      </c>
      <c r="D26" s="7" t="str">
        <f>IF(L26="Default",(_xlfn.XLOOKUP(C26,'Samenvatting velden'!B:B,'Samenvatting velden'!C:C,"")),L26)</f>
        <v>Aan</v>
      </c>
      <c r="E26" s="7" t="s">
        <v>186</v>
      </c>
      <c r="F26" s="7"/>
      <c r="G26" s="7"/>
      <c r="H26" s="7" t="s">
        <v>185</v>
      </c>
      <c r="I26" s="7" t="s">
        <v>601</v>
      </c>
      <c r="J26" s="7" t="s">
        <v>572</v>
      </c>
      <c r="L26" s="27" t="s">
        <v>790</v>
      </c>
    </row>
    <row r="27" spans="1:12" s="10" customFormat="1" ht="37.25" customHeight="1" x14ac:dyDescent="0.15">
      <c r="A27" s="127"/>
      <c r="B27" s="92" t="s">
        <v>456</v>
      </c>
      <c r="C27" s="7" t="s">
        <v>561</v>
      </c>
      <c r="D27" s="7" t="str">
        <f>IF(L27="Default",(_xlfn.XLOOKUP(C27,'Samenvatting velden'!B:B,'Samenvatting velden'!C:C,"")),L27)</f>
        <v>Aan</v>
      </c>
      <c r="E27" s="7" t="s">
        <v>775</v>
      </c>
      <c r="F27" s="7"/>
      <c r="G27" s="7"/>
      <c r="H27" s="7" t="s">
        <v>187</v>
      </c>
      <c r="I27" s="7" t="s">
        <v>601</v>
      </c>
      <c r="J27" s="7" t="s">
        <v>572</v>
      </c>
      <c r="L27" s="27" t="s">
        <v>790</v>
      </c>
    </row>
    <row r="28" spans="1:12" s="10" customFormat="1" ht="37.25" customHeight="1" x14ac:dyDescent="0.15">
      <c r="A28" s="127"/>
      <c r="B28" s="92" t="s">
        <v>456</v>
      </c>
      <c r="C28" s="7" t="s">
        <v>561</v>
      </c>
      <c r="D28" s="7" t="str">
        <f>IF(L28="Default",(_xlfn.XLOOKUP(C28,'Samenvatting velden'!B:B,'Samenvatting velden'!C:C,"")),L28)</f>
        <v>Aan</v>
      </c>
      <c r="E28" s="7" t="s">
        <v>189</v>
      </c>
      <c r="F28" s="7"/>
      <c r="G28" s="7"/>
      <c r="H28" s="7" t="s">
        <v>188</v>
      </c>
      <c r="I28" s="7" t="s">
        <v>601</v>
      </c>
      <c r="J28" s="7" t="s">
        <v>572</v>
      </c>
      <c r="L28" s="27" t="s">
        <v>790</v>
      </c>
    </row>
    <row r="29" spans="1:12" s="10" customFormat="1" ht="37.25" customHeight="1" x14ac:dyDescent="0.15">
      <c r="A29" s="127"/>
      <c r="B29" s="92" t="s">
        <v>456</v>
      </c>
      <c r="C29" s="7" t="s">
        <v>561</v>
      </c>
      <c r="D29" s="7" t="str">
        <f>IF(L29="Default",(_xlfn.XLOOKUP(C29,'Samenvatting velden'!B:B,'Samenvatting velden'!C:C,"")),L29)</f>
        <v>Aan</v>
      </c>
      <c r="E29" s="7" t="s">
        <v>426</v>
      </c>
      <c r="F29" s="7"/>
      <c r="G29" s="7"/>
      <c r="H29" s="7" t="s">
        <v>296</v>
      </c>
      <c r="I29" s="7" t="s">
        <v>616</v>
      </c>
      <c r="J29" s="7" t="s">
        <v>589</v>
      </c>
      <c r="L29" s="27" t="s">
        <v>790</v>
      </c>
    </row>
    <row r="30" spans="1:12" s="10" customFormat="1" ht="37.25" customHeight="1" x14ac:dyDescent="0.15">
      <c r="A30" s="127"/>
      <c r="B30" s="92" t="s">
        <v>456</v>
      </c>
      <c r="C30" s="7" t="s">
        <v>561</v>
      </c>
      <c r="D30" s="7" t="str">
        <f>IF(L30="Default",(_xlfn.XLOOKUP(C30,'Samenvatting velden'!B:B,'Samenvatting velden'!C:C,"")),L30)</f>
        <v>Aan</v>
      </c>
      <c r="E30" s="7" t="s">
        <v>427</v>
      </c>
      <c r="F30" s="7"/>
      <c r="G30" s="7"/>
      <c r="H30" s="7" t="s">
        <v>297</v>
      </c>
      <c r="I30" s="7" t="s">
        <v>616</v>
      </c>
      <c r="J30" s="7" t="s">
        <v>572</v>
      </c>
      <c r="L30" s="27" t="s">
        <v>790</v>
      </c>
    </row>
    <row r="31" spans="1:12" s="10" customFormat="1" ht="37.25" customHeight="1" x14ac:dyDescent="0.15">
      <c r="A31" s="127"/>
      <c r="B31" s="92" t="s">
        <v>456</v>
      </c>
      <c r="C31" s="7" t="s">
        <v>561</v>
      </c>
      <c r="D31" s="7" t="str">
        <f>IF(L31="Default",(_xlfn.XLOOKUP(C31,'Samenvatting velden'!B:B,'Samenvatting velden'!C:C,"")),L31)</f>
        <v>Aan</v>
      </c>
      <c r="E31" s="7" t="s">
        <v>428</v>
      </c>
      <c r="F31" s="7"/>
      <c r="G31" s="7"/>
      <c r="H31" s="7" t="s">
        <v>299</v>
      </c>
      <c r="I31" s="7" t="s">
        <v>616</v>
      </c>
      <c r="J31" s="7" t="s">
        <v>574</v>
      </c>
      <c r="L31" s="27" t="s">
        <v>790</v>
      </c>
    </row>
    <row r="32" spans="1:12" s="10" customFormat="1" ht="37.25" customHeight="1" x14ac:dyDescent="0.15">
      <c r="A32" s="127"/>
      <c r="B32" s="92" t="s">
        <v>456</v>
      </c>
      <c r="C32" s="7" t="s">
        <v>160</v>
      </c>
      <c r="D32" s="7" t="str">
        <f>IF(L32="Default",(_xlfn.XLOOKUP(C32,'Samenvatting velden'!B:B,'Samenvatting velden'!C:C,"")),L32)</f>
        <v>Aan</v>
      </c>
      <c r="E32" s="7" t="s">
        <v>166</v>
      </c>
      <c r="F32" s="7"/>
      <c r="G32" s="7"/>
      <c r="H32" s="7" t="s">
        <v>165</v>
      </c>
      <c r="I32" s="7" t="s">
        <v>577</v>
      </c>
      <c r="J32" s="7" t="s">
        <v>573</v>
      </c>
      <c r="L32" s="27" t="s">
        <v>790</v>
      </c>
    </row>
    <row r="33" spans="1:12" s="10" customFormat="1" ht="37.25" customHeight="1" x14ac:dyDescent="0.15">
      <c r="A33" s="127"/>
      <c r="B33" s="92" t="s">
        <v>458</v>
      </c>
      <c r="C33" s="7" t="s">
        <v>533</v>
      </c>
      <c r="D33" s="7" t="str">
        <f>IF(L33="Default",(_xlfn.XLOOKUP(C33,'Samenvatting velden'!B:B,'Samenvatting velden'!C:C,"")),L33)</f>
        <v>Aan</v>
      </c>
      <c r="E33" s="7" t="s">
        <v>300</v>
      </c>
      <c r="F33" s="7"/>
      <c r="G33" s="7"/>
      <c r="H33" s="7" t="s">
        <v>298</v>
      </c>
      <c r="I33" s="7" t="s">
        <v>616</v>
      </c>
      <c r="J33" s="7" t="s">
        <v>572</v>
      </c>
      <c r="L33" s="27" t="s">
        <v>790</v>
      </c>
    </row>
    <row r="34" spans="1:12" s="10" customFormat="1" ht="37.25" customHeight="1" x14ac:dyDescent="0.15">
      <c r="A34" s="126" t="s">
        <v>782</v>
      </c>
      <c r="B34" s="91" t="s">
        <v>455</v>
      </c>
      <c r="C34" s="79" t="s">
        <v>534</v>
      </c>
      <c r="D34" s="79" t="str">
        <f>IF(L34="Default",(_xlfn.XLOOKUP(C34,'Samenvatting velden'!B:B,'Samenvatting velden'!C:C,"")),L34)</f>
        <v>Aan</v>
      </c>
      <c r="E34" s="79" t="s">
        <v>361</v>
      </c>
      <c r="F34" s="79"/>
      <c r="G34" s="79"/>
      <c r="H34" s="79">
        <v>12</v>
      </c>
      <c r="I34" s="79" t="s">
        <v>577</v>
      </c>
      <c r="J34" s="79" t="s">
        <v>574</v>
      </c>
      <c r="L34" s="27" t="s">
        <v>790</v>
      </c>
    </row>
    <row r="35" spans="1:12" s="10" customFormat="1" ht="37.25" customHeight="1" x14ac:dyDescent="0.15">
      <c r="A35" s="126"/>
      <c r="B35" s="91" t="s">
        <v>455</v>
      </c>
      <c r="C35" s="79" t="s">
        <v>534</v>
      </c>
      <c r="D35" s="79" t="str">
        <f>IF(L35="Default",(_xlfn.XLOOKUP(C35,'Samenvatting velden'!B:B,'Samenvatting velden'!C:C,"")),L35)</f>
        <v>Aan</v>
      </c>
      <c r="E35" s="79" t="s">
        <v>171</v>
      </c>
      <c r="F35" s="79"/>
      <c r="G35" s="79"/>
      <c r="H35" s="79" t="s">
        <v>170</v>
      </c>
      <c r="I35" s="79" t="s">
        <v>586</v>
      </c>
      <c r="J35" s="79" t="s">
        <v>574</v>
      </c>
      <c r="L35" s="27" t="s">
        <v>790</v>
      </c>
    </row>
    <row r="36" spans="1:12" s="10" customFormat="1" ht="37.25" customHeight="1" x14ac:dyDescent="0.15">
      <c r="A36" s="126"/>
      <c r="B36" s="91" t="s">
        <v>455</v>
      </c>
      <c r="C36" s="79" t="s">
        <v>534</v>
      </c>
      <c r="D36" s="79" t="str">
        <f>IF(L36="Default",(_xlfn.XLOOKUP(C36,'Samenvatting velden'!B:B,'Samenvatting velden'!C:C,"")),L36)</f>
        <v>Aan</v>
      </c>
      <c r="E36" s="79" t="s">
        <v>177</v>
      </c>
      <c r="F36" s="79"/>
      <c r="G36" s="79"/>
      <c r="H36" s="79" t="s">
        <v>176</v>
      </c>
      <c r="I36" s="79" t="s">
        <v>601</v>
      </c>
      <c r="J36" s="79" t="s">
        <v>574</v>
      </c>
      <c r="L36" s="27" t="s">
        <v>790</v>
      </c>
    </row>
    <row r="37" spans="1:12" s="10" customFormat="1" ht="37.25" customHeight="1" x14ac:dyDescent="0.15">
      <c r="A37" s="126"/>
      <c r="B37" s="91" t="s">
        <v>456</v>
      </c>
      <c r="C37" s="79" t="s">
        <v>560</v>
      </c>
      <c r="D37" s="79" t="str">
        <f>IF(L37="Default",(_xlfn.XLOOKUP(C37,'Samenvatting velden'!B:B,'Samenvatting velden'!C:C,"")),L37)</f>
        <v>Aan</v>
      </c>
      <c r="E37" s="79" t="s">
        <v>372</v>
      </c>
      <c r="F37" s="79"/>
      <c r="G37" s="79"/>
      <c r="H37" s="79" t="s">
        <v>167</v>
      </c>
      <c r="I37" s="79" t="s">
        <v>586</v>
      </c>
      <c r="J37" s="79" t="s">
        <v>572</v>
      </c>
      <c r="L37" s="27" t="s">
        <v>790</v>
      </c>
    </row>
    <row r="38" spans="1:12" s="10" customFormat="1" ht="37.25" customHeight="1" x14ac:dyDescent="0.15">
      <c r="A38" s="126"/>
      <c r="B38" s="91" t="s">
        <v>456</v>
      </c>
      <c r="C38" s="79" t="s">
        <v>560</v>
      </c>
      <c r="D38" s="79" t="str">
        <f>IF(L38="Default",(_xlfn.XLOOKUP(C38,'Samenvatting velden'!B:B,'Samenvatting velden'!C:C,"")),L38)</f>
        <v>Aan</v>
      </c>
      <c r="E38" s="79" t="s">
        <v>169</v>
      </c>
      <c r="F38" s="79"/>
      <c r="G38" s="79"/>
      <c r="H38" s="79" t="s">
        <v>168</v>
      </c>
      <c r="I38" s="79" t="s">
        <v>586</v>
      </c>
      <c r="J38" s="79" t="s">
        <v>572</v>
      </c>
      <c r="L38" s="27" t="s">
        <v>790</v>
      </c>
    </row>
    <row r="39" spans="1:12" s="10" customFormat="1" ht="37.25" customHeight="1" x14ac:dyDescent="0.15">
      <c r="A39" s="126"/>
      <c r="B39" s="91" t="s">
        <v>458</v>
      </c>
      <c r="C39" s="79" t="s">
        <v>533</v>
      </c>
      <c r="D39" s="79" t="str">
        <f>IF(L39="Default",(_xlfn.XLOOKUP(C39,'Samenvatting velden'!B:B,'Samenvatting velden'!C:C,"")),L39)</f>
        <v>Aan</v>
      </c>
      <c r="E39" s="79" t="s">
        <v>774</v>
      </c>
      <c r="F39" s="79"/>
      <c r="G39" s="79"/>
      <c r="H39" s="79" t="s">
        <v>172</v>
      </c>
      <c r="I39" s="79" t="s">
        <v>586</v>
      </c>
      <c r="J39" s="79" t="s">
        <v>572</v>
      </c>
      <c r="L39" s="27" t="s">
        <v>790</v>
      </c>
    </row>
    <row r="40" spans="1:12" s="10" customFormat="1" ht="37.25" customHeight="1" x14ac:dyDescent="0.15">
      <c r="A40" s="126"/>
      <c r="B40" s="91" t="s">
        <v>460</v>
      </c>
      <c r="C40" s="79" t="s">
        <v>541</v>
      </c>
      <c r="D40" s="79" t="str">
        <f>IF(L40="Default",(_xlfn.XLOOKUP(C40,'Samenvatting velden'!B:B,'Samenvatting velden'!C:C,"")),L40)</f>
        <v>Aan</v>
      </c>
      <c r="E40" s="79" t="s">
        <v>173</v>
      </c>
      <c r="F40" s="79"/>
      <c r="G40" s="79"/>
      <c r="H40" s="79" t="s">
        <v>595</v>
      </c>
      <c r="I40" s="79" t="s">
        <v>568</v>
      </c>
      <c r="J40" s="79" t="s">
        <v>572</v>
      </c>
      <c r="L40" s="27" t="s">
        <v>790</v>
      </c>
    </row>
    <row r="41" spans="1:12" s="10" customFormat="1" ht="37.25" customHeight="1" x14ac:dyDescent="0.15">
      <c r="A41" s="126"/>
      <c r="B41" s="91" t="s">
        <v>460</v>
      </c>
      <c r="C41" s="79" t="s">
        <v>541</v>
      </c>
      <c r="D41" s="79" t="str">
        <f>IF(L41="Default",(_xlfn.XLOOKUP(C41,'Samenvatting velden'!B:B,'Samenvatting velden'!C:C,"")),L41)</f>
        <v>Aan</v>
      </c>
      <c r="E41" s="79" t="s">
        <v>192</v>
      </c>
      <c r="F41" s="79"/>
      <c r="G41" s="79"/>
      <c r="H41" s="79">
        <v>67</v>
      </c>
      <c r="I41" s="79" t="s">
        <v>601</v>
      </c>
      <c r="J41" s="79" t="s">
        <v>572</v>
      </c>
      <c r="L41" s="27" t="s">
        <v>790</v>
      </c>
    </row>
    <row r="42" spans="1:12" s="10" customFormat="1" ht="37.25" customHeight="1" x14ac:dyDescent="0.15">
      <c r="A42" s="127" t="s">
        <v>783</v>
      </c>
      <c r="B42" s="92" t="s">
        <v>458</v>
      </c>
      <c r="C42" s="7" t="s">
        <v>543</v>
      </c>
      <c r="D42" s="7" t="str">
        <f>IF(L42="Default",(_xlfn.XLOOKUP(C42,'Samenvatting velden'!B:B,'Samenvatting velden'!C:C,"")),L42)</f>
        <v>Aan</v>
      </c>
      <c r="E42" s="7" t="s">
        <v>396</v>
      </c>
      <c r="F42" s="7"/>
      <c r="G42" s="7"/>
      <c r="H42" s="7" t="s">
        <v>395</v>
      </c>
      <c r="I42" s="7" t="s">
        <v>606</v>
      </c>
      <c r="J42" s="7" t="s">
        <v>574</v>
      </c>
      <c r="L42" s="27" t="s">
        <v>790</v>
      </c>
    </row>
    <row r="43" spans="1:12" s="10" customFormat="1" ht="37.25" customHeight="1" x14ac:dyDescent="0.15">
      <c r="A43" s="127"/>
      <c r="B43" s="92" t="s">
        <v>458</v>
      </c>
      <c r="C43" s="7" t="s">
        <v>533</v>
      </c>
      <c r="D43" s="7" t="str">
        <f>IF(L43="Default",(_xlfn.XLOOKUP(C43,'Samenvatting velden'!B:B,'Samenvatting velden'!C:C,"")),L43)</f>
        <v>Aan</v>
      </c>
      <c r="E43" s="7" t="s">
        <v>398</v>
      </c>
      <c r="F43" s="7"/>
      <c r="G43" s="7"/>
      <c r="H43" s="7" t="s">
        <v>397</v>
      </c>
      <c r="I43" s="7" t="s">
        <v>606</v>
      </c>
      <c r="J43" s="7" t="s">
        <v>572</v>
      </c>
      <c r="L43" s="27" t="s">
        <v>790</v>
      </c>
    </row>
    <row r="44" spans="1:12" s="10" customFormat="1" ht="37.25" customHeight="1" x14ac:dyDescent="0.15">
      <c r="A44" s="127"/>
      <c r="B44" s="92" t="s">
        <v>449</v>
      </c>
      <c r="C44" s="7" t="s">
        <v>752</v>
      </c>
      <c r="D44" s="7" t="str">
        <f>IF(L44="Default",(_xlfn.XLOOKUP(C44,'Samenvatting velden'!B:B,'Samenvatting velden'!C:C,"")),L44)</f>
        <v>Aan</v>
      </c>
      <c r="E44" s="7" t="s">
        <v>849</v>
      </c>
      <c r="F44" s="7"/>
      <c r="G44" s="7"/>
      <c r="H44" s="7" t="s">
        <v>399</v>
      </c>
      <c r="I44" s="7" t="s">
        <v>606</v>
      </c>
      <c r="J44" s="7" t="s">
        <v>573</v>
      </c>
      <c r="L44" s="27" t="s">
        <v>790</v>
      </c>
    </row>
    <row r="45" spans="1:12" s="10" customFormat="1" ht="37.25" customHeight="1" x14ac:dyDescent="0.15">
      <c r="A45" s="127"/>
      <c r="B45" s="92" t="s">
        <v>455</v>
      </c>
      <c r="C45" s="7" t="s">
        <v>534</v>
      </c>
      <c r="D45" s="7" t="str">
        <f>IF(L45="Default",(_xlfn.XLOOKUP(C45,'Samenvatting velden'!B:B,'Samenvatting velden'!C:C,"")),L45)</f>
        <v>Aan</v>
      </c>
      <c r="E45" s="7" t="s">
        <v>401</v>
      </c>
      <c r="F45" s="7"/>
      <c r="G45" s="7"/>
      <c r="H45" s="7" t="s">
        <v>400</v>
      </c>
      <c r="I45" s="7" t="s">
        <v>606</v>
      </c>
      <c r="J45" s="7" t="s">
        <v>574</v>
      </c>
      <c r="L45" s="27" t="s">
        <v>790</v>
      </c>
    </row>
    <row r="46" spans="1:12" s="10" customFormat="1" ht="37.25" customHeight="1" x14ac:dyDescent="0.15">
      <c r="A46" s="127"/>
      <c r="B46" s="92" t="s">
        <v>455</v>
      </c>
      <c r="C46" s="7" t="s">
        <v>566</v>
      </c>
      <c r="D46" s="7" t="str">
        <f>IF(L46="Default",(_xlfn.XLOOKUP(C46,'Samenvatting velden'!B:B,'Samenvatting velden'!C:C,"")),L46)</f>
        <v>Aan</v>
      </c>
      <c r="E46" s="7" t="s">
        <v>403</v>
      </c>
      <c r="F46" s="7"/>
      <c r="G46" s="7"/>
      <c r="H46" s="7" t="s">
        <v>402</v>
      </c>
      <c r="I46" s="7" t="s">
        <v>606</v>
      </c>
      <c r="J46" s="7" t="s">
        <v>574</v>
      </c>
      <c r="L46" s="27" t="s">
        <v>790</v>
      </c>
    </row>
    <row r="47" spans="1:12" s="10" customFormat="1" ht="37.25" customHeight="1" x14ac:dyDescent="0.15">
      <c r="A47" s="126" t="s">
        <v>496</v>
      </c>
      <c r="B47" s="91" t="s">
        <v>456</v>
      </c>
      <c r="C47" s="79" t="s">
        <v>561</v>
      </c>
      <c r="D47" s="79" t="str">
        <f>IF(L47="Default",(_xlfn.XLOOKUP(C47,'Samenvatting velden'!B:B,'Samenvatting velden'!C:C,"")),L47)</f>
        <v>Aan</v>
      </c>
      <c r="E47" s="79" t="s">
        <v>338</v>
      </c>
      <c r="F47" s="79"/>
      <c r="G47" s="79"/>
      <c r="H47" s="79">
        <v>59</v>
      </c>
      <c r="I47" s="79" t="s">
        <v>577</v>
      </c>
      <c r="J47" s="79" t="s">
        <v>614</v>
      </c>
      <c r="L47" s="27" t="s">
        <v>790</v>
      </c>
    </row>
    <row r="48" spans="1:12" s="10" customFormat="1" ht="37.25" customHeight="1" x14ac:dyDescent="0.15">
      <c r="A48" s="126"/>
      <c r="B48" s="91" t="s">
        <v>456</v>
      </c>
      <c r="C48" s="79" t="s">
        <v>561</v>
      </c>
      <c r="D48" s="79" t="str">
        <f>IF(L48="Default",(_xlfn.XLOOKUP(C48,'Samenvatting velden'!B:B,'Samenvatting velden'!C:C,"")),L48)</f>
        <v>Aan</v>
      </c>
      <c r="E48" s="79" t="s">
        <v>426</v>
      </c>
      <c r="F48" s="79"/>
      <c r="G48" s="79"/>
      <c r="H48" s="79" t="s">
        <v>296</v>
      </c>
      <c r="I48" s="79" t="s">
        <v>616</v>
      </c>
      <c r="J48" s="79" t="s">
        <v>589</v>
      </c>
      <c r="L48" s="27" t="s">
        <v>790</v>
      </c>
    </row>
    <row r="49" spans="1:12" s="10" customFormat="1" ht="37.25" customHeight="1" x14ac:dyDescent="0.15">
      <c r="A49" s="126"/>
      <c r="B49" s="91" t="s">
        <v>456</v>
      </c>
      <c r="C49" s="79" t="s">
        <v>561</v>
      </c>
      <c r="D49" s="79" t="str">
        <f>IF(L49="Default",(_xlfn.XLOOKUP(C49,'Samenvatting velden'!B:B,'Samenvatting velden'!C:C,"")),L49)</f>
        <v>Aan</v>
      </c>
      <c r="E49" s="79" t="s">
        <v>427</v>
      </c>
      <c r="F49" s="79"/>
      <c r="G49" s="79"/>
      <c r="H49" s="79" t="s">
        <v>297</v>
      </c>
      <c r="I49" s="79" t="s">
        <v>616</v>
      </c>
      <c r="J49" s="79" t="s">
        <v>572</v>
      </c>
      <c r="L49" s="27" t="s">
        <v>790</v>
      </c>
    </row>
    <row r="50" spans="1:12" s="10" customFormat="1" ht="37.25" customHeight="1" x14ac:dyDescent="0.15">
      <c r="A50" s="126"/>
      <c r="B50" s="91" t="s">
        <v>456</v>
      </c>
      <c r="C50" s="79" t="s">
        <v>561</v>
      </c>
      <c r="D50" s="79" t="str">
        <f>IF(L50="Default",(_xlfn.XLOOKUP(C50,'Samenvatting velden'!B:B,'Samenvatting velden'!C:C,"")),L50)</f>
        <v>Aan</v>
      </c>
      <c r="E50" s="79" t="s">
        <v>428</v>
      </c>
      <c r="F50" s="79"/>
      <c r="G50" s="79"/>
      <c r="H50" s="79" t="s">
        <v>299</v>
      </c>
      <c r="I50" s="79" t="s">
        <v>616</v>
      </c>
      <c r="J50" s="79" t="s">
        <v>574</v>
      </c>
      <c r="L50" s="27" t="s">
        <v>790</v>
      </c>
    </row>
    <row r="51" spans="1:12" s="10" customFormat="1" ht="37.25" customHeight="1" x14ac:dyDescent="0.15">
      <c r="A51" s="126"/>
      <c r="B51" s="91" t="s">
        <v>456</v>
      </c>
      <c r="C51" s="79" t="s">
        <v>160</v>
      </c>
      <c r="D51" s="79" t="str">
        <f>IF(L51="Default",(_xlfn.XLOOKUP(C51,'Samenvatting velden'!B:B,'Samenvatting velden'!C:C,"")),L51)</f>
        <v>Aan</v>
      </c>
      <c r="E51" s="79" t="s">
        <v>166</v>
      </c>
      <c r="F51" s="79"/>
      <c r="G51" s="79"/>
      <c r="H51" s="79" t="s">
        <v>165</v>
      </c>
      <c r="I51" s="79" t="s">
        <v>577</v>
      </c>
      <c r="J51" s="79" t="s">
        <v>573</v>
      </c>
      <c r="L51" s="27" t="s">
        <v>790</v>
      </c>
    </row>
    <row r="52" spans="1:12" s="10" customFormat="1" ht="37.25" customHeight="1" x14ac:dyDescent="0.15">
      <c r="A52" s="126"/>
      <c r="B52" s="91" t="s">
        <v>458</v>
      </c>
      <c r="C52" s="79" t="s">
        <v>533</v>
      </c>
      <c r="D52" s="79" t="str">
        <f>IF(L52="Default",(_xlfn.XLOOKUP(C52,'Samenvatting velden'!B:B,'Samenvatting velden'!C:C,"")),L52)</f>
        <v>Aan</v>
      </c>
      <c r="E52" s="79" t="s">
        <v>300</v>
      </c>
      <c r="F52" s="79"/>
      <c r="G52" s="79"/>
      <c r="H52" s="79" t="s">
        <v>298</v>
      </c>
      <c r="I52" s="79" t="s">
        <v>616</v>
      </c>
      <c r="J52" s="79" t="s">
        <v>572</v>
      </c>
      <c r="L52" s="27" t="s">
        <v>790</v>
      </c>
    </row>
    <row r="53" spans="1:12" s="10" customFormat="1" ht="37.25" customHeight="1" x14ac:dyDescent="0.15">
      <c r="A53" s="127" t="s">
        <v>497</v>
      </c>
      <c r="B53" s="92" t="s">
        <v>455</v>
      </c>
      <c r="C53" s="7" t="s">
        <v>534</v>
      </c>
      <c r="D53" s="7" t="str">
        <f>IF(L53="Default",(_xlfn.XLOOKUP(C53,'Samenvatting velden'!B:B,'Samenvatting velden'!C:C,"")),L53)</f>
        <v>Aan</v>
      </c>
      <c r="E53" s="7" t="s">
        <v>175</v>
      </c>
      <c r="F53" s="7"/>
      <c r="G53" s="7"/>
      <c r="H53" s="7" t="s">
        <v>174</v>
      </c>
      <c r="I53" s="7" t="s">
        <v>601</v>
      </c>
      <c r="J53" s="7" t="s">
        <v>574</v>
      </c>
      <c r="L53" s="27" t="s">
        <v>790</v>
      </c>
    </row>
    <row r="54" spans="1:12" s="10" customFormat="1" ht="37.25" customHeight="1" x14ac:dyDescent="0.15">
      <c r="A54" s="127"/>
      <c r="B54" s="92" t="s">
        <v>455</v>
      </c>
      <c r="C54" s="7" t="s">
        <v>534</v>
      </c>
      <c r="D54" s="7" t="str">
        <f>IF(L54="Default",(_xlfn.XLOOKUP(C54,'Samenvatting velden'!B:B,'Samenvatting velden'!C:C,"")),L54)</f>
        <v>Aan</v>
      </c>
      <c r="E54" s="7" t="s">
        <v>177</v>
      </c>
      <c r="F54" s="7"/>
      <c r="G54" s="7"/>
      <c r="H54" s="7" t="s">
        <v>176</v>
      </c>
      <c r="I54" s="7" t="s">
        <v>601</v>
      </c>
      <c r="J54" s="7" t="s">
        <v>574</v>
      </c>
      <c r="L54" s="27" t="s">
        <v>790</v>
      </c>
    </row>
    <row r="55" spans="1:12" s="10" customFormat="1" ht="37.25" customHeight="1" x14ac:dyDescent="0.15">
      <c r="A55" s="127"/>
      <c r="B55" s="92" t="s">
        <v>455</v>
      </c>
      <c r="C55" s="7" t="s">
        <v>565</v>
      </c>
      <c r="D55" s="7" t="str">
        <f>IF(L55="Default",(_xlfn.XLOOKUP(C55,'Samenvatting velden'!B:B,'Samenvatting velden'!C:C,"")),L55)</f>
        <v>Aan</v>
      </c>
      <c r="E55" s="7" t="s">
        <v>373</v>
      </c>
      <c r="F55" s="7"/>
      <c r="G55" s="7"/>
      <c r="H55" s="7" t="s">
        <v>178</v>
      </c>
      <c r="I55" s="7" t="s">
        <v>601</v>
      </c>
      <c r="J55" s="7" t="s">
        <v>572</v>
      </c>
      <c r="L55" s="27" t="s">
        <v>790</v>
      </c>
    </row>
    <row r="56" spans="1:12" s="10" customFormat="1" ht="37.25" customHeight="1" x14ac:dyDescent="0.15">
      <c r="A56" s="127"/>
      <c r="B56" s="92" t="s">
        <v>456</v>
      </c>
      <c r="C56" s="7" t="s">
        <v>560</v>
      </c>
      <c r="D56" s="7" t="str">
        <f>IF(L56="Default",(_xlfn.XLOOKUP(C56,'Samenvatting velden'!B:B,'Samenvatting velden'!C:C,"")),L56)</f>
        <v>Aan</v>
      </c>
      <c r="E56" s="7" t="s">
        <v>372</v>
      </c>
      <c r="F56" s="7"/>
      <c r="G56" s="7"/>
      <c r="H56" s="7" t="s">
        <v>167</v>
      </c>
      <c r="I56" s="7" t="s">
        <v>586</v>
      </c>
      <c r="J56" s="7" t="s">
        <v>572</v>
      </c>
      <c r="L56" s="27" t="s">
        <v>790</v>
      </c>
    </row>
    <row r="57" spans="1:12" s="10" customFormat="1" ht="37.25" customHeight="1" x14ac:dyDescent="0.15">
      <c r="A57" s="127"/>
      <c r="B57" s="92" t="s">
        <v>456</v>
      </c>
      <c r="C57" s="7" t="s">
        <v>560</v>
      </c>
      <c r="D57" s="7" t="str">
        <f>IF(L57="Default",(_xlfn.XLOOKUP(C57,'Samenvatting velden'!B:B,'Samenvatting velden'!C:C,"")),L57)</f>
        <v>Aan</v>
      </c>
      <c r="E57" s="7" t="s">
        <v>169</v>
      </c>
      <c r="F57" s="7"/>
      <c r="G57" s="7"/>
      <c r="H57" s="7" t="s">
        <v>168</v>
      </c>
      <c r="I57" s="7" t="s">
        <v>586</v>
      </c>
      <c r="J57" s="7" t="s">
        <v>572</v>
      </c>
      <c r="L57" s="27" t="s">
        <v>790</v>
      </c>
    </row>
    <row r="58" spans="1:12" s="10" customFormat="1" ht="37.25" customHeight="1" x14ac:dyDescent="0.15">
      <c r="A58" s="127"/>
      <c r="B58" s="92" t="s">
        <v>458</v>
      </c>
      <c r="C58" s="7" t="s">
        <v>533</v>
      </c>
      <c r="D58" s="7" t="str">
        <f>IF(L58="Default",(_xlfn.XLOOKUP(C58,'Samenvatting velden'!B:B,'Samenvatting velden'!C:C,"")),L58)</f>
        <v>Aan</v>
      </c>
      <c r="E58" s="7" t="s">
        <v>774</v>
      </c>
      <c r="F58" s="7"/>
      <c r="G58" s="7"/>
      <c r="H58" s="7" t="s">
        <v>172</v>
      </c>
      <c r="I58" s="7" t="s">
        <v>586</v>
      </c>
      <c r="J58" s="7" t="s">
        <v>572</v>
      </c>
      <c r="L58" s="27" t="s">
        <v>790</v>
      </c>
    </row>
    <row r="59" spans="1:12" s="10" customFormat="1" ht="37.25" customHeight="1" x14ac:dyDescent="0.15">
      <c r="A59" s="127"/>
      <c r="B59" s="92" t="s">
        <v>458</v>
      </c>
      <c r="C59" s="7" t="s">
        <v>533</v>
      </c>
      <c r="D59" s="7" t="str">
        <f>IF(L59="Default",(_xlfn.XLOOKUP(C59,'Samenvatting velden'!B:B,'Samenvatting velden'!C:C,"")),L59)</f>
        <v>Aan</v>
      </c>
      <c r="E59" s="7" t="s">
        <v>180</v>
      </c>
      <c r="F59" s="7"/>
      <c r="G59" s="7"/>
      <c r="H59" s="7" t="s">
        <v>179</v>
      </c>
      <c r="I59" s="7" t="s">
        <v>601</v>
      </c>
      <c r="J59" s="7" t="s">
        <v>571</v>
      </c>
      <c r="L59" s="27" t="s">
        <v>790</v>
      </c>
    </row>
    <row r="60" spans="1:12" s="10" customFormat="1" ht="37.25" customHeight="1" x14ac:dyDescent="0.15">
      <c r="A60" s="127"/>
      <c r="B60" s="92" t="s">
        <v>457</v>
      </c>
      <c r="C60" s="7" t="s">
        <v>536</v>
      </c>
      <c r="D60" s="7" t="str">
        <f>IF(L60="Default",(_xlfn.XLOOKUP(C60,'Samenvatting velden'!B:B,'Samenvatting velden'!C:C,"")),L60)</f>
        <v>Aan</v>
      </c>
      <c r="E60" s="7" t="s">
        <v>182</v>
      </c>
      <c r="F60" s="7"/>
      <c r="G60" s="7"/>
      <c r="H60" s="7" t="s">
        <v>181</v>
      </c>
      <c r="I60" s="7" t="s">
        <v>601</v>
      </c>
      <c r="J60" s="7" t="s">
        <v>574</v>
      </c>
      <c r="L60" s="27" t="s">
        <v>790</v>
      </c>
    </row>
    <row r="61" spans="1:12" s="10" customFormat="1" ht="37.25" customHeight="1" x14ac:dyDescent="0.15">
      <c r="A61" s="127"/>
      <c r="B61" s="92" t="s">
        <v>460</v>
      </c>
      <c r="C61" s="7" t="s">
        <v>541</v>
      </c>
      <c r="D61" s="7" t="str">
        <f>IF(L61="Default",(_xlfn.XLOOKUP(C61,'Samenvatting velden'!B:B,'Samenvatting velden'!C:C,"")),L61)</f>
        <v>Aan</v>
      </c>
      <c r="E61" s="7" t="s">
        <v>173</v>
      </c>
      <c r="F61" s="7"/>
      <c r="G61" s="7"/>
      <c r="H61" s="7" t="s">
        <v>595</v>
      </c>
      <c r="I61" s="7" t="s">
        <v>568</v>
      </c>
      <c r="J61" s="7" t="s">
        <v>572</v>
      </c>
      <c r="L61" s="27" t="s">
        <v>790</v>
      </c>
    </row>
    <row r="62" spans="1:12" s="10" customFormat="1" ht="37.25" customHeight="1" x14ac:dyDescent="0.15">
      <c r="A62" s="127"/>
      <c r="B62" s="92" t="s">
        <v>460</v>
      </c>
      <c r="C62" s="7" t="s">
        <v>541</v>
      </c>
      <c r="D62" s="7" t="str">
        <f>IF(L62="Default",(_xlfn.XLOOKUP(C62,'Samenvatting velden'!B:B,'Samenvatting velden'!C:C,"")),L62)</f>
        <v>Aan</v>
      </c>
      <c r="E62" s="7" t="s">
        <v>600</v>
      </c>
      <c r="F62" s="7"/>
      <c r="G62" s="7"/>
      <c r="H62" s="7" t="s">
        <v>596</v>
      </c>
      <c r="I62" s="7" t="s">
        <v>568</v>
      </c>
      <c r="J62" s="7" t="s">
        <v>572</v>
      </c>
      <c r="L62" s="27" t="s">
        <v>790</v>
      </c>
    </row>
    <row r="63" spans="1:12" s="10" customFormat="1" ht="37.25" customHeight="1" x14ac:dyDescent="0.15">
      <c r="A63" s="126" t="s">
        <v>498</v>
      </c>
      <c r="B63" s="91" t="s">
        <v>455</v>
      </c>
      <c r="C63" s="79" t="s">
        <v>534</v>
      </c>
      <c r="D63" s="79" t="str">
        <f>IF(L63="Default",(_xlfn.XLOOKUP(C63,'Samenvatting velden'!B:B,'Samenvatting velden'!C:C,"")),L63)</f>
        <v>Aan</v>
      </c>
      <c r="E63" s="79" t="s">
        <v>177</v>
      </c>
      <c r="F63" s="79"/>
      <c r="G63" s="79"/>
      <c r="H63" s="79" t="s">
        <v>176</v>
      </c>
      <c r="I63" s="79" t="s">
        <v>601</v>
      </c>
      <c r="J63" s="79" t="s">
        <v>574</v>
      </c>
      <c r="L63" s="27" t="s">
        <v>790</v>
      </c>
    </row>
    <row r="64" spans="1:12" s="10" customFormat="1" ht="37.25" customHeight="1" x14ac:dyDescent="0.15">
      <c r="A64" s="126"/>
      <c r="B64" s="91" t="s">
        <v>458</v>
      </c>
      <c r="C64" s="79" t="s">
        <v>533</v>
      </c>
      <c r="D64" s="79" t="str">
        <f>IF(L64="Default",(_xlfn.XLOOKUP(C64,'Samenvatting velden'!B:B,'Samenvatting velden'!C:C,"")),L64)</f>
        <v>Aan</v>
      </c>
      <c r="E64" s="79" t="s">
        <v>774</v>
      </c>
      <c r="F64" s="79"/>
      <c r="G64" s="79"/>
      <c r="H64" s="79" t="s">
        <v>172</v>
      </c>
      <c r="I64" s="79" t="s">
        <v>586</v>
      </c>
      <c r="J64" s="79" t="s">
        <v>572</v>
      </c>
      <c r="L64" s="27" t="s">
        <v>790</v>
      </c>
    </row>
    <row r="65" spans="1:12" s="10" customFormat="1" ht="37.25" customHeight="1" x14ac:dyDescent="0.15">
      <c r="A65" s="126"/>
      <c r="B65" s="91" t="s">
        <v>460</v>
      </c>
      <c r="C65" s="79" t="s">
        <v>541</v>
      </c>
      <c r="D65" s="79" t="str">
        <f>IF(L65="Default",(_xlfn.XLOOKUP(C65,'Samenvatting velden'!B:B,'Samenvatting velden'!C:C,"")),L65)</f>
        <v>Aan</v>
      </c>
      <c r="E65" s="79" t="s">
        <v>173</v>
      </c>
      <c r="F65" s="79"/>
      <c r="G65" s="79"/>
      <c r="H65" s="79" t="s">
        <v>595</v>
      </c>
      <c r="I65" s="79" t="s">
        <v>568</v>
      </c>
      <c r="J65" s="79" t="s">
        <v>572</v>
      </c>
      <c r="L65" s="27" t="s">
        <v>790</v>
      </c>
    </row>
    <row r="66" spans="1:12" s="10" customFormat="1" ht="37.25" customHeight="1" x14ac:dyDescent="0.15">
      <c r="A66" s="127" t="s">
        <v>499</v>
      </c>
      <c r="B66" s="92" t="s">
        <v>458</v>
      </c>
      <c r="C66" s="7" t="s">
        <v>533</v>
      </c>
      <c r="D66" s="7" t="str">
        <f>IF(L66="Default",(_xlfn.XLOOKUP(C66,'Samenvatting velden'!B:B,'Samenvatting velden'!C:C,"")),L66)</f>
        <v>Aan</v>
      </c>
      <c r="E66" s="7" t="s">
        <v>774</v>
      </c>
      <c r="F66" s="7"/>
      <c r="G66" s="7"/>
      <c r="H66" s="7" t="s">
        <v>172</v>
      </c>
      <c r="I66" s="7" t="s">
        <v>586</v>
      </c>
      <c r="J66" s="7" t="s">
        <v>572</v>
      </c>
      <c r="L66" s="27" t="s">
        <v>790</v>
      </c>
    </row>
    <row r="67" spans="1:12" s="10" customFormat="1" ht="37.25" customHeight="1" x14ac:dyDescent="0.15">
      <c r="A67" s="127"/>
      <c r="B67" s="92" t="s">
        <v>455</v>
      </c>
      <c r="C67" s="7" t="s">
        <v>534</v>
      </c>
      <c r="D67" s="7" t="str">
        <f>IF(L67="Default",(_xlfn.XLOOKUP(C67,'Samenvatting velden'!B:B,'Samenvatting velden'!C:C,"")),L67)</f>
        <v>Aan</v>
      </c>
      <c r="E67" s="7" t="s">
        <v>175</v>
      </c>
      <c r="F67" s="7"/>
      <c r="G67" s="7"/>
      <c r="H67" s="7" t="s">
        <v>174</v>
      </c>
      <c r="I67" s="7" t="s">
        <v>601</v>
      </c>
      <c r="J67" s="7" t="s">
        <v>574</v>
      </c>
      <c r="L67" s="27" t="s">
        <v>790</v>
      </c>
    </row>
    <row r="68" spans="1:12" s="10" customFormat="1" ht="37.25" customHeight="1" x14ac:dyDescent="0.15">
      <c r="A68" s="126" t="s">
        <v>500</v>
      </c>
      <c r="B68" s="91" t="s">
        <v>458</v>
      </c>
      <c r="C68" s="79" t="s">
        <v>533</v>
      </c>
      <c r="D68" s="79" t="str">
        <f>IF(L68="Default",(_xlfn.XLOOKUP(C68,'Samenvatting velden'!B:B,'Samenvatting velden'!C:C,"")),L68)</f>
        <v>Aan</v>
      </c>
      <c r="E68" s="79" t="s">
        <v>194</v>
      </c>
      <c r="F68" s="79"/>
      <c r="G68" s="79"/>
      <c r="H68" s="79" t="s">
        <v>193</v>
      </c>
      <c r="I68" s="79" t="s">
        <v>568</v>
      </c>
      <c r="J68" s="79" t="s">
        <v>574</v>
      </c>
      <c r="L68" s="27" t="s">
        <v>790</v>
      </c>
    </row>
    <row r="69" spans="1:12" s="10" customFormat="1" ht="37.25" customHeight="1" x14ac:dyDescent="0.15">
      <c r="A69" s="126"/>
      <c r="B69" s="91" t="s">
        <v>458</v>
      </c>
      <c r="C69" s="79" t="s">
        <v>540</v>
      </c>
      <c r="D69" s="79" t="str">
        <f>IF(L69="Default",(_xlfn.XLOOKUP(C69,'Samenvatting velden'!B:B,'Samenvatting velden'!C:C,"")),L69)</f>
        <v>Aan</v>
      </c>
      <c r="E69" s="79" t="s">
        <v>196</v>
      </c>
      <c r="F69" s="79"/>
      <c r="G69" s="79"/>
      <c r="H69" s="79" t="s">
        <v>195</v>
      </c>
      <c r="I69" s="79" t="s">
        <v>601</v>
      </c>
      <c r="J69" s="79" t="s">
        <v>572</v>
      </c>
      <c r="L69" s="27" t="s">
        <v>790</v>
      </c>
    </row>
    <row r="70" spans="1:12" s="10" customFormat="1" ht="37.25" customHeight="1" x14ac:dyDescent="0.15">
      <c r="A70" s="126"/>
      <c r="B70" s="91" t="s">
        <v>458</v>
      </c>
      <c r="C70" s="79" t="s">
        <v>533</v>
      </c>
      <c r="D70" s="79" t="str">
        <f>IF(L70="Default",(_xlfn.XLOOKUP(C70,'Samenvatting velden'!B:B,'Samenvatting velden'!C:C,"")),L70)</f>
        <v>Aan</v>
      </c>
      <c r="E70" s="79" t="s">
        <v>339</v>
      </c>
      <c r="F70" s="79"/>
      <c r="G70" s="79"/>
      <c r="H70" s="79" t="s">
        <v>197</v>
      </c>
      <c r="I70" s="79" t="s">
        <v>568</v>
      </c>
      <c r="J70" s="79" t="s">
        <v>572</v>
      </c>
      <c r="L70" s="27" t="s">
        <v>790</v>
      </c>
    </row>
    <row r="71" spans="1:12" s="10" customFormat="1" ht="37.25" customHeight="1" x14ac:dyDescent="0.15">
      <c r="A71" s="89" t="s">
        <v>501</v>
      </c>
      <c r="B71" s="92" t="s">
        <v>455</v>
      </c>
      <c r="C71" s="7" t="s">
        <v>465</v>
      </c>
      <c r="D71" s="7" t="str">
        <f>IF(L71="Default",(_xlfn.XLOOKUP(C71,'Samenvatting velden'!B:B,'Samenvatting velden'!C:C,"")),L71)</f>
        <v>Aan</v>
      </c>
      <c r="E71" s="7" t="s">
        <v>347</v>
      </c>
      <c r="F71" s="7"/>
      <c r="G71" s="7"/>
      <c r="H71" s="7" t="s">
        <v>5</v>
      </c>
      <c r="I71" s="7" t="s">
        <v>575</v>
      </c>
      <c r="J71" s="7" t="s">
        <v>573</v>
      </c>
      <c r="L71" s="27" t="s">
        <v>790</v>
      </c>
    </row>
    <row r="72" spans="1:12" s="10" customFormat="1" ht="12" x14ac:dyDescent="0.15">
      <c r="L72" s="28"/>
    </row>
  </sheetData>
  <autoFilter ref="A5:J71" xr:uid="{2FB507F9-6CFC-46D5-A074-0B86A2CB1790}"/>
  <mergeCells count="24">
    <mergeCell ref="I3:I5"/>
    <mergeCell ref="J3:J5"/>
    <mergeCell ref="L3:L5"/>
    <mergeCell ref="E4:E5"/>
    <mergeCell ref="F4:F5"/>
    <mergeCell ref="G4:G5"/>
    <mergeCell ref="H3:H5"/>
    <mergeCell ref="A3:A5"/>
    <mergeCell ref="B3:B5"/>
    <mergeCell ref="C3:C5"/>
    <mergeCell ref="D3:D5"/>
    <mergeCell ref="E3:G3"/>
    <mergeCell ref="A68:A70"/>
    <mergeCell ref="A66:A67"/>
    <mergeCell ref="A63:A65"/>
    <mergeCell ref="A53:A62"/>
    <mergeCell ref="A47:A52"/>
    <mergeCell ref="A15:A17"/>
    <mergeCell ref="A6:A14"/>
    <mergeCell ref="A42:A46"/>
    <mergeCell ref="A34:A41"/>
    <mergeCell ref="A23:A33"/>
    <mergeCell ref="A21:A22"/>
    <mergeCell ref="A18:A20"/>
  </mergeCells>
  <conditionalFormatting sqref="H6:H71">
    <cfRule type="containsBlanks" dxfId="19" priority="2">
      <formula>LEN(TRIM(H6))=0</formula>
    </cfRule>
  </conditionalFormatting>
  <conditionalFormatting sqref="B6:J71">
    <cfRule type="expression" dxfId="18" priority="1">
      <formula>$D6="uit"</formula>
    </cfRule>
  </conditionalFormatting>
  <dataValidations count="1">
    <dataValidation type="list" allowBlank="1" showInputMessage="1" showErrorMessage="1" sqref="L6:L71" xr:uid="{F14C982E-FBA1-473F-8B5C-BD901D8ABCB6}">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9C0A2-A6AF-45B5-B8AE-35A228F077A9}">
  <sheetPr>
    <tabColor rgb="FF7792B6"/>
    <pageSetUpPr fitToPage="1"/>
  </sheetPr>
  <dimension ref="A1:L37"/>
  <sheetViews>
    <sheetView showGridLines="0" view="pageBreakPreview" zoomScaleNormal="70"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810</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86" t="s">
        <v>502</v>
      </c>
      <c r="B6" s="91" t="s">
        <v>458</v>
      </c>
      <c r="C6" s="79" t="s">
        <v>540</v>
      </c>
      <c r="D6" s="79" t="str">
        <f>IF(L6="Default",(_xlfn.XLOOKUP(C6,'Samenvatting velden'!B:B,'Samenvatting velden'!C:C,"")),L6)</f>
        <v>Aan</v>
      </c>
      <c r="E6" s="79" t="s">
        <v>207</v>
      </c>
      <c r="F6" s="79"/>
      <c r="G6" s="79"/>
      <c r="H6" s="79" t="s">
        <v>206</v>
      </c>
      <c r="I6" s="79" t="s">
        <v>577</v>
      </c>
      <c r="J6" s="79" t="s">
        <v>572</v>
      </c>
      <c r="L6" s="27" t="s">
        <v>790</v>
      </c>
    </row>
    <row r="7" spans="1:12" s="10" customFormat="1" ht="37.25" customHeight="1" x14ac:dyDescent="0.15">
      <c r="A7" s="127" t="s">
        <v>503</v>
      </c>
      <c r="B7" s="92" t="s">
        <v>458</v>
      </c>
      <c r="C7" s="7" t="s">
        <v>540</v>
      </c>
      <c r="D7" s="7" t="str">
        <f>IF(L7="Default",(_xlfn.XLOOKUP(C7,'Samenvatting velden'!B:B,'Samenvatting velden'!C:C,"")),L7)</f>
        <v>Aan</v>
      </c>
      <c r="E7" s="7" t="s">
        <v>82</v>
      </c>
      <c r="F7" s="7"/>
      <c r="G7" s="7"/>
      <c r="H7" s="7" t="s">
        <v>81</v>
      </c>
      <c r="I7" s="7" t="s">
        <v>577</v>
      </c>
      <c r="J7" s="7" t="s">
        <v>589</v>
      </c>
      <c r="L7" s="27" t="s">
        <v>790</v>
      </c>
    </row>
    <row r="8" spans="1:12" s="10" customFormat="1" ht="37.25" customHeight="1" x14ac:dyDescent="0.15">
      <c r="A8" s="127"/>
      <c r="B8" s="92" t="s">
        <v>458</v>
      </c>
      <c r="C8" s="7" t="s">
        <v>533</v>
      </c>
      <c r="D8" s="7" t="str">
        <f>IF(L8="Default",(_xlfn.XLOOKUP(C8,'Samenvatting velden'!B:B,'Samenvatting velden'!C:C,"")),L8)</f>
        <v>Aan</v>
      </c>
      <c r="E8" s="7" t="s">
        <v>31</v>
      </c>
      <c r="F8" s="7"/>
      <c r="G8" s="7"/>
      <c r="H8" s="7" t="s">
        <v>30</v>
      </c>
      <c r="I8" s="7" t="s">
        <v>585</v>
      </c>
      <c r="J8" s="7" t="s">
        <v>572</v>
      </c>
      <c r="L8" s="27" t="s">
        <v>790</v>
      </c>
    </row>
    <row r="9" spans="1:12" s="10" customFormat="1" ht="37.25" customHeight="1" x14ac:dyDescent="0.15">
      <c r="A9" s="127"/>
      <c r="B9" s="92" t="s">
        <v>458</v>
      </c>
      <c r="C9" s="7" t="s">
        <v>533</v>
      </c>
      <c r="D9" s="7" t="str">
        <f>IF(L9="Default",(_xlfn.XLOOKUP(C9,'Samenvatting velden'!B:B,'Samenvatting velden'!C:C,"")),L9)</f>
        <v>Aan</v>
      </c>
      <c r="E9" s="7" t="s">
        <v>306</v>
      </c>
      <c r="F9" s="7"/>
      <c r="G9" s="7"/>
      <c r="H9" s="7" t="s">
        <v>32</v>
      </c>
      <c r="I9" s="7" t="s">
        <v>585</v>
      </c>
      <c r="J9" s="7" t="s">
        <v>572</v>
      </c>
      <c r="L9" s="27" t="s">
        <v>790</v>
      </c>
    </row>
    <row r="10" spans="1:12" s="10" customFormat="1" ht="37.25" customHeight="1" x14ac:dyDescent="0.15">
      <c r="A10" s="127"/>
      <c r="B10" s="92" t="s">
        <v>458</v>
      </c>
      <c r="C10" s="7" t="s">
        <v>533</v>
      </c>
      <c r="D10" s="7" t="str">
        <f>IF(L10="Default",(_xlfn.XLOOKUP(C10,'Samenvatting velden'!B:B,'Samenvatting velden'!C:C,"")),L10)</f>
        <v>Aan</v>
      </c>
      <c r="E10" s="7" t="s">
        <v>34</v>
      </c>
      <c r="F10" s="7"/>
      <c r="G10" s="7"/>
      <c r="H10" s="7" t="s">
        <v>33</v>
      </c>
      <c r="I10" s="7" t="s">
        <v>585</v>
      </c>
      <c r="J10" s="7" t="s">
        <v>574</v>
      </c>
      <c r="L10" s="27" t="s">
        <v>790</v>
      </c>
    </row>
    <row r="11" spans="1:12" s="10" customFormat="1" ht="37.25" customHeight="1" x14ac:dyDescent="0.15">
      <c r="A11" s="127"/>
      <c r="B11" s="92" t="s">
        <v>458</v>
      </c>
      <c r="C11" s="7" t="s">
        <v>533</v>
      </c>
      <c r="D11" s="7" t="str">
        <f>IF(L11="Default",(_xlfn.XLOOKUP(C11,'Samenvatting velden'!B:B,'Samenvatting velden'!C:C,"")),L11)</f>
        <v>Aan</v>
      </c>
      <c r="E11" s="7" t="s">
        <v>366</v>
      </c>
      <c r="F11" s="7"/>
      <c r="G11" s="7"/>
      <c r="H11" s="7" t="s">
        <v>55</v>
      </c>
      <c r="I11" s="7" t="s">
        <v>568</v>
      </c>
      <c r="J11" s="7" t="s">
        <v>574</v>
      </c>
      <c r="L11" s="27" t="s">
        <v>790</v>
      </c>
    </row>
    <row r="12" spans="1:12" s="10" customFormat="1" ht="37.25" customHeight="1" x14ac:dyDescent="0.15">
      <c r="A12" s="127"/>
      <c r="B12" s="92" t="s">
        <v>458</v>
      </c>
      <c r="C12" s="7" t="s">
        <v>533</v>
      </c>
      <c r="D12" s="7" t="str">
        <f>IF(L12="Default",(_xlfn.XLOOKUP(C12,'Samenvatting velden'!B:B,'Samenvatting velden'!C:C,"")),L12)</f>
        <v>Aan</v>
      </c>
      <c r="E12" s="7" t="s">
        <v>56</v>
      </c>
      <c r="F12" s="7"/>
      <c r="G12" s="7"/>
      <c r="H12" s="7" t="s">
        <v>57</v>
      </c>
      <c r="I12" s="7" t="s">
        <v>585</v>
      </c>
      <c r="J12" s="7" t="s">
        <v>572</v>
      </c>
      <c r="L12" s="27" t="s">
        <v>790</v>
      </c>
    </row>
    <row r="13" spans="1:12" s="10" customFormat="1" ht="37.25" customHeight="1" x14ac:dyDescent="0.15">
      <c r="A13" s="127"/>
      <c r="B13" s="92" t="s">
        <v>458</v>
      </c>
      <c r="C13" s="7" t="s">
        <v>533</v>
      </c>
      <c r="D13" s="7" t="str">
        <f>IF(L13="Default",(_xlfn.XLOOKUP(C13,'Samenvatting velden'!B:B,'Samenvatting velden'!C:C,"")),L13)</f>
        <v>Aan</v>
      </c>
      <c r="E13" s="7" t="s">
        <v>84</v>
      </c>
      <c r="F13" s="7"/>
      <c r="G13" s="7"/>
      <c r="H13" s="7" t="s">
        <v>83</v>
      </c>
      <c r="I13" s="7" t="s">
        <v>577</v>
      </c>
      <c r="J13" s="7" t="s">
        <v>572</v>
      </c>
      <c r="L13" s="27" t="s">
        <v>790</v>
      </c>
    </row>
    <row r="14" spans="1:12" s="10" customFormat="1" ht="37.25" customHeight="1" x14ac:dyDescent="0.15">
      <c r="A14" s="127"/>
      <c r="B14" s="92" t="s">
        <v>458</v>
      </c>
      <c r="C14" s="7" t="s">
        <v>533</v>
      </c>
      <c r="D14" s="7" t="str">
        <f>IF(L14="Default",(_xlfn.XLOOKUP(C14,'Samenvatting velden'!B:B,'Samenvatting velden'!C:C,"")),L14)</f>
        <v>Aan</v>
      </c>
      <c r="E14" s="7" t="s">
        <v>86</v>
      </c>
      <c r="F14" s="7"/>
      <c r="G14" s="7"/>
      <c r="H14" s="7" t="s">
        <v>85</v>
      </c>
      <c r="I14" s="7" t="s">
        <v>577</v>
      </c>
      <c r="J14" s="7" t="s">
        <v>574</v>
      </c>
      <c r="L14" s="27" t="s">
        <v>790</v>
      </c>
    </row>
    <row r="15" spans="1:12" s="10" customFormat="1" ht="37.25" customHeight="1" x14ac:dyDescent="0.15">
      <c r="A15" s="127"/>
      <c r="B15" s="92" t="s">
        <v>458</v>
      </c>
      <c r="C15" s="7" t="s">
        <v>538</v>
      </c>
      <c r="D15" s="7" t="str">
        <f>IF(L15="Default",(_xlfn.XLOOKUP(C15,'Samenvatting velden'!B:B,'Samenvatting velden'!C:C,"")),L15)</f>
        <v>Aan</v>
      </c>
      <c r="E15" s="7" t="s">
        <v>36</v>
      </c>
      <c r="F15" s="7"/>
      <c r="G15" s="7"/>
      <c r="H15" s="7" t="s">
        <v>35</v>
      </c>
      <c r="I15" s="7" t="s">
        <v>568</v>
      </c>
      <c r="J15" s="7" t="s">
        <v>574</v>
      </c>
      <c r="L15" s="27" t="s">
        <v>790</v>
      </c>
    </row>
    <row r="16" spans="1:12" s="10" customFormat="1" ht="37.25" customHeight="1" x14ac:dyDescent="0.15">
      <c r="A16" s="127"/>
      <c r="B16" s="92" t="s">
        <v>458</v>
      </c>
      <c r="C16" s="7" t="s">
        <v>538</v>
      </c>
      <c r="D16" s="7" t="str">
        <f>IF(L16="Default",(_xlfn.XLOOKUP(C16,'Samenvatting velden'!B:B,'Samenvatting velden'!C:C,"")),L16)</f>
        <v>Aan</v>
      </c>
      <c r="E16" s="7" t="s">
        <v>38</v>
      </c>
      <c r="F16" s="7"/>
      <c r="G16" s="7"/>
      <c r="H16" s="7" t="s">
        <v>37</v>
      </c>
      <c r="I16" s="7" t="s">
        <v>568</v>
      </c>
      <c r="J16" s="7" t="s">
        <v>574</v>
      </c>
      <c r="L16" s="27" t="s">
        <v>790</v>
      </c>
    </row>
    <row r="17" spans="1:12" s="10" customFormat="1" ht="37.25" customHeight="1" x14ac:dyDescent="0.15">
      <c r="A17" s="127"/>
      <c r="B17" s="92" t="s">
        <v>458</v>
      </c>
      <c r="C17" s="7" t="s">
        <v>538</v>
      </c>
      <c r="D17" s="7" t="str">
        <f>IF(L17="Default",(_xlfn.XLOOKUP(C17,'Samenvatting velden'!B:B,'Samenvatting velden'!C:C,"")),L17)</f>
        <v>Aan</v>
      </c>
      <c r="E17" s="7" t="s">
        <v>40</v>
      </c>
      <c r="F17" s="7"/>
      <c r="G17" s="7"/>
      <c r="H17" s="7" t="s">
        <v>39</v>
      </c>
      <c r="I17" s="7" t="s">
        <v>568</v>
      </c>
      <c r="J17" s="7" t="s">
        <v>574</v>
      </c>
      <c r="L17" s="27" t="s">
        <v>790</v>
      </c>
    </row>
    <row r="18" spans="1:12" s="10" customFormat="1" ht="37.25" customHeight="1" x14ac:dyDescent="0.15">
      <c r="A18" s="127"/>
      <c r="B18" s="92" t="s">
        <v>458</v>
      </c>
      <c r="C18" s="7" t="s">
        <v>538</v>
      </c>
      <c r="D18" s="7" t="str">
        <f>IF(L18="Default",(_xlfn.XLOOKUP(C18,'Samenvatting velden'!B:B,'Samenvatting velden'!C:C,"")),L18)</f>
        <v>Aan</v>
      </c>
      <c r="E18" s="7" t="s">
        <v>42</v>
      </c>
      <c r="F18" s="7"/>
      <c r="G18" s="7"/>
      <c r="H18" s="7" t="s">
        <v>41</v>
      </c>
      <c r="I18" s="7" t="s">
        <v>568</v>
      </c>
      <c r="J18" s="7" t="s">
        <v>574</v>
      </c>
      <c r="L18" s="27" t="s">
        <v>790</v>
      </c>
    </row>
    <row r="19" spans="1:12" s="10" customFormat="1" ht="37.25" customHeight="1" x14ac:dyDescent="0.15">
      <c r="A19" s="126" t="s">
        <v>504</v>
      </c>
      <c r="B19" s="91" t="s">
        <v>455</v>
      </c>
      <c r="C19" s="79" t="s">
        <v>566</v>
      </c>
      <c r="D19" s="79" t="str">
        <f>IF(L19="Default",(_xlfn.XLOOKUP(C19,'Samenvatting velden'!B:B,'Samenvatting velden'!C:C,"")),L19)</f>
        <v>Aan</v>
      </c>
      <c r="E19" s="79" t="s">
        <v>29</v>
      </c>
      <c r="F19" s="79"/>
      <c r="G19" s="79"/>
      <c r="H19" s="79" t="s">
        <v>28</v>
      </c>
      <c r="I19" s="79" t="s">
        <v>583</v>
      </c>
      <c r="J19" s="79" t="s">
        <v>584</v>
      </c>
      <c r="L19" s="27" t="s">
        <v>790</v>
      </c>
    </row>
    <row r="20" spans="1:12" s="10" customFormat="1" ht="37.25" customHeight="1" x14ac:dyDescent="0.15">
      <c r="A20" s="126"/>
      <c r="B20" s="91" t="s">
        <v>455</v>
      </c>
      <c r="C20" s="79" t="s">
        <v>566</v>
      </c>
      <c r="D20" s="79" t="str">
        <f>IF(L20="Default",(_xlfn.XLOOKUP(C20,'Samenvatting velden'!B:B,'Samenvatting velden'!C:C,"")),L20)</f>
        <v>Aan</v>
      </c>
      <c r="E20" s="79" t="s">
        <v>63</v>
      </c>
      <c r="F20" s="79"/>
      <c r="G20" s="79"/>
      <c r="H20" s="79" t="s">
        <v>62</v>
      </c>
      <c r="I20" s="79" t="s">
        <v>577</v>
      </c>
      <c r="J20" s="79" t="s">
        <v>572</v>
      </c>
      <c r="L20" s="27" t="s">
        <v>790</v>
      </c>
    </row>
    <row r="21" spans="1:12" s="10" customFormat="1" ht="37.25" customHeight="1" x14ac:dyDescent="0.15">
      <c r="A21" s="127" t="s">
        <v>505</v>
      </c>
      <c r="B21" s="92" t="s">
        <v>455</v>
      </c>
      <c r="C21" s="7" t="s">
        <v>563</v>
      </c>
      <c r="D21" s="7" t="str">
        <f>IF(L21="Default",(_xlfn.XLOOKUP(C21,'Samenvatting velden'!B:B,'Samenvatting velden'!C:C,"")),L21)</f>
        <v>Aan</v>
      </c>
      <c r="E21" s="7" t="s">
        <v>129</v>
      </c>
      <c r="F21" s="7"/>
      <c r="G21" s="7"/>
      <c r="H21" s="7">
        <v>47</v>
      </c>
      <c r="I21" s="7" t="s">
        <v>613</v>
      </c>
      <c r="J21" s="7" t="s">
        <v>572</v>
      </c>
      <c r="L21" s="27" t="s">
        <v>790</v>
      </c>
    </row>
    <row r="22" spans="1:12" s="10" customFormat="1" ht="37.25" customHeight="1" x14ac:dyDescent="0.15">
      <c r="A22" s="127"/>
      <c r="B22" s="92" t="s">
        <v>458</v>
      </c>
      <c r="C22" s="7" t="s">
        <v>533</v>
      </c>
      <c r="D22" s="7" t="str">
        <f>IF(L22="Default",(_xlfn.XLOOKUP(C22,'Samenvatting velden'!B:B,'Samenvatting velden'!C:C,"")),L22)</f>
        <v>Aan</v>
      </c>
      <c r="E22" s="7" t="s">
        <v>327</v>
      </c>
      <c r="F22" s="7"/>
      <c r="G22" s="7"/>
      <c r="H22" s="7" t="s">
        <v>124</v>
      </c>
      <c r="I22" s="7" t="s">
        <v>568</v>
      </c>
      <c r="J22" s="7" t="s">
        <v>611</v>
      </c>
      <c r="L22" s="27" t="s">
        <v>790</v>
      </c>
    </row>
    <row r="23" spans="1:12" s="10" customFormat="1" ht="37.25" customHeight="1" x14ac:dyDescent="0.15">
      <c r="A23" s="127"/>
      <c r="B23" s="92" t="s">
        <v>458</v>
      </c>
      <c r="C23" s="7" t="s">
        <v>767</v>
      </c>
      <c r="D23" s="7" t="str">
        <f>IF(L23="Default",(_xlfn.XLOOKUP(C23,'Samenvatting velden'!B:B,'Samenvatting velden'!C:C,"")),L23)</f>
        <v>Aan</v>
      </c>
      <c r="E23" s="7" t="s">
        <v>130</v>
      </c>
      <c r="F23" s="7"/>
      <c r="G23" s="7"/>
      <c r="H23" s="7">
        <v>48</v>
      </c>
      <c r="I23" s="7" t="s">
        <v>601</v>
      </c>
      <c r="J23" s="7" t="s">
        <v>605</v>
      </c>
      <c r="L23" s="27" t="s">
        <v>790</v>
      </c>
    </row>
    <row r="24" spans="1:12" s="10" customFormat="1" ht="37.25" customHeight="1" x14ac:dyDescent="0.15">
      <c r="A24" s="127"/>
      <c r="B24" s="92" t="s">
        <v>460</v>
      </c>
      <c r="C24" s="7" t="s">
        <v>541</v>
      </c>
      <c r="D24" s="7" t="str">
        <f>IF(L24="Default",(_xlfn.XLOOKUP(C24,'Samenvatting velden'!B:B,'Samenvatting velden'!C:C,"")),L24)</f>
        <v>Aan</v>
      </c>
      <c r="E24" s="7" t="s">
        <v>785</v>
      </c>
      <c r="F24" s="7"/>
      <c r="G24" s="7"/>
      <c r="H24" s="7">
        <v>41</v>
      </c>
      <c r="I24" s="7" t="s">
        <v>568</v>
      </c>
      <c r="J24" s="7" t="s">
        <v>571</v>
      </c>
      <c r="L24" s="27" t="s">
        <v>790</v>
      </c>
    </row>
    <row r="25" spans="1:12" s="10" customFormat="1" ht="37.25" customHeight="1" x14ac:dyDescent="0.15">
      <c r="A25" s="127"/>
      <c r="B25" s="92" t="s">
        <v>460</v>
      </c>
      <c r="C25" s="7" t="s">
        <v>541</v>
      </c>
      <c r="D25" s="7" t="str">
        <f>IF(L25="Default",(_xlfn.XLOOKUP(C25,'Samenvatting velden'!B:B,'Samenvatting velden'!C:C,"")),L25)</f>
        <v>Aan</v>
      </c>
      <c r="E25" s="7" t="s">
        <v>126</v>
      </c>
      <c r="F25" s="7"/>
      <c r="G25" s="7"/>
      <c r="H25" s="7" t="s">
        <v>125</v>
      </c>
      <c r="I25" s="7" t="s">
        <v>568</v>
      </c>
      <c r="J25" s="7" t="s">
        <v>611</v>
      </c>
      <c r="L25" s="27" t="s">
        <v>790</v>
      </c>
    </row>
    <row r="26" spans="1:12" s="10" customFormat="1" ht="37.25" customHeight="1" x14ac:dyDescent="0.15">
      <c r="A26" s="127"/>
      <c r="B26" s="92" t="s">
        <v>460</v>
      </c>
      <c r="C26" s="7" t="s">
        <v>541</v>
      </c>
      <c r="D26" s="7" t="str">
        <f>IF(L26="Default",(_xlfn.XLOOKUP(C26,'Samenvatting velden'!B:B,'Samenvatting velden'!C:C,"")),L26)</f>
        <v>Aan</v>
      </c>
      <c r="E26" s="7" t="s">
        <v>128</v>
      </c>
      <c r="F26" s="7"/>
      <c r="G26" s="7"/>
      <c r="H26" s="7" t="s">
        <v>127</v>
      </c>
      <c r="I26" s="7" t="s">
        <v>568</v>
      </c>
      <c r="J26" s="7" t="s">
        <v>612</v>
      </c>
      <c r="L26" s="27" t="s">
        <v>790</v>
      </c>
    </row>
    <row r="27" spans="1:12" s="10" customFormat="1" ht="37.25" customHeight="1" x14ac:dyDescent="0.15">
      <c r="A27" s="127"/>
      <c r="B27" s="92" t="s">
        <v>460</v>
      </c>
      <c r="C27" s="7" t="s">
        <v>541</v>
      </c>
      <c r="D27" s="7" t="str">
        <f>IF(L27="Default",(_xlfn.XLOOKUP(C27,'Samenvatting velden'!B:B,'Samenvatting velden'!C:C,"")),L27)</f>
        <v>Aan</v>
      </c>
      <c r="E27" s="7" t="s">
        <v>438</v>
      </c>
      <c r="F27" s="7"/>
      <c r="G27" s="7"/>
      <c r="H27" s="7" t="s">
        <v>329</v>
      </c>
      <c r="I27" s="7" t="s">
        <v>569</v>
      </c>
      <c r="J27" s="7" t="s">
        <v>571</v>
      </c>
      <c r="L27" s="27" t="s">
        <v>790</v>
      </c>
    </row>
    <row r="28" spans="1:12" s="10" customFormat="1" ht="37.25" customHeight="1" x14ac:dyDescent="0.15">
      <c r="A28" s="127"/>
      <c r="B28" s="92" t="s">
        <v>460</v>
      </c>
      <c r="C28" s="7" t="s">
        <v>541</v>
      </c>
      <c r="D28" s="7" t="str">
        <f>IF(L28="Default",(_xlfn.XLOOKUP(C28,'Samenvatting velden'!B:B,'Samenvatting velden'!C:C,"")),L28)</f>
        <v>Aan</v>
      </c>
      <c r="E28" s="7" t="s">
        <v>24</v>
      </c>
      <c r="F28" s="7"/>
      <c r="G28" s="7"/>
      <c r="H28" s="7" t="s">
        <v>330</v>
      </c>
      <c r="I28" s="7" t="s">
        <v>569</v>
      </c>
      <c r="J28" s="7" t="s">
        <v>571</v>
      </c>
      <c r="L28" s="27" t="s">
        <v>790</v>
      </c>
    </row>
    <row r="29" spans="1:12" s="10" customFormat="1" ht="37.25" customHeight="1" x14ac:dyDescent="0.15">
      <c r="A29" s="127"/>
      <c r="B29" s="92" t="s">
        <v>460</v>
      </c>
      <c r="C29" s="7" t="s">
        <v>541</v>
      </c>
      <c r="D29" s="7" t="str">
        <f>IF(L29="Default",(_xlfn.XLOOKUP(C29,'Samenvatting velden'!B:B,'Samenvatting velden'!C:C,"")),L29)</f>
        <v>Aan</v>
      </c>
      <c r="E29" s="7" t="s">
        <v>776</v>
      </c>
      <c r="F29" s="7"/>
      <c r="G29" s="7"/>
      <c r="H29" s="7" t="s">
        <v>437</v>
      </c>
      <c r="I29" s="7" t="s">
        <v>569</v>
      </c>
      <c r="J29" s="7" t="s">
        <v>571</v>
      </c>
      <c r="L29" s="27" t="s">
        <v>790</v>
      </c>
    </row>
    <row r="30" spans="1:12" s="10" customFormat="1" ht="37.25" customHeight="1" x14ac:dyDescent="0.15">
      <c r="A30" s="87" t="s">
        <v>506</v>
      </c>
      <c r="B30" s="91" t="s">
        <v>455</v>
      </c>
      <c r="C30" s="79" t="s">
        <v>566</v>
      </c>
      <c r="D30" s="79" t="str">
        <f>IF(L30="Default",(_xlfn.XLOOKUP(C30,'Samenvatting velden'!B:B,'Samenvatting velden'!C:C,"")),L30)</f>
        <v>Aan</v>
      </c>
      <c r="E30" s="79" t="s">
        <v>65</v>
      </c>
      <c r="F30" s="79"/>
      <c r="G30" s="79"/>
      <c r="H30" s="79" t="s">
        <v>64</v>
      </c>
      <c r="I30" s="79" t="s">
        <v>577</v>
      </c>
      <c r="J30" s="79" t="s">
        <v>572</v>
      </c>
      <c r="L30" s="27" t="s">
        <v>790</v>
      </c>
    </row>
    <row r="31" spans="1:12" s="10" customFormat="1" ht="37.25" customHeight="1" x14ac:dyDescent="0.15">
      <c r="A31" s="127" t="s">
        <v>478</v>
      </c>
      <c r="B31" s="92" t="s">
        <v>456</v>
      </c>
      <c r="C31" s="7" t="s">
        <v>562</v>
      </c>
      <c r="D31" s="7" t="str">
        <f>IF(L31="Default",(_xlfn.XLOOKUP(C31,'Samenvatting velden'!B:B,'Samenvatting velden'!C:C,"")),L31)</f>
        <v>Aan</v>
      </c>
      <c r="E31" s="7" t="s">
        <v>307</v>
      </c>
      <c r="F31" s="7"/>
      <c r="G31" s="7"/>
      <c r="H31" s="7">
        <v>78</v>
      </c>
      <c r="I31" s="7" t="s">
        <v>568</v>
      </c>
      <c r="J31" s="7" t="s">
        <v>571</v>
      </c>
      <c r="L31" s="27" t="s">
        <v>790</v>
      </c>
    </row>
    <row r="32" spans="1:12" s="10" customFormat="1" ht="37.25" customHeight="1" x14ac:dyDescent="0.15">
      <c r="A32" s="127"/>
      <c r="B32" s="92" t="s">
        <v>460</v>
      </c>
      <c r="C32" s="7" t="s">
        <v>541</v>
      </c>
      <c r="D32" s="7" t="str">
        <f>IF(L32="Default",(_xlfn.XLOOKUP(C32,'Samenvatting velden'!B:B,'Samenvatting velden'!C:C,"")),L32)</f>
        <v>Aan</v>
      </c>
      <c r="E32" s="7" t="s">
        <v>785</v>
      </c>
      <c r="F32" s="7"/>
      <c r="G32" s="7"/>
      <c r="H32" s="7">
        <v>41</v>
      </c>
      <c r="I32" s="7" t="s">
        <v>568</v>
      </c>
      <c r="J32" s="7" t="s">
        <v>571</v>
      </c>
      <c r="L32" s="27" t="s">
        <v>790</v>
      </c>
    </row>
    <row r="33" spans="1:12" s="10" customFormat="1" ht="37.25" customHeight="1" x14ac:dyDescent="0.15">
      <c r="A33" s="126" t="s">
        <v>480</v>
      </c>
      <c r="B33" s="91" t="s">
        <v>456</v>
      </c>
      <c r="C33" s="79" t="s">
        <v>562</v>
      </c>
      <c r="D33" s="79" t="str">
        <f>IF(L33="Default",(_xlfn.XLOOKUP(C33,'Samenvatting velden'!B:B,'Samenvatting velden'!C:C,"")),L33)</f>
        <v>Aan</v>
      </c>
      <c r="E33" s="79" t="s">
        <v>307</v>
      </c>
      <c r="F33" s="79"/>
      <c r="G33" s="79"/>
      <c r="H33" s="79">
        <v>78</v>
      </c>
      <c r="I33" s="79" t="s">
        <v>568</v>
      </c>
      <c r="J33" s="79" t="s">
        <v>571</v>
      </c>
      <c r="L33" s="27" t="s">
        <v>790</v>
      </c>
    </row>
    <row r="34" spans="1:12" s="10" customFormat="1" ht="37.25" customHeight="1" x14ac:dyDescent="0.15">
      <c r="A34" s="126"/>
      <c r="B34" s="91" t="s">
        <v>460</v>
      </c>
      <c r="C34" s="79" t="s">
        <v>541</v>
      </c>
      <c r="D34" s="79" t="str">
        <f>IF(L34="Default",(_xlfn.XLOOKUP(C34,'Samenvatting velden'!B:B,'Samenvatting velden'!C:C,"")),L34)</f>
        <v>Aan</v>
      </c>
      <c r="E34" s="79" t="s">
        <v>785</v>
      </c>
      <c r="F34" s="79"/>
      <c r="G34" s="79"/>
      <c r="H34" s="79">
        <v>41</v>
      </c>
      <c r="I34" s="79" t="s">
        <v>568</v>
      </c>
      <c r="J34" s="79" t="s">
        <v>571</v>
      </c>
      <c r="L34" s="27" t="s">
        <v>790</v>
      </c>
    </row>
    <row r="35" spans="1:12" s="10" customFormat="1" ht="37.25" customHeight="1" x14ac:dyDescent="0.15">
      <c r="A35" s="127" t="s">
        <v>507</v>
      </c>
      <c r="B35" s="92" t="s">
        <v>458</v>
      </c>
      <c r="C35" s="7" t="s">
        <v>543</v>
      </c>
      <c r="D35" s="7" t="str">
        <f>IF(L35="Default",(_xlfn.XLOOKUP(C35,'Samenvatting velden'!B:B,'Samenvatting velden'!C:C,"")),L35)</f>
        <v>Aan</v>
      </c>
      <c r="E35" s="7" t="s">
        <v>341</v>
      </c>
      <c r="F35" s="7"/>
      <c r="G35" s="7"/>
      <c r="H35" s="7" t="s">
        <v>209</v>
      </c>
      <c r="I35" s="7" t="s">
        <v>568</v>
      </c>
      <c r="J35" s="7" t="s">
        <v>574</v>
      </c>
      <c r="L35" s="27" t="s">
        <v>790</v>
      </c>
    </row>
    <row r="36" spans="1:12" s="10" customFormat="1" ht="37.25" customHeight="1" x14ac:dyDescent="0.15">
      <c r="A36" s="135"/>
      <c r="B36" s="92" t="s">
        <v>458</v>
      </c>
      <c r="C36" s="7" t="s">
        <v>543</v>
      </c>
      <c r="D36" s="7" t="str">
        <f>IF(L36="Default",(_xlfn.XLOOKUP(C36,'Samenvatting velden'!B:B,'Samenvatting velden'!C:C,"")),L36)</f>
        <v>Aan</v>
      </c>
      <c r="E36" s="7" t="s">
        <v>340</v>
      </c>
      <c r="F36" s="7"/>
      <c r="G36" s="7"/>
      <c r="H36" s="7" t="s">
        <v>210</v>
      </c>
      <c r="I36" s="7" t="s">
        <v>568</v>
      </c>
      <c r="J36" s="7" t="s">
        <v>574</v>
      </c>
      <c r="L36" s="27" t="s">
        <v>790</v>
      </c>
    </row>
    <row r="37" spans="1:12" s="10" customFormat="1" ht="12" x14ac:dyDescent="0.15">
      <c r="L37" s="28"/>
    </row>
  </sheetData>
  <autoFilter ref="A5:J36" xr:uid="{2FB507F9-6CFC-46D5-A074-0B86A2CB1790}"/>
  <mergeCells count="18">
    <mergeCell ref="I3:I5"/>
    <mergeCell ref="J3:J5"/>
    <mergeCell ref="L3:L5"/>
    <mergeCell ref="E4:E5"/>
    <mergeCell ref="F4:F5"/>
    <mergeCell ref="G4:G5"/>
    <mergeCell ref="H3:H5"/>
    <mergeCell ref="A3:A5"/>
    <mergeCell ref="B3:B5"/>
    <mergeCell ref="C3:C5"/>
    <mergeCell ref="D3:D5"/>
    <mergeCell ref="E3:G3"/>
    <mergeCell ref="A7:A18"/>
    <mergeCell ref="A35:A36"/>
    <mergeCell ref="A33:A34"/>
    <mergeCell ref="A31:A32"/>
    <mergeCell ref="A21:A29"/>
    <mergeCell ref="A19:A20"/>
  </mergeCells>
  <conditionalFormatting sqref="H6:H36">
    <cfRule type="containsBlanks" dxfId="17" priority="2">
      <formula>LEN(TRIM(H6))=0</formula>
    </cfRule>
  </conditionalFormatting>
  <conditionalFormatting sqref="B6:J36">
    <cfRule type="expression" dxfId="16" priority="1">
      <formula>$D6="uit"</formula>
    </cfRule>
  </conditionalFormatting>
  <dataValidations count="1">
    <dataValidation type="list" allowBlank="1" showInputMessage="1" showErrorMessage="1" sqref="L6:L36" xr:uid="{E509DBC4-B2C9-43FE-ACB6-E48209A6D2B2}">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8AA52-C484-44EB-8B0F-A6DA56AAABEE}">
  <sheetPr>
    <tabColor rgb="FF7792B6"/>
    <pageSetUpPr fitToPage="1"/>
  </sheetPr>
  <dimension ref="A1:L74"/>
  <sheetViews>
    <sheetView showGridLines="0" view="pageBreakPreview" zoomScaleNormal="85"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768</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86" t="s">
        <v>502</v>
      </c>
      <c r="B6" s="91" t="s">
        <v>458</v>
      </c>
      <c r="C6" s="79" t="s">
        <v>540</v>
      </c>
      <c r="D6" s="79" t="str">
        <f>IF(L6="Default",(_xlfn.XLOOKUP(C6,'Samenvatting velden'!B:B,'Samenvatting velden'!C:C,"")),L6)</f>
        <v>Aan</v>
      </c>
      <c r="E6" s="79" t="s">
        <v>207</v>
      </c>
      <c r="F6" s="79"/>
      <c r="G6" s="79"/>
      <c r="H6" s="79" t="s">
        <v>206</v>
      </c>
      <c r="I6" s="79" t="s">
        <v>577</v>
      </c>
      <c r="J6" s="79" t="s">
        <v>572</v>
      </c>
      <c r="L6" s="27" t="s">
        <v>790</v>
      </c>
    </row>
    <row r="7" spans="1:12" s="10" customFormat="1" ht="37.25" customHeight="1" x14ac:dyDescent="0.15">
      <c r="A7" s="127" t="s">
        <v>508</v>
      </c>
      <c r="B7" s="92" t="s">
        <v>458</v>
      </c>
      <c r="C7" s="7" t="s">
        <v>540</v>
      </c>
      <c r="D7" s="7" t="str">
        <f>IF(L7="Default",(_xlfn.XLOOKUP(C7,'Samenvatting velden'!B:B,'Samenvatting velden'!C:C,"")),L7)</f>
        <v>Aan</v>
      </c>
      <c r="E7" s="7" t="s">
        <v>82</v>
      </c>
      <c r="F7" s="7"/>
      <c r="G7" s="7"/>
      <c r="H7" s="7" t="s">
        <v>81</v>
      </c>
      <c r="I7" s="7" t="s">
        <v>577</v>
      </c>
      <c r="J7" s="7" t="s">
        <v>589</v>
      </c>
      <c r="L7" s="27" t="s">
        <v>790</v>
      </c>
    </row>
    <row r="8" spans="1:12" s="10" customFormat="1" ht="37.25" customHeight="1" x14ac:dyDescent="0.15">
      <c r="A8" s="127"/>
      <c r="B8" s="92" t="s">
        <v>458</v>
      </c>
      <c r="C8" s="7" t="s">
        <v>533</v>
      </c>
      <c r="D8" s="7" t="str">
        <f>IF(L8="Default",(_xlfn.XLOOKUP(C8,'Samenvatting velden'!B:B,'Samenvatting velden'!C:C,"")),L8)</f>
        <v>Aan</v>
      </c>
      <c r="E8" s="7" t="s">
        <v>31</v>
      </c>
      <c r="F8" s="7"/>
      <c r="G8" s="7"/>
      <c r="H8" s="7" t="s">
        <v>30</v>
      </c>
      <c r="I8" s="7" t="s">
        <v>585</v>
      </c>
      <c r="J8" s="7" t="s">
        <v>572</v>
      </c>
      <c r="L8" s="27" t="s">
        <v>790</v>
      </c>
    </row>
    <row r="9" spans="1:12" s="10" customFormat="1" ht="37.25" customHeight="1" x14ac:dyDescent="0.15">
      <c r="A9" s="127"/>
      <c r="B9" s="92" t="s">
        <v>458</v>
      </c>
      <c r="C9" s="7" t="s">
        <v>533</v>
      </c>
      <c r="D9" s="7" t="str">
        <f>IF(L9="Default",(_xlfn.XLOOKUP(C9,'Samenvatting velden'!B:B,'Samenvatting velden'!C:C,"")),L9)</f>
        <v>Aan</v>
      </c>
      <c r="E9" s="7" t="s">
        <v>306</v>
      </c>
      <c r="F9" s="7"/>
      <c r="G9" s="7"/>
      <c r="H9" s="7" t="s">
        <v>32</v>
      </c>
      <c r="I9" s="7" t="s">
        <v>585</v>
      </c>
      <c r="J9" s="7" t="s">
        <v>572</v>
      </c>
      <c r="L9" s="27" t="s">
        <v>790</v>
      </c>
    </row>
    <row r="10" spans="1:12" s="10" customFormat="1" ht="37.25" customHeight="1" x14ac:dyDescent="0.15">
      <c r="A10" s="127"/>
      <c r="B10" s="92" t="s">
        <v>458</v>
      </c>
      <c r="C10" s="7" t="s">
        <v>533</v>
      </c>
      <c r="D10" s="7" t="str">
        <f>IF(L10="Default",(_xlfn.XLOOKUP(C10,'Samenvatting velden'!B:B,'Samenvatting velden'!C:C,"")),L10)</f>
        <v>Aan</v>
      </c>
      <c r="E10" s="7" t="s">
        <v>34</v>
      </c>
      <c r="F10" s="7"/>
      <c r="G10" s="7"/>
      <c r="H10" s="7" t="s">
        <v>33</v>
      </c>
      <c r="I10" s="7" t="s">
        <v>585</v>
      </c>
      <c r="J10" s="7" t="s">
        <v>574</v>
      </c>
      <c r="L10" s="27" t="s">
        <v>790</v>
      </c>
    </row>
    <row r="11" spans="1:12" s="10" customFormat="1" ht="37.25" customHeight="1" x14ac:dyDescent="0.15">
      <c r="A11" s="127"/>
      <c r="B11" s="92" t="s">
        <v>458</v>
      </c>
      <c r="C11" s="7" t="s">
        <v>533</v>
      </c>
      <c r="D11" s="7" t="str">
        <f>IF(L11="Default",(_xlfn.XLOOKUP(C11,'Samenvatting velden'!B:B,'Samenvatting velden'!C:C,"")),L11)</f>
        <v>Aan</v>
      </c>
      <c r="E11" s="7" t="s">
        <v>366</v>
      </c>
      <c r="F11" s="7"/>
      <c r="G11" s="7"/>
      <c r="H11" s="7" t="s">
        <v>55</v>
      </c>
      <c r="I11" s="7" t="s">
        <v>568</v>
      </c>
      <c r="J11" s="7" t="s">
        <v>574</v>
      </c>
      <c r="L11" s="27" t="s">
        <v>790</v>
      </c>
    </row>
    <row r="12" spans="1:12" s="10" customFormat="1" ht="37.25" customHeight="1" x14ac:dyDescent="0.15">
      <c r="A12" s="127"/>
      <c r="B12" s="92" t="s">
        <v>458</v>
      </c>
      <c r="C12" s="7" t="s">
        <v>533</v>
      </c>
      <c r="D12" s="7" t="str">
        <f>IF(L12="Default",(_xlfn.XLOOKUP(C12,'Samenvatting velden'!B:B,'Samenvatting velden'!C:C,"")),L12)</f>
        <v>Aan</v>
      </c>
      <c r="E12" s="7" t="s">
        <v>56</v>
      </c>
      <c r="F12" s="7"/>
      <c r="G12" s="7"/>
      <c r="H12" s="7" t="s">
        <v>57</v>
      </c>
      <c r="I12" s="7" t="s">
        <v>585</v>
      </c>
      <c r="J12" s="7" t="s">
        <v>572</v>
      </c>
      <c r="L12" s="27" t="s">
        <v>790</v>
      </c>
    </row>
    <row r="13" spans="1:12" s="10" customFormat="1" ht="37.25" customHeight="1" x14ac:dyDescent="0.15">
      <c r="A13" s="127"/>
      <c r="B13" s="92" t="s">
        <v>458</v>
      </c>
      <c r="C13" s="7" t="s">
        <v>533</v>
      </c>
      <c r="D13" s="7" t="str">
        <f>IF(L13="Default",(_xlfn.XLOOKUP(C13,'Samenvatting velden'!B:B,'Samenvatting velden'!C:C,"")),L13)</f>
        <v>Aan</v>
      </c>
      <c r="E13" s="7" t="s">
        <v>84</v>
      </c>
      <c r="F13" s="7"/>
      <c r="G13" s="7"/>
      <c r="H13" s="7" t="s">
        <v>83</v>
      </c>
      <c r="I13" s="7" t="s">
        <v>577</v>
      </c>
      <c r="J13" s="7" t="s">
        <v>572</v>
      </c>
      <c r="L13" s="27" t="s">
        <v>790</v>
      </c>
    </row>
    <row r="14" spans="1:12" s="10" customFormat="1" ht="37.25" customHeight="1" x14ac:dyDescent="0.15">
      <c r="A14" s="127"/>
      <c r="B14" s="92" t="s">
        <v>458</v>
      </c>
      <c r="C14" s="7" t="s">
        <v>533</v>
      </c>
      <c r="D14" s="7" t="str">
        <f>IF(L14="Default",(_xlfn.XLOOKUP(C14,'Samenvatting velden'!B:B,'Samenvatting velden'!C:C,"")),L14)</f>
        <v>Aan</v>
      </c>
      <c r="E14" s="7" t="s">
        <v>86</v>
      </c>
      <c r="F14" s="7"/>
      <c r="G14" s="7"/>
      <c r="H14" s="7" t="s">
        <v>85</v>
      </c>
      <c r="I14" s="7" t="s">
        <v>577</v>
      </c>
      <c r="J14" s="7" t="s">
        <v>574</v>
      </c>
      <c r="L14" s="27" t="s">
        <v>790</v>
      </c>
    </row>
    <row r="15" spans="1:12" s="10" customFormat="1" ht="37.25" customHeight="1" x14ac:dyDescent="0.15">
      <c r="A15" s="127"/>
      <c r="B15" s="92" t="s">
        <v>458</v>
      </c>
      <c r="C15" s="7" t="s">
        <v>538</v>
      </c>
      <c r="D15" s="7" t="str">
        <f>IF(L15="Default",(_xlfn.XLOOKUP(C15,'Samenvatting velden'!B:B,'Samenvatting velden'!C:C,"")),L15)</f>
        <v>Aan</v>
      </c>
      <c r="E15" s="7" t="s">
        <v>36</v>
      </c>
      <c r="F15" s="7"/>
      <c r="G15" s="7"/>
      <c r="H15" s="7" t="s">
        <v>35</v>
      </c>
      <c r="I15" s="7" t="s">
        <v>568</v>
      </c>
      <c r="J15" s="7" t="s">
        <v>574</v>
      </c>
      <c r="L15" s="27" t="s">
        <v>790</v>
      </c>
    </row>
    <row r="16" spans="1:12" s="10" customFormat="1" ht="37.25" customHeight="1" x14ac:dyDescent="0.15">
      <c r="A16" s="127"/>
      <c r="B16" s="92" t="s">
        <v>458</v>
      </c>
      <c r="C16" s="7" t="s">
        <v>538</v>
      </c>
      <c r="D16" s="7" t="str">
        <f>IF(L16="Default",(_xlfn.XLOOKUP(C16,'Samenvatting velden'!B:B,'Samenvatting velden'!C:C,"")),L16)</f>
        <v>Aan</v>
      </c>
      <c r="E16" s="7" t="s">
        <v>38</v>
      </c>
      <c r="F16" s="7"/>
      <c r="G16" s="7"/>
      <c r="H16" s="7" t="s">
        <v>37</v>
      </c>
      <c r="I16" s="7" t="s">
        <v>568</v>
      </c>
      <c r="J16" s="7" t="s">
        <v>574</v>
      </c>
      <c r="L16" s="27" t="s">
        <v>790</v>
      </c>
    </row>
    <row r="17" spans="1:12" s="10" customFormat="1" ht="37.25" customHeight="1" x14ac:dyDescent="0.15">
      <c r="A17" s="127"/>
      <c r="B17" s="92" t="s">
        <v>458</v>
      </c>
      <c r="C17" s="7" t="s">
        <v>538</v>
      </c>
      <c r="D17" s="7" t="str">
        <f>IF(L17="Default",(_xlfn.XLOOKUP(C17,'Samenvatting velden'!B:B,'Samenvatting velden'!C:C,"")),L17)</f>
        <v>Aan</v>
      </c>
      <c r="E17" s="7" t="s">
        <v>40</v>
      </c>
      <c r="F17" s="7"/>
      <c r="G17" s="7"/>
      <c r="H17" s="7" t="s">
        <v>39</v>
      </c>
      <c r="I17" s="7" t="s">
        <v>568</v>
      </c>
      <c r="J17" s="7" t="s">
        <v>574</v>
      </c>
      <c r="L17" s="27" t="s">
        <v>790</v>
      </c>
    </row>
    <row r="18" spans="1:12" s="10" customFormat="1" ht="37.25" customHeight="1" x14ac:dyDescent="0.15">
      <c r="A18" s="127"/>
      <c r="B18" s="92" t="s">
        <v>458</v>
      </c>
      <c r="C18" s="7" t="s">
        <v>538</v>
      </c>
      <c r="D18" s="7" t="str">
        <f>IF(L18="Default",(_xlfn.XLOOKUP(C18,'Samenvatting velden'!B:B,'Samenvatting velden'!C:C,"")),L18)</f>
        <v>Aan</v>
      </c>
      <c r="E18" s="7" t="s">
        <v>42</v>
      </c>
      <c r="F18" s="7"/>
      <c r="G18" s="7"/>
      <c r="H18" s="7" t="s">
        <v>41</v>
      </c>
      <c r="I18" s="7" t="s">
        <v>568</v>
      </c>
      <c r="J18" s="7" t="s">
        <v>574</v>
      </c>
      <c r="L18" s="27" t="s">
        <v>790</v>
      </c>
    </row>
    <row r="19" spans="1:12" s="10" customFormat="1" ht="37.25" customHeight="1" x14ac:dyDescent="0.15">
      <c r="A19" s="126" t="s">
        <v>509</v>
      </c>
      <c r="B19" s="91" t="s">
        <v>455</v>
      </c>
      <c r="C19" s="79" t="s">
        <v>566</v>
      </c>
      <c r="D19" s="79" t="str">
        <f>IF(L19="Default",(_xlfn.XLOOKUP(C19,'Samenvatting velden'!B:B,'Samenvatting velden'!C:C,"")),L19)</f>
        <v>Aan</v>
      </c>
      <c r="E19" s="79" t="s">
        <v>29</v>
      </c>
      <c r="F19" s="79"/>
      <c r="G19" s="79"/>
      <c r="H19" s="79" t="s">
        <v>28</v>
      </c>
      <c r="I19" s="79" t="s">
        <v>583</v>
      </c>
      <c r="J19" s="79" t="s">
        <v>584</v>
      </c>
      <c r="L19" s="27" t="s">
        <v>790</v>
      </c>
    </row>
    <row r="20" spans="1:12" s="10" customFormat="1" ht="37.25" customHeight="1" x14ac:dyDescent="0.15">
      <c r="A20" s="126"/>
      <c r="B20" s="91" t="s">
        <v>455</v>
      </c>
      <c r="C20" s="79" t="s">
        <v>566</v>
      </c>
      <c r="D20" s="79" t="str">
        <f>IF(L20="Default",(_xlfn.XLOOKUP(C20,'Samenvatting velden'!B:B,'Samenvatting velden'!C:C,"")),L20)</f>
        <v>Aan</v>
      </c>
      <c r="E20" s="79" t="s">
        <v>63</v>
      </c>
      <c r="F20" s="79"/>
      <c r="G20" s="79"/>
      <c r="H20" s="79" t="s">
        <v>62</v>
      </c>
      <c r="I20" s="79" t="s">
        <v>577</v>
      </c>
      <c r="J20" s="79" t="s">
        <v>572</v>
      </c>
      <c r="L20" s="27" t="s">
        <v>790</v>
      </c>
    </row>
    <row r="21" spans="1:12" s="10" customFormat="1" ht="37.25" customHeight="1" x14ac:dyDescent="0.15">
      <c r="A21" s="127" t="s">
        <v>510</v>
      </c>
      <c r="B21" s="92" t="s">
        <v>455</v>
      </c>
      <c r="C21" s="7" t="s">
        <v>563</v>
      </c>
      <c r="D21" s="7" t="str">
        <f>IF(L21="Default",(_xlfn.XLOOKUP(C21,'Samenvatting velden'!B:B,'Samenvatting velden'!C:C,"")),L21)</f>
        <v>Aan</v>
      </c>
      <c r="E21" s="7" t="s">
        <v>129</v>
      </c>
      <c r="F21" s="7"/>
      <c r="G21" s="7"/>
      <c r="H21" s="7">
        <v>47</v>
      </c>
      <c r="I21" s="7" t="s">
        <v>613</v>
      </c>
      <c r="J21" s="7" t="s">
        <v>572</v>
      </c>
      <c r="L21" s="27" t="s">
        <v>790</v>
      </c>
    </row>
    <row r="22" spans="1:12" s="10" customFormat="1" ht="37.25" customHeight="1" x14ac:dyDescent="0.15">
      <c r="A22" s="127"/>
      <c r="B22" s="92" t="s">
        <v>458</v>
      </c>
      <c r="C22" s="7" t="s">
        <v>533</v>
      </c>
      <c r="D22" s="7" t="str">
        <f>IF(L22="Default",(_xlfn.XLOOKUP(C22,'Samenvatting velden'!B:B,'Samenvatting velden'!C:C,"")),L22)</f>
        <v>Aan</v>
      </c>
      <c r="E22" s="7" t="s">
        <v>327</v>
      </c>
      <c r="F22" s="7"/>
      <c r="G22" s="7"/>
      <c r="H22" s="7" t="s">
        <v>124</v>
      </c>
      <c r="I22" s="7" t="s">
        <v>568</v>
      </c>
      <c r="J22" s="7" t="s">
        <v>611</v>
      </c>
      <c r="L22" s="27" t="s">
        <v>790</v>
      </c>
    </row>
    <row r="23" spans="1:12" s="10" customFormat="1" ht="37.25" customHeight="1" x14ac:dyDescent="0.15">
      <c r="A23" s="127"/>
      <c r="B23" s="92" t="s">
        <v>458</v>
      </c>
      <c r="C23" s="7" t="s">
        <v>767</v>
      </c>
      <c r="D23" s="7" t="str">
        <f>IF(L23="Default",(_xlfn.XLOOKUP(C23,'Samenvatting velden'!B:B,'Samenvatting velden'!C:C,"")),L23)</f>
        <v>Aan</v>
      </c>
      <c r="E23" s="7" t="s">
        <v>130</v>
      </c>
      <c r="F23" s="7"/>
      <c r="G23" s="7"/>
      <c r="H23" s="7">
        <v>48</v>
      </c>
      <c r="I23" s="7" t="s">
        <v>601</v>
      </c>
      <c r="J23" s="7" t="s">
        <v>605</v>
      </c>
      <c r="L23" s="27" t="s">
        <v>790</v>
      </c>
    </row>
    <row r="24" spans="1:12" s="10" customFormat="1" ht="37.25" customHeight="1" x14ac:dyDescent="0.15">
      <c r="A24" s="127"/>
      <c r="B24" s="92" t="s">
        <v>458</v>
      </c>
      <c r="C24" s="7" t="s">
        <v>533</v>
      </c>
      <c r="D24" s="7" t="str">
        <f>IF(L24="Default",(_xlfn.XLOOKUP(C24,'Samenvatting velden'!B:B,'Samenvatting velden'!C:C,"")),L24)</f>
        <v>Aan</v>
      </c>
      <c r="E24" s="7" t="s">
        <v>374</v>
      </c>
      <c r="F24" s="7"/>
      <c r="G24" s="7"/>
      <c r="H24" s="7">
        <v>74</v>
      </c>
      <c r="I24" s="7" t="s">
        <v>568</v>
      </c>
      <c r="J24" s="7" t="s">
        <v>572</v>
      </c>
      <c r="L24" s="27" t="s">
        <v>790</v>
      </c>
    </row>
    <row r="25" spans="1:12" s="10" customFormat="1" ht="37.25" customHeight="1" x14ac:dyDescent="0.15">
      <c r="A25" s="127"/>
      <c r="B25" s="92" t="s">
        <v>460</v>
      </c>
      <c r="C25" s="7" t="s">
        <v>541</v>
      </c>
      <c r="D25" s="7" t="str">
        <f>IF(L25="Default",(_xlfn.XLOOKUP(C25,'Samenvatting velden'!B:B,'Samenvatting velden'!C:C,"")),L25)</f>
        <v>Aan</v>
      </c>
      <c r="E25" s="7" t="s">
        <v>785</v>
      </c>
      <c r="F25" s="7"/>
      <c r="G25" s="7"/>
      <c r="H25" s="7">
        <v>41</v>
      </c>
      <c r="I25" s="7" t="s">
        <v>568</v>
      </c>
      <c r="J25" s="7" t="s">
        <v>571</v>
      </c>
      <c r="L25" s="27" t="s">
        <v>790</v>
      </c>
    </row>
    <row r="26" spans="1:12" s="10" customFormat="1" ht="37.25" customHeight="1" x14ac:dyDescent="0.15">
      <c r="A26" s="127"/>
      <c r="B26" s="92" t="s">
        <v>460</v>
      </c>
      <c r="C26" s="7" t="s">
        <v>541</v>
      </c>
      <c r="D26" s="7" t="str">
        <f>IF(L26="Default",(_xlfn.XLOOKUP(C26,'Samenvatting velden'!B:B,'Samenvatting velden'!C:C,"")),L26)</f>
        <v>Aan</v>
      </c>
      <c r="E26" s="7" t="s">
        <v>126</v>
      </c>
      <c r="F26" s="7"/>
      <c r="G26" s="7"/>
      <c r="H26" s="7" t="s">
        <v>125</v>
      </c>
      <c r="I26" s="7" t="s">
        <v>568</v>
      </c>
      <c r="J26" s="7" t="s">
        <v>611</v>
      </c>
      <c r="L26" s="27" t="s">
        <v>790</v>
      </c>
    </row>
    <row r="27" spans="1:12" s="10" customFormat="1" ht="37.25" customHeight="1" x14ac:dyDescent="0.15">
      <c r="A27" s="127"/>
      <c r="B27" s="92" t="s">
        <v>460</v>
      </c>
      <c r="C27" s="7" t="s">
        <v>541</v>
      </c>
      <c r="D27" s="7" t="str">
        <f>IF(L27="Default",(_xlfn.XLOOKUP(C27,'Samenvatting velden'!B:B,'Samenvatting velden'!C:C,"")),L27)</f>
        <v>Aan</v>
      </c>
      <c r="E27" s="7" t="s">
        <v>128</v>
      </c>
      <c r="F27" s="7"/>
      <c r="G27" s="7"/>
      <c r="H27" s="7" t="s">
        <v>127</v>
      </c>
      <c r="I27" s="7" t="s">
        <v>568</v>
      </c>
      <c r="J27" s="7" t="s">
        <v>612</v>
      </c>
      <c r="L27" s="27" t="s">
        <v>790</v>
      </c>
    </row>
    <row r="28" spans="1:12" s="10" customFormat="1" ht="37.25" customHeight="1" x14ac:dyDescent="0.15">
      <c r="A28" s="127"/>
      <c r="B28" s="92" t="s">
        <v>460</v>
      </c>
      <c r="C28" s="7" t="s">
        <v>541</v>
      </c>
      <c r="D28" s="7" t="str">
        <f>IF(L28="Default",(_xlfn.XLOOKUP(C28,'Samenvatting velden'!B:B,'Samenvatting velden'!C:C,"")),L28)</f>
        <v>Aan</v>
      </c>
      <c r="E28" s="7" t="s">
        <v>438</v>
      </c>
      <c r="F28" s="7"/>
      <c r="G28" s="7"/>
      <c r="H28" s="7" t="s">
        <v>329</v>
      </c>
      <c r="I28" s="7" t="s">
        <v>569</v>
      </c>
      <c r="J28" s="7" t="s">
        <v>571</v>
      </c>
      <c r="L28" s="27" t="s">
        <v>790</v>
      </c>
    </row>
    <row r="29" spans="1:12" s="10" customFormat="1" ht="37.25" customHeight="1" x14ac:dyDescent="0.15">
      <c r="A29" s="127"/>
      <c r="B29" s="92" t="s">
        <v>460</v>
      </c>
      <c r="C29" s="7" t="s">
        <v>541</v>
      </c>
      <c r="D29" s="7" t="str">
        <f>IF(L29="Default",(_xlfn.XLOOKUP(C29,'Samenvatting velden'!B:B,'Samenvatting velden'!C:C,"")),L29)</f>
        <v>Aan</v>
      </c>
      <c r="E29" s="7" t="s">
        <v>24</v>
      </c>
      <c r="F29" s="7"/>
      <c r="G29" s="7"/>
      <c r="H29" s="7" t="s">
        <v>330</v>
      </c>
      <c r="I29" s="7" t="s">
        <v>569</v>
      </c>
      <c r="J29" s="7" t="s">
        <v>571</v>
      </c>
      <c r="L29" s="27" t="s">
        <v>790</v>
      </c>
    </row>
    <row r="30" spans="1:12" s="10" customFormat="1" ht="37.25" customHeight="1" x14ac:dyDescent="0.15">
      <c r="A30" s="127"/>
      <c r="B30" s="92" t="s">
        <v>460</v>
      </c>
      <c r="C30" s="7" t="s">
        <v>541</v>
      </c>
      <c r="D30" s="7" t="str">
        <f>IF(L30="Default",(_xlfn.XLOOKUP(C30,'Samenvatting velden'!B:B,'Samenvatting velden'!C:C,"")),L30)</f>
        <v>Aan</v>
      </c>
      <c r="E30" s="7" t="s">
        <v>776</v>
      </c>
      <c r="F30" s="7"/>
      <c r="G30" s="7"/>
      <c r="H30" s="7" t="s">
        <v>437</v>
      </c>
      <c r="I30" s="7" t="s">
        <v>569</v>
      </c>
      <c r="J30" s="7" t="s">
        <v>571</v>
      </c>
      <c r="L30" s="27" t="s">
        <v>790</v>
      </c>
    </row>
    <row r="31" spans="1:12" s="10" customFormat="1" ht="37.25" customHeight="1" x14ac:dyDescent="0.15">
      <c r="A31" s="127"/>
      <c r="B31" s="92" t="s">
        <v>455</v>
      </c>
      <c r="C31" s="7" t="s">
        <v>566</v>
      </c>
      <c r="D31" s="7" t="str">
        <f>IF(L31="Default",(_xlfn.XLOOKUP(C31,'Samenvatting velden'!B:B,'Samenvatting velden'!C:C,"")),L31)</f>
        <v>Aan</v>
      </c>
      <c r="E31" s="7" t="s">
        <v>65</v>
      </c>
      <c r="F31" s="7"/>
      <c r="G31" s="7"/>
      <c r="H31" s="7" t="s">
        <v>64</v>
      </c>
      <c r="I31" s="7" t="s">
        <v>577</v>
      </c>
      <c r="J31" s="7" t="s">
        <v>572</v>
      </c>
      <c r="L31" s="27" t="s">
        <v>790</v>
      </c>
    </row>
    <row r="32" spans="1:12" s="10" customFormat="1" ht="37.25" customHeight="1" x14ac:dyDescent="0.15">
      <c r="A32" s="127"/>
      <c r="B32" s="92" t="s">
        <v>456</v>
      </c>
      <c r="C32" s="7" t="s">
        <v>562</v>
      </c>
      <c r="D32" s="7" t="str">
        <f>IF(L32="Default",(_xlfn.XLOOKUP(C32,'Samenvatting velden'!B:B,'Samenvatting velden'!C:C,"")),L32)</f>
        <v>Aan</v>
      </c>
      <c r="E32" s="7" t="s">
        <v>307</v>
      </c>
      <c r="F32" s="7"/>
      <c r="G32" s="7"/>
      <c r="H32" s="7">
        <v>78</v>
      </c>
      <c r="I32" s="7" t="s">
        <v>568</v>
      </c>
      <c r="J32" s="7" t="s">
        <v>571</v>
      </c>
      <c r="L32" s="27" t="s">
        <v>790</v>
      </c>
    </row>
    <row r="33" spans="1:12" s="10" customFormat="1" ht="37.25" customHeight="1" x14ac:dyDescent="0.15">
      <c r="A33" s="127"/>
      <c r="B33" s="92" t="s">
        <v>458</v>
      </c>
      <c r="C33" s="7" t="s">
        <v>533</v>
      </c>
      <c r="D33" s="7" t="str">
        <f>IF(L33="Default",(_xlfn.XLOOKUP(C33,'Samenvatting velden'!B:B,'Samenvatting velden'!C:C,"")),L33)</f>
        <v>Aan</v>
      </c>
      <c r="E33" s="7" t="s">
        <v>212</v>
      </c>
      <c r="F33" s="7"/>
      <c r="G33" s="7"/>
      <c r="H33" s="7" t="s">
        <v>211</v>
      </c>
      <c r="I33" s="7" t="s">
        <v>577</v>
      </c>
      <c r="J33" s="7" t="s">
        <v>571</v>
      </c>
      <c r="L33" s="27" t="s">
        <v>790</v>
      </c>
    </row>
    <row r="34" spans="1:12" s="10" customFormat="1" ht="37.25" customHeight="1" x14ac:dyDescent="0.15">
      <c r="A34" s="127"/>
      <c r="B34" s="92" t="s">
        <v>458</v>
      </c>
      <c r="C34" s="7" t="s">
        <v>533</v>
      </c>
      <c r="D34" s="7" t="str">
        <f>IF(L34="Default",(_xlfn.XLOOKUP(C34,'Samenvatting velden'!B:B,'Samenvatting velden'!C:C,"")),L34)</f>
        <v>Aan</v>
      </c>
      <c r="E34" s="7" t="s">
        <v>374</v>
      </c>
      <c r="F34" s="7"/>
      <c r="G34" s="7"/>
      <c r="H34" s="7">
        <v>74</v>
      </c>
      <c r="I34" s="7" t="s">
        <v>568</v>
      </c>
      <c r="J34" s="7" t="s">
        <v>572</v>
      </c>
      <c r="L34" s="27" t="s">
        <v>790</v>
      </c>
    </row>
    <row r="35" spans="1:12" s="10" customFormat="1" ht="37.25" customHeight="1" x14ac:dyDescent="0.15">
      <c r="A35" s="127"/>
      <c r="B35" s="92" t="s">
        <v>458</v>
      </c>
      <c r="C35" s="7" t="s">
        <v>767</v>
      </c>
      <c r="D35" s="7" t="str">
        <f>IF(L35="Default",(_xlfn.XLOOKUP(C35,'Samenvatting velden'!B:B,'Samenvatting velden'!C:C,"")),L35)</f>
        <v>Aan</v>
      </c>
      <c r="E35" s="7" t="s">
        <v>130</v>
      </c>
      <c r="F35" s="7"/>
      <c r="G35" s="7"/>
      <c r="H35" s="7">
        <v>48</v>
      </c>
      <c r="I35" s="7" t="s">
        <v>601</v>
      </c>
      <c r="J35" s="7" t="s">
        <v>605</v>
      </c>
      <c r="L35" s="27" t="s">
        <v>790</v>
      </c>
    </row>
    <row r="36" spans="1:12" s="10" customFormat="1" ht="37.25" customHeight="1" x14ac:dyDescent="0.15">
      <c r="A36" s="127"/>
      <c r="B36" s="92" t="s">
        <v>460</v>
      </c>
      <c r="C36" s="7" t="s">
        <v>541</v>
      </c>
      <c r="D36" s="7" t="str">
        <f>IF(L36="Default",(_xlfn.XLOOKUP(C36,'Samenvatting velden'!B:B,'Samenvatting velden'!C:C,"")),L36)</f>
        <v>Aan</v>
      </c>
      <c r="E36" s="7" t="s">
        <v>785</v>
      </c>
      <c r="F36" s="7"/>
      <c r="G36" s="7"/>
      <c r="H36" s="7">
        <v>41</v>
      </c>
      <c r="I36" s="7" t="s">
        <v>568</v>
      </c>
      <c r="J36" s="7" t="s">
        <v>571</v>
      </c>
      <c r="L36" s="27" t="s">
        <v>790</v>
      </c>
    </row>
    <row r="37" spans="1:12" s="10" customFormat="1" ht="37.25" customHeight="1" x14ac:dyDescent="0.15">
      <c r="A37" s="127"/>
      <c r="B37" s="92" t="s">
        <v>460</v>
      </c>
      <c r="C37" s="7" t="s">
        <v>541</v>
      </c>
      <c r="D37" s="7" t="str">
        <f>IF(L37="Default",(_xlfn.XLOOKUP(C37,'Samenvatting velden'!B:B,'Samenvatting velden'!C:C,"")),L37)</f>
        <v>Aan</v>
      </c>
      <c r="E37" s="7" t="s">
        <v>438</v>
      </c>
      <c r="F37" s="7"/>
      <c r="G37" s="7"/>
      <c r="H37" s="7" t="s">
        <v>329</v>
      </c>
      <c r="I37" s="7" t="s">
        <v>569</v>
      </c>
      <c r="J37" s="7" t="s">
        <v>571</v>
      </c>
      <c r="L37" s="27" t="s">
        <v>790</v>
      </c>
    </row>
    <row r="38" spans="1:12" s="10" customFormat="1" ht="37.25" customHeight="1" x14ac:dyDescent="0.15">
      <c r="A38" s="127"/>
      <c r="B38" s="92" t="s">
        <v>460</v>
      </c>
      <c r="C38" s="7" t="s">
        <v>541</v>
      </c>
      <c r="D38" s="7" t="str">
        <f>IF(L38="Default",(_xlfn.XLOOKUP(C38,'Samenvatting velden'!B:B,'Samenvatting velden'!C:C,"")),L38)</f>
        <v>Aan</v>
      </c>
      <c r="E38" s="7" t="s">
        <v>24</v>
      </c>
      <c r="F38" s="7"/>
      <c r="G38" s="7"/>
      <c r="H38" s="7" t="s">
        <v>330</v>
      </c>
      <c r="I38" s="7" t="s">
        <v>569</v>
      </c>
      <c r="J38" s="7" t="s">
        <v>571</v>
      </c>
      <c r="L38" s="27" t="s">
        <v>790</v>
      </c>
    </row>
    <row r="39" spans="1:12" s="10" customFormat="1" ht="37.25" customHeight="1" x14ac:dyDescent="0.15">
      <c r="A39" s="127"/>
      <c r="B39" s="92" t="s">
        <v>460</v>
      </c>
      <c r="C39" s="7" t="s">
        <v>541</v>
      </c>
      <c r="D39" s="7" t="str">
        <f>IF(L39="Default",(_xlfn.XLOOKUP(C39,'Samenvatting velden'!B:B,'Samenvatting velden'!C:C,"")),L39)</f>
        <v>Aan</v>
      </c>
      <c r="E39" s="7" t="s">
        <v>776</v>
      </c>
      <c r="F39" s="7"/>
      <c r="G39" s="7"/>
      <c r="H39" s="7" t="s">
        <v>437</v>
      </c>
      <c r="I39" s="7" t="s">
        <v>569</v>
      </c>
      <c r="J39" s="7" t="s">
        <v>571</v>
      </c>
      <c r="L39" s="27" t="s">
        <v>790</v>
      </c>
    </row>
    <row r="40" spans="1:12" s="10" customFormat="1" ht="37.25" customHeight="1" x14ac:dyDescent="0.15">
      <c r="A40" s="126" t="s">
        <v>480</v>
      </c>
      <c r="B40" s="91" t="s">
        <v>456</v>
      </c>
      <c r="C40" s="79" t="s">
        <v>562</v>
      </c>
      <c r="D40" s="79" t="str">
        <f>IF(L40="Default",(_xlfn.XLOOKUP(C40,'Samenvatting velden'!B:B,'Samenvatting velden'!C:C,"")),L40)</f>
        <v>Aan</v>
      </c>
      <c r="E40" s="79" t="s">
        <v>307</v>
      </c>
      <c r="F40" s="79"/>
      <c r="G40" s="79"/>
      <c r="H40" s="79">
        <v>78</v>
      </c>
      <c r="I40" s="79" t="s">
        <v>568</v>
      </c>
      <c r="J40" s="79" t="s">
        <v>571</v>
      </c>
      <c r="L40" s="27" t="s">
        <v>790</v>
      </c>
    </row>
    <row r="41" spans="1:12" s="10" customFormat="1" ht="37.25" customHeight="1" x14ac:dyDescent="0.15">
      <c r="A41" s="126"/>
      <c r="B41" s="91" t="s">
        <v>460</v>
      </c>
      <c r="C41" s="79" t="s">
        <v>541</v>
      </c>
      <c r="D41" s="79" t="str">
        <f>IF(L41="Default",(_xlfn.XLOOKUP(C41,'Samenvatting velden'!B:B,'Samenvatting velden'!C:C,"")),L41)</f>
        <v>Aan</v>
      </c>
      <c r="E41" s="79" t="s">
        <v>785</v>
      </c>
      <c r="F41" s="79"/>
      <c r="G41" s="79"/>
      <c r="H41" s="79">
        <v>41</v>
      </c>
      <c r="I41" s="79" t="s">
        <v>568</v>
      </c>
      <c r="J41" s="79" t="s">
        <v>571</v>
      </c>
      <c r="L41" s="27" t="s">
        <v>790</v>
      </c>
    </row>
    <row r="42" spans="1:12" s="10" customFormat="1" ht="37.25" customHeight="1" x14ac:dyDescent="0.15">
      <c r="A42" s="127" t="s">
        <v>511</v>
      </c>
      <c r="B42" s="92" t="s">
        <v>456</v>
      </c>
      <c r="C42" s="7" t="s">
        <v>561</v>
      </c>
      <c r="D42" s="7" t="str">
        <f>IF(L42="Default",(_xlfn.XLOOKUP(C42,'Samenvatting velden'!B:B,'Samenvatting velden'!C:C,"")),L42)</f>
        <v>Aan</v>
      </c>
      <c r="E42" s="7" t="s">
        <v>203</v>
      </c>
      <c r="F42" s="7"/>
      <c r="G42" s="7"/>
      <c r="H42" s="7" t="s">
        <v>202</v>
      </c>
      <c r="I42" s="7" t="s">
        <v>568</v>
      </c>
      <c r="J42" s="7" t="s">
        <v>574</v>
      </c>
      <c r="L42" s="27" t="s">
        <v>790</v>
      </c>
    </row>
    <row r="43" spans="1:12" s="10" customFormat="1" ht="37.25" customHeight="1" x14ac:dyDescent="0.15">
      <c r="A43" s="127"/>
      <c r="B43" s="92" t="s">
        <v>456</v>
      </c>
      <c r="C43" s="7" t="s">
        <v>160</v>
      </c>
      <c r="D43" s="7" t="str">
        <f>IF(L43="Default",(_xlfn.XLOOKUP(C43,'Samenvatting velden'!B:B,'Samenvatting velden'!C:C,"")),L43)</f>
        <v>Aan</v>
      </c>
      <c r="E43" s="7" t="s">
        <v>166</v>
      </c>
      <c r="F43" s="7"/>
      <c r="G43" s="7"/>
      <c r="H43" s="7" t="s">
        <v>165</v>
      </c>
      <c r="I43" s="7" t="s">
        <v>577</v>
      </c>
      <c r="J43" s="7" t="s">
        <v>573</v>
      </c>
      <c r="L43" s="27" t="s">
        <v>790</v>
      </c>
    </row>
    <row r="44" spans="1:12" s="10" customFormat="1" ht="37.25" customHeight="1" x14ac:dyDescent="0.15">
      <c r="A44" s="127"/>
      <c r="B44" s="92" t="s">
        <v>458</v>
      </c>
      <c r="C44" s="7" t="s">
        <v>540</v>
      </c>
      <c r="D44" s="7" t="str">
        <f>IF(L44="Default",(_xlfn.XLOOKUP(C44,'Samenvatting velden'!B:B,'Samenvatting velden'!C:C,"")),L44)</f>
        <v>Aan</v>
      </c>
      <c r="E44" s="7" t="s">
        <v>218</v>
      </c>
      <c r="F44" s="7"/>
      <c r="G44" s="7"/>
      <c r="H44" s="7" t="s">
        <v>217</v>
      </c>
      <c r="I44" s="7" t="s">
        <v>577</v>
      </c>
      <c r="J44" s="7" t="s">
        <v>571</v>
      </c>
      <c r="L44" s="27" t="s">
        <v>790</v>
      </c>
    </row>
    <row r="45" spans="1:12" s="10" customFormat="1" ht="37.25" customHeight="1" x14ac:dyDescent="0.15">
      <c r="A45" s="127"/>
      <c r="B45" s="92" t="s">
        <v>458</v>
      </c>
      <c r="C45" s="7" t="s">
        <v>540</v>
      </c>
      <c r="D45" s="7" t="str">
        <f>IF(L45="Default",(_xlfn.XLOOKUP(C45,'Samenvatting velden'!B:B,'Samenvatting velden'!C:C,"")),L45)</f>
        <v>Aan</v>
      </c>
      <c r="E45" s="7" t="s">
        <v>221</v>
      </c>
      <c r="F45" s="7"/>
      <c r="G45" s="7"/>
      <c r="H45" s="7" t="s">
        <v>219</v>
      </c>
      <c r="I45" s="7" t="s">
        <v>577</v>
      </c>
      <c r="J45" s="7" t="s">
        <v>591</v>
      </c>
      <c r="L45" s="27" t="s">
        <v>790</v>
      </c>
    </row>
    <row r="46" spans="1:12" s="10" customFormat="1" ht="37.25" customHeight="1" x14ac:dyDescent="0.15">
      <c r="A46" s="127"/>
      <c r="B46" s="92" t="s">
        <v>458</v>
      </c>
      <c r="C46" s="7" t="s">
        <v>540</v>
      </c>
      <c r="D46" s="7" t="str">
        <f>IF(L46="Default",(_xlfn.XLOOKUP(C46,'Samenvatting velden'!B:B,'Samenvatting velden'!C:C,"")),L46)</f>
        <v>Aan</v>
      </c>
      <c r="E46" s="7" t="s">
        <v>375</v>
      </c>
      <c r="F46" s="7"/>
      <c r="G46" s="7"/>
      <c r="H46" s="7" t="s">
        <v>220</v>
      </c>
      <c r="I46" s="7" t="s">
        <v>577</v>
      </c>
      <c r="J46" s="7" t="s">
        <v>603</v>
      </c>
      <c r="L46" s="27" t="s">
        <v>790</v>
      </c>
    </row>
    <row r="47" spans="1:12" s="10" customFormat="1" ht="37.25" customHeight="1" x14ac:dyDescent="0.15">
      <c r="A47" s="127"/>
      <c r="B47" s="92" t="s">
        <v>458</v>
      </c>
      <c r="C47" s="7" t="s">
        <v>540</v>
      </c>
      <c r="D47" s="7" t="str">
        <f>IF(L47="Default",(_xlfn.XLOOKUP(C47,'Samenvatting velden'!B:B,'Samenvatting velden'!C:C,"")),L47)</f>
        <v>Aan</v>
      </c>
      <c r="E47" s="7" t="s">
        <v>376</v>
      </c>
      <c r="F47" s="7"/>
      <c r="G47" s="7"/>
      <c r="H47" s="7" t="s">
        <v>243</v>
      </c>
      <c r="I47" s="7" t="s">
        <v>577</v>
      </c>
      <c r="J47" s="7" t="s">
        <v>574</v>
      </c>
      <c r="L47" s="27" t="s">
        <v>790</v>
      </c>
    </row>
    <row r="48" spans="1:12" s="10" customFormat="1" ht="37.25" customHeight="1" x14ac:dyDescent="0.15">
      <c r="A48" s="127"/>
      <c r="B48" s="92" t="s">
        <v>458</v>
      </c>
      <c r="C48" s="7" t="s">
        <v>540</v>
      </c>
      <c r="D48" s="7" t="str">
        <f>IF(L48="Default",(_xlfn.XLOOKUP(C48,'Samenvatting velden'!B:B,'Samenvatting velden'!C:C,"")),L48)</f>
        <v>Aan</v>
      </c>
      <c r="E48" s="7" t="s">
        <v>247</v>
      </c>
      <c r="F48" s="7"/>
      <c r="G48" s="7"/>
      <c r="H48" s="7" t="s">
        <v>246</v>
      </c>
      <c r="I48" s="7" t="s">
        <v>577</v>
      </c>
      <c r="J48" s="7" t="s">
        <v>572</v>
      </c>
      <c r="L48" s="27" t="s">
        <v>790</v>
      </c>
    </row>
    <row r="49" spans="1:12" s="10" customFormat="1" ht="37.25" customHeight="1" x14ac:dyDescent="0.15">
      <c r="A49" s="127"/>
      <c r="B49" s="92" t="s">
        <v>458</v>
      </c>
      <c r="C49" s="7" t="s">
        <v>540</v>
      </c>
      <c r="D49" s="7" t="str">
        <f>IF(L49="Default",(_xlfn.XLOOKUP(C49,'Samenvatting velden'!B:B,'Samenvatting velden'!C:C,"")),L49)</f>
        <v>Aan</v>
      </c>
      <c r="E49" s="7" t="s">
        <v>249</v>
      </c>
      <c r="F49" s="7"/>
      <c r="G49" s="7"/>
      <c r="H49" s="7" t="s">
        <v>248</v>
      </c>
      <c r="I49" s="7" t="s">
        <v>577</v>
      </c>
      <c r="J49" s="7" t="s">
        <v>605</v>
      </c>
      <c r="L49" s="27" t="s">
        <v>790</v>
      </c>
    </row>
    <row r="50" spans="1:12" s="10" customFormat="1" ht="37.25" customHeight="1" x14ac:dyDescent="0.15">
      <c r="A50" s="127"/>
      <c r="B50" s="92" t="s">
        <v>458</v>
      </c>
      <c r="C50" s="7" t="s">
        <v>540</v>
      </c>
      <c r="D50" s="7" t="str">
        <f>IF(L50="Default",(_xlfn.XLOOKUP(C50,'Samenvatting velden'!B:B,'Samenvatting velden'!C:C,"")),L50)</f>
        <v>Aan</v>
      </c>
      <c r="E50" s="7" t="s">
        <v>377</v>
      </c>
      <c r="F50" s="7"/>
      <c r="G50" s="7"/>
      <c r="H50" s="7" t="s">
        <v>378</v>
      </c>
      <c r="I50" s="7" t="s">
        <v>568</v>
      </c>
      <c r="J50" s="7" t="s">
        <v>605</v>
      </c>
      <c r="L50" s="27" t="s">
        <v>790</v>
      </c>
    </row>
    <row r="51" spans="1:12" s="10" customFormat="1" ht="37.25" customHeight="1" x14ac:dyDescent="0.15">
      <c r="A51" s="127"/>
      <c r="B51" s="92" t="s">
        <v>458</v>
      </c>
      <c r="C51" s="7" t="s">
        <v>533</v>
      </c>
      <c r="D51" s="7" t="str">
        <f>IF(L51="Default",(_xlfn.XLOOKUP(C51,'Samenvatting velden'!B:B,'Samenvatting velden'!C:C,"")),L51)</f>
        <v>Aan</v>
      </c>
      <c r="E51" s="7" t="s">
        <v>199</v>
      </c>
      <c r="F51" s="7"/>
      <c r="G51" s="7"/>
      <c r="H51" s="7" t="s">
        <v>198</v>
      </c>
      <c r="I51" s="7" t="s">
        <v>568</v>
      </c>
      <c r="J51" s="7" t="s">
        <v>572</v>
      </c>
      <c r="L51" s="27" t="s">
        <v>790</v>
      </c>
    </row>
    <row r="52" spans="1:12" s="10" customFormat="1" ht="37.25" customHeight="1" x14ac:dyDescent="0.15">
      <c r="A52" s="127"/>
      <c r="B52" s="92" t="s">
        <v>458</v>
      </c>
      <c r="C52" s="7" t="s">
        <v>533</v>
      </c>
      <c r="D52" s="7" t="str">
        <f>IF(L52="Default",(_xlfn.XLOOKUP(C52,'Samenvatting velden'!B:B,'Samenvatting velden'!C:C,"")),L52)</f>
        <v>Aan</v>
      </c>
      <c r="E52" s="7" t="s">
        <v>201</v>
      </c>
      <c r="F52" s="7"/>
      <c r="G52" s="7"/>
      <c r="H52" s="7" t="s">
        <v>200</v>
      </c>
      <c r="I52" s="7" t="s">
        <v>568</v>
      </c>
      <c r="J52" s="7" t="s">
        <v>574</v>
      </c>
      <c r="L52" s="27" t="s">
        <v>790</v>
      </c>
    </row>
    <row r="53" spans="1:12" s="10" customFormat="1" ht="37.25" customHeight="1" x14ac:dyDescent="0.15">
      <c r="A53" s="127"/>
      <c r="B53" s="92" t="s">
        <v>458</v>
      </c>
      <c r="C53" s="7" t="s">
        <v>533</v>
      </c>
      <c r="D53" s="7" t="str">
        <f>IF(L53="Default",(_xlfn.XLOOKUP(C53,'Samenvatting velden'!B:B,'Samenvatting velden'!C:C,"")),L53)</f>
        <v>Aan</v>
      </c>
      <c r="E53" s="7" t="s">
        <v>374</v>
      </c>
      <c r="F53" s="7"/>
      <c r="G53" s="7"/>
      <c r="H53" s="7">
        <v>74</v>
      </c>
      <c r="I53" s="7" t="s">
        <v>568</v>
      </c>
      <c r="J53" s="7" t="s">
        <v>572</v>
      </c>
      <c r="L53" s="27" t="s">
        <v>790</v>
      </c>
    </row>
    <row r="54" spans="1:12" s="10" customFormat="1" ht="37.25" customHeight="1" x14ac:dyDescent="0.15">
      <c r="A54" s="127"/>
      <c r="B54" s="92" t="s">
        <v>458</v>
      </c>
      <c r="C54" s="7" t="s">
        <v>533</v>
      </c>
      <c r="D54" s="7" t="str">
        <f>IF(L54="Default",(_xlfn.XLOOKUP(C54,'Samenvatting velden'!B:B,'Samenvatting velden'!C:C,"")),L54)</f>
        <v>Aan</v>
      </c>
      <c r="E54" s="7" t="s">
        <v>223</v>
      </c>
      <c r="F54" s="7"/>
      <c r="G54" s="7"/>
      <c r="H54" s="7" t="s">
        <v>222</v>
      </c>
      <c r="I54" s="7" t="s">
        <v>568</v>
      </c>
      <c r="J54" s="7" t="s">
        <v>571</v>
      </c>
      <c r="L54" s="27" t="s">
        <v>790</v>
      </c>
    </row>
    <row r="55" spans="1:12" s="10" customFormat="1" ht="37.25" customHeight="1" x14ac:dyDescent="0.15">
      <c r="A55" s="127"/>
      <c r="B55" s="92" t="s">
        <v>458</v>
      </c>
      <c r="C55" s="7" t="s">
        <v>533</v>
      </c>
      <c r="D55" s="7" t="str">
        <f>IF(L55="Default",(_xlfn.XLOOKUP(C55,'Samenvatting velden'!B:B,'Samenvatting velden'!C:C,"")),L55)</f>
        <v>Aan</v>
      </c>
      <c r="E55" s="7" t="s">
        <v>225</v>
      </c>
      <c r="F55" s="7"/>
      <c r="G55" s="7"/>
      <c r="H55" s="7" t="s">
        <v>224</v>
      </c>
      <c r="I55" s="7" t="s">
        <v>568</v>
      </c>
      <c r="J55" s="7" t="s">
        <v>571</v>
      </c>
      <c r="L55" s="27" t="s">
        <v>790</v>
      </c>
    </row>
    <row r="56" spans="1:12" s="10" customFormat="1" ht="37.25" customHeight="1" x14ac:dyDescent="0.15">
      <c r="A56" s="127"/>
      <c r="B56" s="92" t="s">
        <v>458</v>
      </c>
      <c r="C56" s="7" t="s">
        <v>533</v>
      </c>
      <c r="D56" s="7" t="str">
        <f>IF(L56="Default",(_xlfn.XLOOKUP(C56,'Samenvatting velden'!B:B,'Samenvatting velden'!C:C,"")),L56)</f>
        <v>Aan</v>
      </c>
      <c r="E56" s="7" t="s">
        <v>227</v>
      </c>
      <c r="F56" s="7"/>
      <c r="G56" s="7"/>
      <c r="H56" s="7" t="s">
        <v>226</v>
      </c>
      <c r="I56" s="7" t="s">
        <v>568</v>
      </c>
      <c r="J56" s="7" t="s">
        <v>571</v>
      </c>
      <c r="L56" s="27" t="s">
        <v>790</v>
      </c>
    </row>
    <row r="57" spans="1:12" s="10" customFormat="1" ht="37.25" customHeight="1" x14ac:dyDescent="0.15">
      <c r="A57" s="127"/>
      <c r="B57" s="92" t="s">
        <v>458</v>
      </c>
      <c r="C57" s="7" t="s">
        <v>533</v>
      </c>
      <c r="D57" s="7" t="str">
        <f>IF(L57="Default",(_xlfn.XLOOKUP(C57,'Samenvatting velden'!B:B,'Samenvatting velden'!C:C,"")),L57)</f>
        <v>Aan</v>
      </c>
      <c r="E57" s="7" t="s">
        <v>229</v>
      </c>
      <c r="F57" s="7"/>
      <c r="G57" s="7"/>
      <c r="H57" s="7" t="s">
        <v>228</v>
      </c>
      <c r="I57" s="7" t="s">
        <v>568</v>
      </c>
      <c r="J57" s="7" t="s">
        <v>572</v>
      </c>
      <c r="L57" s="27" t="s">
        <v>790</v>
      </c>
    </row>
    <row r="58" spans="1:12" s="10" customFormat="1" ht="37.25" customHeight="1" x14ac:dyDescent="0.15">
      <c r="A58" s="127"/>
      <c r="B58" s="92" t="s">
        <v>458</v>
      </c>
      <c r="C58" s="7" t="s">
        <v>533</v>
      </c>
      <c r="D58" s="7" t="str">
        <f>IF(L58="Default",(_xlfn.XLOOKUP(C58,'Samenvatting velden'!B:B,'Samenvatting velden'!C:C,"")),L58)</f>
        <v>Aan</v>
      </c>
      <c r="E58" s="7" t="s">
        <v>240</v>
      </c>
      <c r="F58" s="7"/>
      <c r="G58" s="7"/>
      <c r="H58" s="7" t="s">
        <v>239</v>
      </c>
      <c r="I58" s="7" t="s">
        <v>604</v>
      </c>
      <c r="J58" s="7" t="s">
        <v>574</v>
      </c>
      <c r="L58" s="27" t="s">
        <v>790</v>
      </c>
    </row>
    <row r="59" spans="1:12" s="10" customFormat="1" ht="37.25" customHeight="1" x14ac:dyDescent="0.15">
      <c r="A59" s="127"/>
      <c r="B59" s="92" t="s">
        <v>458</v>
      </c>
      <c r="C59" s="7" t="s">
        <v>533</v>
      </c>
      <c r="D59" s="7" t="str">
        <f>IF(L59="Default",(_xlfn.XLOOKUP(C59,'Samenvatting velden'!B:B,'Samenvatting velden'!C:C,"")),L59)</f>
        <v>Aan</v>
      </c>
      <c r="E59" s="7" t="s">
        <v>245</v>
      </c>
      <c r="F59" s="7"/>
      <c r="G59" s="7"/>
      <c r="H59" s="7" t="s">
        <v>244</v>
      </c>
      <c r="I59" s="7" t="s">
        <v>568</v>
      </c>
      <c r="J59" s="7" t="s">
        <v>574</v>
      </c>
      <c r="L59" s="27" t="s">
        <v>790</v>
      </c>
    </row>
    <row r="60" spans="1:12" s="10" customFormat="1" ht="37.25" customHeight="1" x14ac:dyDescent="0.15">
      <c r="A60" s="127"/>
      <c r="B60" s="92" t="s">
        <v>458</v>
      </c>
      <c r="C60" s="7" t="s">
        <v>533</v>
      </c>
      <c r="D60" s="7" t="str">
        <f>IF(L60="Default",(_xlfn.XLOOKUP(C60,'Samenvatting velden'!B:B,'Samenvatting velden'!C:C,"")),L60)</f>
        <v>Aan</v>
      </c>
      <c r="E60" s="7" t="s">
        <v>262</v>
      </c>
      <c r="F60" s="7"/>
      <c r="G60" s="7"/>
      <c r="H60" s="7" t="s">
        <v>261</v>
      </c>
      <c r="I60" s="7" t="s">
        <v>569</v>
      </c>
      <c r="J60" s="7" t="s">
        <v>574</v>
      </c>
      <c r="L60" s="27" t="s">
        <v>790</v>
      </c>
    </row>
    <row r="61" spans="1:12" s="10" customFormat="1" ht="37.25" customHeight="1" x14ac:dyDescent="0.15">
      <c r="A61" s="127"/>
      <c r="B61" s="92" t="s">
        <v>458</v>
      </c>
      <c r="C61" s="7" t="s">
        <v>543</v>
      </c>
      <c r="D61" s="7" t="str">
        <f>IF(L61="Default",(_xlfn.XLOOKUP(C61,'Samenvatting velden'!B:B,'Samenvatting velden'!C:C,"")),L61)</f>
        <v>Aan</v>
      </c>
      <c r="E61" s="7" t="s">
        <v>232</v>
      </c>
      <c r="F61" s="7"/>
      <c r="G61" s="7"/>
      <c r="H61" s="7" t="s">
        <v>231</v>
      </c>
      <c r="I61" s="7" t="s">
        <v>569</v>
      </c>
      <c r="J61" s="7" t="s">
        <v>571</v>
      </c>
      <c r="L61" s="27" t="s">
        <v>790</v>
      </c>
    </row>
    <row r="62" spans="1:12" s="10" customFormat="1" ht="37.25" customHeight="1" x14ac:dyDescent="0.15">
      <c r="A62" s="127"/>
      <c r="B62" s="92" t="s">
        <v>458</v>
      </c>
      <c r="C62" s="7" t="s">
        <v>543</v>
      </c>
      <c r="D62" s="7" t="str">
        <f>IF(L62="Default",(_xlfn.XLOOKUP(C62,'Samenvatting velden'!B:B,'Samenvatting velden'!C:C,"")),L62)</f>
        <v>Aan</v>
      </c>
      <c r="E62" s="7" t="s">
        <v>234</v>
      </c>
      <c r="F62" s="7"/>
      <c r="G62" s="7"/>
      <c r="H62" s="7" t="s">
        <v>233</v>
      </c>
      <c r="I62" s="7" t="s">
        <v>569</v>
      </c>
      <c r="J62" s="7" t="s">
        <v>571</v>
      </c>
      <c r="L62" s="27" t="s">
        <v>790</v>
      </c>
    </row>
    <row r="63" spans="1:12" s="10" customFormat="1" ht="37.25" customHeight="1" x14ac:dyDescent="0.15">
      <c r="A63" s="127"/>
      <c r="B63" s="92" t="s">
        <v>458</v>
      </c>
      <c r="C63" s="7" t="s">
        <v>543</v>
      </c>
      <c r="D63" s="7" t="str">
        <f>IF(L63="Default",(_xlfn.XLOOKUP(C63,'Samenvatting velden'!B:B,'Samenvatting velden'!C:C,"")),L63)</f>
        <v>Aan</v>
      </c>
      <c r="E63" s="7" t="s">
        <v>236</v>
      </c>
      <c r="F63" s="7"/>
      <c r="G63" s="7"/>
      <c r="H63" s="7" t="s">
        <v>235</v>
      </c>
      <c r="I63" s="7" t="s">
        <v>604</v>
      </c>
      <c r="J63" s="7" t="s">
        <v>574</v>
      </c>
      <c r="L63" s="27" t="s">
        <v>790</v>
      </c>
    </row>
    <row r="64" spans="1:12" s="10" customFormat="1" ht="37.25" customHeight="1" x14ac:dyDescent="0.15">
      <c r="A64" s="127"/>
      <c r="B64" s="92" t="s">
        <v>458</v>
      </c>
      <c r="C64" s="7" t="s">
        <v>543</v>
      </c>
      <c r="D64" s="7" t="str">
        <f>IF(L64="Default",(_xlfn.XLOOKUP(C64,'Samenvatting velden'!B:B,'Samenvatting velden'!C:C,"")),L64)</f>
        <v>Aan</v>
      </c>
      <c r="E64" s="7" t="s">
        <v>238</v>
      </c>
      <c r="F64" s="7"/>
      <c r="G64" s="7"/>
      <c r="H64" s="7" t="s">
        <v>237</v>
      </c>
      <c r="I64" s="7" t="s">
        <v>604</v>
      </c>
      <c r="J64" s="7" t="s">
        <v>574</v>
      </c>
      <c r="L64" s="27" t="s">
        <v>790</v>
      </c>
    </row>
    <row r="65" spans="1:12" s="10" customFormat="1" ht="37.25" customHeight="1" x14ac:dyDescent="0.15">
      <c r="A65" s="127"/>
      <c r="B65" s="92" t="s">
        <v>458</v>
      </c>
      <c r="C65" s="7" t="s">
        <v>543</v>
      </c>
      <c r="D65" s="7" t="str">
        <f>IF(L65="Default",(_xlfn.XLOOKUP(C65,'Samenvatting velden'!B:B,'Samenvatting velden'!C:C,"")),L65)</f>
        <v>Aan</v>
      </c>
      <c r="E65" s="7" t="s">
        <v>242</v>
      </c>
      <c r="F65" s="7"/>
      <c r="G65" s="7"/>
      <c r="H65" s="7" t="s">
        <v>241</v>
      </c>
      <c r="I65" s="7" t="s">
        <v>604</v>
      </c>
      <c r="J65" s="7" t="s">
        <v>574</v>
      </c>
      <c r="L65" s="27" t="s">
        <v>790</v>
      </c>
    </row>
    <row r="66" spans="1:12" s="10" customFormat="1" ht="37.25" customHeight="1" x14ac:dyDescent="0.15">
      <c r="A66" s="127"/>
      <c r="B66" s="92" t="s">
        <v>458</v>
      </c>
      <c r="C66" s="7" t="s">
        <v>538</v>
      </c>
      <c r="D66" s="7" t="str">
        <f>IF(L66="Default",(_xlfn.XLOOKUP(C66,'Samenvatting velden'!B:B,'Samenvatting velden'!C:C,"")),L66)</f>
        <v>Aan</v>
      </c>
      <c r="E66" s="7" t="s">
        <v>36</v>
      </c>
      <c r="F66" s="7"/>
      <c r="G66" s="7"/>
      <c r="H66" s="7" t="s">
        <v>35</v>
      </c>
      <c r="I66" s="7" t="s">
        <v>568</v>
      </c>
      <c r="J66" s="7" t="s">
        <v>574</v>
      </c>
      <c r="L66" s="27" t="s">
        <v>790</v>
      </c>
    </row>
    <row r="67" spans="1:12" s="10" customFormat="1" ht="37.25" customHeight="1" x14ac:dyDescent="0.15">
      <c r="A67" s="127"/>
      <c r="B67" s="92" t="s">
        <v>458</v>
      </c>
      <c r="C67" s="7" t="s">
        <v>538</v>
      </c>
      <c r="D67" s="7" t="str">
        <f>IF(L67="Default",(_xlfn.XLOOKUP(C67,'Samenvatting velden'!B:B,'Samenvatting velden'!C:C,"")),L67)</f>
        <v>Aan</v>
      </c>
      <c r="E67" s="7" t="s">
        <v>38</v>
      </c>
      <c r="F67" s="7"/>
      <c r="G67" s="7"/>
      <c r="H67" s="7" t="s">
        <v>37</v>
      </c>
      <c r="I67" s="7" t="s">
        <v>568</v>
      </c>
      <c r="J67" s="7" t="s">
        <v>574</v>
      </c>
      <c r="L67" s="27" t="s">
        <v>790</v>
      </c>
    </row>
    <row r="68" spans="1:12" s="10" customFormat="1" ht="37.25" customHeight="1" x14ac:dyDescent="0.15">
      <c r="A68" s="127"/>
      <c r="B68" s="92" t="s">
        <v>458</v>
      </c>
      <c r="C68" s="7" t="s">
        <v>538</v>
      </c>
      <c r="D68" s="7" t="str">
        <f>IF(L68="Default",(_xlfn.XLOOKUP(C68,'Samenvatting velden'!B:B,'Samenvatting velden'!C:C,"")),L68)</f>
        <v>Aan</v>
      </c>
      <c r="E68" s="7" t="s">
        <v>40</v>
      </c>
      <c r="F68" s="7"/>
      <c r="G68" s="7"/>
      <c r="H68" s="7" t="s">
        <v>39</v>
      </c>
      <c r="I68" s="7" t="s">
        <v>568</v>
      </c>
      <c r="J68" s="7" t="s">
        <v>574</v>
      </c>
      <c r="L68" s="27" t="s">
        <v>790</v>
      </c>
    </row>
    <row r="69" spans="1:12" s="10" customFormat="1" ht="37.25" customHeight="1" x14ac:dyDescent="0.15">
      <c r="A69" s="127"/>
      <c r="B69" s="92" t="s">
        <v>458</v>
      </c>
      <c r="C69" s="7" t="s">
        <v>538</v>
      </c>
      <c r="D69" s="7" t="str">
        <f>IF(L69="Default",(_xlfn.XLOOKUP(C69,'Samenvatting velden'!B:B,'Samenvatting velden'!C:C,"")),L69)</f>
        <v>Aan</v>
      </c>
      <c r="E69" s="7" t="s">
        <v>42</v>
      </c>
      <c r="F69" s="7"/>
      <c r="G69" s="7"/>
      <c r="H69" s="7" t="s">
        <v>41</v>
      </c>
      <c r="I69" s="7" t="s">
        <v>568</v>
      </c>
      <c r="J69" s="7" t="s">
        <v>574</v>
      </c>
      <c r="L69" s="27" t="s">
        <v>790</v>
      </c>
    </row>
    <row r="70" spans="1:12" s="10" customFormat="1" ht="37.25" customHeight="1" x14ac:dyDescent="0.15">
      <c r="A70" s="127"/>
      <c r="B70" s="92" t="s">
        <v>460</v>
      </c>
      <c r="C70" s="7" t="s">
        <v>541</v>
      </c>
      <c r="D70" s="7" t="str">
        <f>IF(L70="Default",(_xlfn.XLOOKUP(C70,'Samenvatting velden'!B:B,'Samenvatting velden'!C:C,"")),L70)</f>
        <v>Aan</v>
      </c>
      <c r="E70" s="7" t="s">
        <v>230</v>
      </c>
      <c r="F70" s="7"/>
      <c r="G70" s="7"/>
      <c r="H70" s="7">
        <v>77</v>
      </c>
      <c r="I70" s="7" t="s">
        <v>568</v>
      </c>
      <c r="J70" s="7" t="s">
        <v>571</v>
      </c>
      <c r="L70" s="27" t="s">
        <v>790</v>
      </c>
    </row>
    <row r="71" spans="1:12" s="10" customFormat="1" ht="37.25" customHeight="1" x14ac:dyDescent="0.15">
      <c r="A71" s="126" t="s">
        <v>500</v>
      </c>
      <c r="B71" s="91" t="s">
        <v>458</v>
      </c>
      <c r="C71" s="79" t="s">
        <v>533</v>
      </c>
      <c r="D71" s="79" t="str">
        <f>IF(L71="Default",(_xlfn.XLOOKUP(C71,'Samenvatting velden'!B:B,'Samenvatting velden'!C:C,"")),L71)</f>
        <v>Aan</v>
      </c>
      <c r="E71" s="79" t="s">
        <v>194</v>
      </c>
      <c r="F71" s="79"/>
      <c r="G71" s="79"/>
      <c r="H71" s="79" t="s">
        <v>193</v>
      </c>
      <c r="I71" s="79" t="s">
        <v>568</v>
      </c>
      <c r="J71" s="79" t="s">
        <v>574</v>
      </c>
      <c r="L71" s="27" t="s">
        <v>790</v>
      </c>
    </row>
    <row r="72" spans="1:12" s="10" customFormat="1" ht="37.25" customHeight="1" x14ac:dyDescent="0.15">
      <c r="A72" s="126"/>
      <c r="B72" s="91" t="s">
        <v>458</v>
      </c>
      <c r="C72" s="79" t="s">
        <v>540</v>
      </c>
      <c r="D72" s="79" t="str">
        <f>IF(L72="Default",(_xlfn.XLOOKUP(C72,'Samenvatting velden'!B:B,'Samenvatting velden'!C:C,"")),L72)</f>
        <v>Aan</v>
      </c>
      <c r="E72" s="79" t="s">
        <v>196</v>
      </c>
      <c r="F72" s="79"/>
      <c r="G72" s="79"/>
      <c r="H72" s="79" t="s">
        <v>195</v>
      </c>
      <c r="I72" s="79" t="s">
        <v>601</v>
      </c>
      <c r="J72" s="79" t="s">
        <v>572</v>
      </c>
      <c r="L72" s="27" t="s">
        <v>790</v>
      </c>
    </row>
    <row r="73" spans="1:12" s="10" customFormat="1" ht="37.25" customHeight="1" x14ac:dyDescent="0.15">
      <c r="A73" s="128"/>
      <c r="B73" s="91" t="s">
        <v>458</v>
      </c>
      <c r="C73" s="79" t="s">
        <v>533</v>
      </c>
      <c r="D73" s="79" t="str">
        <f>IF(L73="Default",(_xlfn.XLOOKUP(C73,'Samenvatting velden'!B:B,'Samenvatting velden'!C:C,"")),L73)</f>
        <v>Aan</v>
      </c>
      <c r="E73" s="79" t="s">
        <v>339</v>
      </c>
      <c r="F73" s="79"/>
      <c r="G73" s="79"/>
      <c r="H73" s="79" t="s">
        <v>197</v>
      </c>
      <c r="I73" s="79" t="s">
        <v>568</v>
      </c>
      <c r="J73" s="79" t="s">
        <v>572</v>
      </c>
      <c r="L73" s="27" t="s">
        <v>790</v>
      </c>
    </row>
    <row r="74" spans="1:12" s="10" customFormat="1" ht="12" x14ac:dyDescent="0.15">
      <c r="L74" s="28"/>
    </row>
  </sheetData>
  <autoFilter ref="A5:J73" xr:uid="{2FB507F9-6CFC-46D5-A074-0B86A2CB1790}"/>
  <mergeCells count="18">
    <mergeCell ref="A3:A5"/>
    <mergeCell ref="B3:B5"/>
    <mergeCell ref="C3:C5"/>
    <mergeCell ref="D3:D5"/>
    <mergeCell ref="E3:G3"/>
    <mergeCell ref="I3:I5"/>
    <mergeCell ref="J3:J5"/>
    <mergeCell ref="L3:L5"/>
    <mergeCell ref="E4:E5"/>
    <mergeCell ref="F4:F5"/>
    <mergeCell ref="G4:G5"/>
    <mergeCell ref="H3:H5"/>
    <mergeCell ref="A7:A18"/>
    <mergeCell ref="A71:A73"/>
    <mergeCell ref="A42:A70"/>
    <mergeCell ref="A40:A41"/>
    <mergeCell ref="A21:A39"/>
    <mergeCell ref="A19:A20"/>
  </mergeCells>
  <conditionalFormatting sqref="H6:H73">
    <cfRule type="containsBlanks" dxfId="15" priority="2">
      <formula>LEN(TRIM(H6))=0</formula>
    </cfRule>
  </conditionalFormatting>
  <conditionalFormatting sqref="B6:J73">
    <cfRule type="expression" dxfId="14" priority="1">
      <formula>$D6="uit"</formula>
    </cfRule>
  </conditionalFormatting>
  <dataValidations count="1">
    <dataValidation type="list" allowBlank="1" showInputMessage="1" showErrorMessage="1" sqref="L6:L73" xr:uid="{70FC7EDA-3561-4681-8090-211DC1AAD6CA}">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CC1FB-CB82-4640-A8F5-E82D8931A364}">
  <sheetPr>
    <tabColor rgb="FFE1F4FD"/>
    <pageSetUpPr fitToPage="1"/>
  </sheetPr>
  <dimension ref="A1:L54"/>
  <sheetViews>
    <sheetView showGridLines="0" view="pageBreakPreview" zoomScaleNormal="85"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798</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86" t="s">
        <v>502</v>
      </c>
      <c r="B6" s="91" t="s">
        <v>458</v>
      </c>
      <c r="C6" s="79" t="s">
        <v>540</v>
      </c>
      <c r="D6" s="79" t="str">
        <f>IF(L6="Default",(_xlfn.XLOOKUP(C6,'Samenvatting velden'!B:B,'Samenvatting velden'!C:C,"")),L6)</f>
        <v>Aan</v>
      </c>
      <c r="E6" s="79" t="s">
        <v>207</v>
      </c>
      <c r="F6" s="79"/>
      <c r="G6" s="79"/>
      <c r="H6" s="79" t="s">
        <v>206</v>
      </c>
      <c r="I6" s="79" t="s">
        <v>577</v>
      </c>
      <c r="J6" s="79" t="s">
        <v>572</v>
      </c>
      <c r="L6" s="27" t="s">
        <v>790</v>
      </c>
    </row>
    <row r="7" spans="1:12" s="10" customFormat="1" ht="37.25" customHeight="1" x14ac:dyDescent="0.15">
      <c r="A7" s="127" t="s">
        <v>517</v>
      </c>
      <c r="B7" s="92" t="s">
        <v>458</v>
      </c>
      <c r="C7" s="7" t="s">
        <v>540</v>
      </c>
      <c r="D7" s="7" t="str">
        <f>IF(L7="Default",(_xlfn.XLOOKUP(C7,'Samenvatting velden'!B:B,'Samenvatting velden'!C:C,"")),L7)</f>
        <v>Aan</v>
      </c>
      <c r="E7" s="7" t="s">
        <v>82</v>
      </c>
      <c r="F7" s="7"/>
      <c r="G7" s="7"/>
      <c r="H7" s="7" t="s">
        <v>81</v>
      </c>
      <c r="I7" s="7" t="s">
        <v>577</v>
      </c>
      <c r="J7" s="7" t="s">
        <v>589</v>
      </c>
      <c r="L7" s="27" t="s">
        <v>790</v>
      </c>
    </row>
    <row r="8" spans="1:12" s="10" customFormat="1" ht="37.25" customHeight="1" x14ac:dyDescent="0.15">
      <c r="A8" s="127"/>
      <c r="B8" s="92" t="s">
        <v>458</v>
      </c>
      <c r="C8" s="7" t="s">
        <v>533</v>
      </c>
      <c r="D8" s="7" t="str">
        <f>IF(L8="Default",(_xlfn.XLOOKUP(C8,'Samenvatting velden'!B:B,'Samenvatting velden'!C:C,"")),L8)</f>
        <v>Aan</v>
      </c>
      <c r="E8" s="7" t="s">
        <v>31</v>
      </c>
      <c r="F8" s="7"/>
      <c r="G8" s="7"/>
      <c r="H8" s="7" t="s">
        <v>30</v>
      </c>
      <c r="I8" s="7" t="s">
        <v>585</v>
      </c>
      <c r="J8" s="7" t="s">
        <v>572</v>
      </c>
      <c r="L8" s="27" t="s">
        <v>790</v>
      </c>
    </row>
    <row r="9" spans="1:12" s="10" customFormat="1" ht="37.25" customHeight="1" x14ac:dyDescent="0.15">
      <c r="A9" s="127"/>
      <c r="B9" s="92" t="s">
        <v>458</v>
      </c>
      <c r="C9" s="7" t="s">
        <v>533</v>
      </c>
      <c r="D9" s="7" t="str">
        <f>IF(L9="Default",(_xlfn.XLOOKUP(C9,'Samenvatting velden'!B:B,'Samenvatting velden'!C:C,"")),L9)</f>
        <v>Aan</v>
      </c>
      <c r="E9" s="7" t="s">
        <v>306</v>
      </c>
      <c r="F9" s="7"/>
      <c r="G9" s="7"/>
      <c r="H9" s="7" t="s">
        <v>32</v>
      </c>
      <c r="I9" s="7" t="s">
        <v>585</v>
      </c>
      <c r="J9" s="7" t="s">
        <v>572</v>
      </c>
      <c r="L9" s="27" t="s">
        <v>790</v>
      </c>
    </row>
    <row r="10" spans="1:12" s="10" customFormat="1" ht="37.25" customHeight="1" x14ac:dyDescent="0.15">
      <c r="A10" s="127"/>
      <c r="B10" s="92" t="s">
        <v>458</v>
      </c>
      <c r="C10" s="7" t="s">
        <v>533</v>
      </c>
      <c r="D10" s="7" t="str">
        <f>IF(L10="Default",(_xlfn.XLOOKUP(C10,'Samenvatting velden'!B:B,'Samenvatting velden'!C:C,"")),L10)</f>
        <v>Aan</v>
      </c>
      <c r="E10" s="7" t="s">
        <v>34</v>
      </c>
      <c r="F10" s="7"/>
      <c r="G10" s="7"/>
      <c r="H10" s="7" t="s">
        <v>33</v>
      </c>
      <c r="I10" s="7" t="s">
        <v>585</v>
      </c>
      <c r="J10" s="7" t="s">
        <v>574</v>
      </c>
      <c r="L10" s="27" t="s">
        <v>790</v>
      </c>
    </row>
    <row r="11" spans="1:12" s="10" customFormat="1" ht="37.25" customHeight="1" x14ac:dyDescent="0.15">
      <c r="A11" s="127"/>
      <c r="B11" s="92" t="s">
        <v>458</v>
      </c>
      <c r="C11" s="7" t="s">
        <v>533</v>
      </c>
      <c r="D11" s="7" t="str">
        <f>IF(L11="Default",(_xlfn.XLOOKUP(C11,'Samenvatting velden'!B:B,'Samenvatting velden'!C:C,"")),L11)</f>
        <v>Aan</v>
      </c>
      <c r="E11" s="7" t="s">
        <v>366</v>
      </c>
      <c r="F11" s="7"/>
      <c r="G11" s="7"/>
      <c r="H11" s="7" t="s">
        <v>55</v>
      </c>
      <c r="I11" s="7" t="s">
        <v>568</v>
      </c>
      <c r="J11" s="7" t="s">
        <v>574</v>
      </c>
      <c r="L11" s="27" t="s">
        <v>790</v>
      </c>
    </row>
    <row r="12" spans="1:12" s="10" customFormat="1" ht="37.25" customHeight="1" x14ac:dyDescent="0.15">
      <c r="A12" s="127"/>
      <c r="B12" s="92" t="s">
        <v>458</v>
      </c>
      <c r="C12" s="7" t="s">
        <v>533</v>
      </c>
      <c r="D12" s="7" t="str">
        <f>IF(L12="Default",(_xlfn.XLOOKUP(C12,'Samenvatting velden'!B:B,'Samenvatting velden'!C:C,"")),L12)</f>
        <v>Aan</v>
      </c>
      <c r="E12" s="7" t="s">
        <v>56</v>
      </c>
      <c r="F12" s="7"/>
      <c r="G12" s="7"/>
      <c r="H12" s="7" t="s">
        <v>57</v>
      </c>
      <c r="I12" s="7" t="s">
        <v>585</v>
      </c>
      <c r="J12" s="7" t="s">
        <v>572</v>
      </c>
      <c r="L12" s="27" t="s">
        <v>790</v>
      </c>
    </row>
    <row r="13" spans="1:12" s="10" customFormat="1" ht="37.25" customHeight="1" x14ac:dyDescent="0.15">
      <c r="A13" s="127"/>
      <c r="B13" s="92" t="s">
        <v>458</v>
      </c>
      <c r="C13" s="7" t="s">
        <v>533</v>
      </c>
      <c r="D13" s="7" t="str">
        <f>IF(L13="Default",(_xlfn.XLOOKUP(C13,'Samenvatting velden'!B:B,'Samenvatting velden'!C:C,"")),L13)</f>
        <v>Aan</v>
      </c>
      <c r="E13" s="7" t="s">
        <v>84</v>
      </c>
      <c r="F13" s="7"/>
      <c r="G13" s="7"/>
      <c r="H13" s="7" t="s">
        <v>83</v>
      </c>
      <c r="I13" s="7" t="s">
        <v>577</v>
      </c>
      <c r="J13" s="7" t="s">
        <v>572</v>
      </c>
      <c r="L13" s="27" t="s">
        <v>790</v>
      </c>
    </row>
    <row r="14" spans="1:12" s="10" customFormat="1" ht="37.25" customHeight="1" x14ac:dyDescent="0.15">
      <c r="A14" s="127"/>
      <c r="B14" s="92" t="s">
        <v>458</v>
      </c>
      <c r="C14" s="7" t="s">
        <v>533</v>
      </c>
      <c r="D14" s="7" t="str">
        <f>IF(L14="Default",(_xlfn.XLOOKUP(C14,'Samenvatting velden'!B:B,'Samenvatting velden'!C:C,"")),L14)</f>
        <v>Aan</v>
      </c>
      <c r="E14" s="7" t="s">
        <v>86</v>
      </c>
      <c r="F14" s="7"/>
      <c r="G14" s="7"/>
      <c r="H14" s="7" t="s">
        <v>85</v>
      </c>
      <c r="I14" s="7" t="s">
        <v>577</v>
      </c>
      <c r="J14" s="7" t="s">
        <v>574</v>
      </c>
      <c r="L14" s="27" t="s">
        <v>790</v>
      </c>
    </row>
    <row r="15" spans="1:12" s="10" customFormat="1" ht="37.25" customHeight="1" x14ac:dyDescent="0.15">
      <c r="A15" s="127"/>
      <c r="B15" s="92" t="s">
        <v>458</v>
      </c>
      <c r="C15" s="7" t="s">
        <v>543</v>
      </c>
      <c r="D15" s="7" t="str">
        <f>IF(L15="Default",(_xlfn.XLOOKUP(C15,'Samenvatting velden'!B:B,'Samenvatting velden'!C:C,"")),L15)</f>
        <v>Aan</v>
      </c>
      <c r="E15" s="7" t="s">
        <v>385</v>
      </c>
      <c r="F15" s="7"/>
      <c r="G15" s="7"/>
      <c r="H15" s="7">
        <v>84</v>
      </c>
      <c r="I15" s="7" t="s">
        <v>568</v>
      </c>
      <c r="J15" s="7" t="s">
        <v>571</v>
      </c>
      <c r="L15" s="27" t="s">
        <v>790</v>
      </c>
    </row>
    <row r="16" spans="1:12" s="10" customFormat="1" ht="37.25" customHeight="1" x14ac:dyDescent="0.15">
      <c r="A16" s="127"/>
      <c r="B16" s="92" t="s">
        <v>458</v>
      </c>
      <c r="C16" s="7" t="s">
        <v>538</v>
      </c>
      <c r="D16" s="7" t="str">
        <f>IF(L16="Default",(_xlfn.XLOOKUP(C16,'Samenvatting velden'!B:B,'Samenvatting velden'!C:C,"")),L16)</f>
        <v>Aan</v>
      </c>
      <c r="E16" s="7" t="s">
        <v>36</v>
      </c>
      <c r="F16" s="7"/>
      <c r="G16" s="7"/>
      <c r="H16" s="7" t="s">
        <v>35</v>
      </c>
      <c r="I16" s="7" t="s">
        <v>568</v>
      </c>
      <c r="J16" s="7" t="s">
        <v>574</v>
      </c>
      <c r="L16" s="27" t="s">
        <v>790</v>
      </c>
    </row>
    <row r="17" spans="1:12" s="10" customFormat="1" ht="37.25" customHeight="1" x14ac:dyDescent="0.15">
      <c r="A17" s="127"/>
      <c r="B17" s="92" t="s">
        <v>458</v>
      </c>
      <c r="C17" s="7" t="s">
        <v>538</v>
      </c>
      <c r="D17" s="7" t="str">
        <f>IF(L17="Default",(_xlfn.XLOOKUP(C17,'Samenvatting velden'!B:B,'Samenvatting velden'!C:C,"")),L17)</f>
        <v>Aan</v>
      </c>
      <c r="E17" s="7" t="s">
        <v>38</v>
      </c>
      <c r="F17" s="7"/>
      <c r="G17" s="7"/>
      <c r="H17" s="7" t="s">
        <v>37</v>
      </c>
      <c r="I17" s="7" t="s">
        <v>568</v>
      </c>
      <c r="J17" s="7" t="s">
        <v>574</v>
      </c>
      <c r="L17" s="27" t="s">
        <v>790</v>
      </c>
    </row>
    <row r="18" spans="1:12" s="10" customFormat="1" ht="37.25" customHeight="1" x14ac:dyDescent="0.15">
      <c r="A18" s="127"/>
      <c r="B18" s="92" t="s">
        <v>458</v>
      </c>
      <c r="C18" s="7" t="s">
        <v>538</v>
      </c>
      <c r="D18" s="7" t="str">
        <f>IF(L18="Default",(_xlfn.XLOOKUP(C18,'Samenvatting velden'!B:B,'Samenvatting velden'!C:C,"")),L18)</f>
        <v>Aan</v>
      </c>
      <c r="E18" s="7" t="s">
        <v>40</v>
      </c>
      <c r="F18" s="7"/>
      <c r="G18" s="7"/>
      <c r="H18" s="7" t="s">
        <v>39</v>
      </c>
      <c r="I18" s="7" t="s">
        <v>568</v>
      </c>
      <c r="J18" s="7" t="s">
        <v>574</v>
      </c>
      <c r="L18" s="27" t="s">
        <v>790</v>
      </c>
    </row>
    <row r="19" spans="1:12" s="10" customFormat="1" ht="37.25" customHeight="1" x14ac:dyDescent="0.15">
      <c r="A19" s="127"/>
      <c r="B19" s="92" t="s">
        <v>458</v>
      </c>
      <c r="C19" s="7" t="s">
        <v>538</v>
      </c>
      <c r="D19" s="7" t="str">
        <f>IF(L19="Default",(_xlfn.XLOOKUP(C19,'Samenvatting velden'!B:B,'Samenvatting velden'!C:C,"")),L19)</f>
        <v>Aan</v>
      </c>
      <c r="E19" s="7" t="s">
        <v>42</v>
      </c>
      <c r="F19" s="7"/>
      <c r="G19" s="7"/>
      <c r="H19" s="7" t="s">
        <v>41</v>
      </c>
      <c r="I19" s="7" t="s">
        <v>568</v>
      </c>
      <c r="J19" s="7" t="s">
        <v>574</v>
      </c>
      <c r="L19" s="27" t="s">
        <v>790</v>
      </c>
    </row>
    <row r="20" spans="1:12" s="10" customFormat="1" ht="37.25" customHeight="1" x14ac:dyDescent="0.15">
      <c r="A20" s="126" t="s">
        <v>518</v>
      </c>
      <c r="B20" s="91" t="s">
        <v>455</v>
      </c>
      <c r="C20" s="79" t="s">
        <v>566</v>
      </c>
      <c r="D20" s="79" t="str">
        <f>IF(L20="Default",(_xlfn.XLOOKUP(C20,'Samenvatting velden'!B:B,'Samenvatting velden'!C:C,"")),L20)</f>
        <v>Aan</v>
      </c>
      <c r="E20" s="79" t="s">
        <v>29</v>
      </c>
      <c r="F20" s="79"/>
      <c r="G20" s="79"/>
      <c r="H20" s="79" t="s">
        <v>28</v>
      </c>
      <c r="I20" s="79" t="s">
        <v>583</v>
      </c>
      <c r="J20" s="79" t="s">
        <v>584</v>
      </c>
      <c r="L20" s="27" t="s">
        <v>790</v>
      </c>
    </row>
    <row r="21" spans="1:12" s="10" customFormat="1" ht="37.25" customHeight="1" x14ac:dyDescent="0.15">
      <c r="A21" s="126"/>
      <c r="B21" s="91" t="s">
        <v>455</v>
      </c>
      <c r="C21" s="79" t="s">
        <v>566</v>
      </c>
      <c r="D21" s="79" t="str">
        <f>IF(L21="Default",(_xlfn.XLOOKUP(C21,'Samenvatting velden'!B:B,'Samenvatting velden'!C:C,"")),L21)</f>
        <v>Aan</v>
      </c>
      <c r="E21" s="79" t="s">
        <v>63</v>
      </c>
      <c r="F21" s="79"/>
      <c r="G21" s="79"/>
      <c r="H21" s="79" t="s">
        <v>62</v>
      </c>
      <c r="I21" s="79" t="s">
        <v>577</v>
      </c>
      <c r="J21" s="79" t="s">
        <v>572</v>
      </c>
      <c r="L21" s="27" t="s">
        <v>790</v>
      </c>
    </row>
    <row r="22" spans="1:12" s="10" customFormat="1" ht="37.25" customHeight="1" x14ac:dyDescent="0.15">
      <c r="A22" s="126"/>
      <c r="B22" s="91" t="s">
        <v>458</v>
      </c>
      <c r="C22" s="79" t="s">
        <v>533</v>
      </c>
      <c r="D22" s="79" t="str">
        <f>IF(L22="Default",(_xlfn.XLOOKUP(C22,'Samenvatting velden'!B:B,'Samenvatting velden'!C:C,"")),L22)</f>
        <v>Aan</v>
      </c>
      <c r="E22" s="79" t="s">
        <v>374</v>
      </c>
      <c r="F22" s="79"/>
      <c r="G22" s="79"/>
      <c r="H22" s="79">
        <v>74</v>
      </c>
      <c r="I22" s="79" t="s">
        <v>568</v>
      </c>
      <c r="J22" s="79" t="s">
        <v>572</v>
      </c>
      <c r="L22" s="27" t="s">
        <v>790</v>
      </c>
    </row>
    <row r="23" spans="1:12" s="10" customFormat="1" ht="37.25" customHeight="1" x14ac:dyDescent="0.15">
      <c r="A23" s="127" t="s">
        <v>519</v>
      </c>
      <c r="B23" s="92" t="s">
        <v>458</v>
      </c>
      <c r="C23" s="7" t="s">
        <v>767</v>
      </c>
      <c r="D23" s="7" t="str">
        <f>IF(L23="Default",(_xlfn.XLOOKUP(C23,'Samenvatting velden'!B:B,'Samenvatting velden'!C:C,"")),L23)</f>
        <v>Aan</v>
      </c>
      <c r="E23" s="7" t="s">
        <v>130</v>
      </c>
      <c r="F23" s="7"/>
      <c r="G23" s="7"/>
      <c r="H23" s="7">
        <v>48</v>
      </c>
      <c r="I23" s="7" t="s">
        <v>601</v>
      </c>
      <c r="J23" s="7" t="s">
        <v>605</v>
      </c>
      <c r="L23" s="27" t="s">
        <v>790</v>
      </c>
    </row>
    <row r="24" spans="1:12" s="10" customFormat="1" ht="37.25" customHeight="1" x14ac:dyDescent="0.15">
      <c r="A24" s="127"/>
      <c r="B24" s="92" t="s">
        <v>458</v>
      </c>
      <c r="C24" s="7" t="s">
        <v>533</v>
      </c>
      <c r="D24" s="7" t="str">
        <f>IF(L24="Default",(_xlfn.XLOOKUP(C24,'Samenvatting velden'!B:B,'Samenvatting velden'!C:C,"")),L24)</f>
        <v>Aan</v>
      </c>
      <c r="E24" s="7" t="s">
        <v>327</v>
      </c>
      <c r="F24" s="7"/>
      <c r="G24" s="7"/>
      <c r="H24" s="7" t="s">
        <v>124</v>
      </c>
      <c r="I24" s="7" t="s">
        <v>568</v>
      </c>
      <c r="J24" s="7" t="s">
        <v>611</v>
      </c>
      <c r="L24" s="27" t="s">
        <v>790</v>
      </c>
    </row>
    <row r="25" spans="1:12" s="10" customFormat="1" ht="37.25" customHeight="1" x14ac:dyDescent="0.15">
      <c r="A25" s="127"/>
      <c r="B25" s="92" t="s">
        <v>458</v>
      </c>
      <c r="C25" s="7" t="s">
        <v>767</v>
      </c>
      <c r="D25" s="7" t="str">
        <f>IF(L25="Default",(_xlfn.XLOOKUP(C25,'Samenvatting velden'!B:B,'Samenvatting velden'!C:C,"")),L25)</f>
        <v>Aan</v>
      </c>
      <c r="E25" s="7" t="s">
        <v>130</v>
      </c>
      <c r="F25" s="7"/>
      <c r="G25" s="7"/>
      <c r="H25" s="7">
        <v>48</v>
      </c>
      <c r="I25" s="7" t="s">
        <v>601</v>
      </c>
      <c r="J25" s="7" t="s">
        <v>605</v>
      </c>
      <c r="L25" s="27" t="s">
        <v>790</v>
      </c>
    </row>
    <row r="26" spans="1:12" s="10" customFormat="1" ht="37.25" customHeight="1" x14ac:dyDescent="0.15">
      <c r="A26" s="127"/>
      <c r="B26" s="92" t="s">
        <v>460</v>
      </c>
      <c r="C26" s="7" t="s">
        <v>541</v>
      </c>
      <c r="D26" s="7" t="str">
        <f>IF(L26="Default",(_xlfn.XLOOKUP(C26,'Samenvatting velden'!B:B,'Samenvatting velden'!C:C,"")),L26)</f>
        <v>Aan</v>
      </c>
      <c r="E26" s="7" t="s">
        <v>785</v>
      </c>
      <c r="F26" s="7"/>
      <c r="G26" s="7"/>
      <c r="H26" s="7">
        <v>41</v>
      </c>
      <c r="I26" s="7" t="s">
        <v>568</v>
      </c>
      <c r="J26" s="7" t="s">
        <v>571</v>
      </c>
      <c r="L26" s="27" t="s">
        <v>790</v>
      </c>
    </row>
    <row r="27" spans="1:12" s="10" customFormat="1" ht="37.25" customHeight="1" x14ac:dyDescent="0.15">
      <c r="A27" s="127"/>
      <c r="B27" s="92" t="s">
        <v>460</v>
      </c>
      <c r="C27" s="7" t="s">
        <v>541</v>
      </c>
      <c r="D27" s="7" t="str">
        <f>IF(L27="Default",(_xlfn.XLOOKUP(C27,'Samenvatting velden'!B:B,'Samenvatting velden'!C:C,"")),L27)</f>
        <v>Aan</v>
      </c>
      <c r="E27" s="7" t="s">
        <v>126</v>
      </c>
      <c r="F27" s="7"/>
      <c r="G27" s="7"/>
      <c r="H27" s="7" t="s">
        <v>125</v>
      </c>
      <c r="I27" s="7" t="s">
        <v>568</v>
      </c>
      <c r="J27" s="7" t="s">
        <v>611</v>
      </c>
      <c r="L27" s="27" t="s">
        <v>790</v>
      </c>
    </row>
    <row r="28" spans="1:12" s="10" customFormat="1" ht="37.25" customHeight="1" x14ac:dyDescent="0.15">
      <c r="A28" s="127"/>
      <c r="B28" s="92" t="s">
        <v>460</v>
      </c>
      <c r="C28" s="7" t="s">
        <v>541</v>
      </c>
      <c r="D28" s="7" t="str">
        <f>IF(L28="Default",(_xlfn.XLOOKUP(C28,'Samenvatting velden'!B:B,'Samenvatting velden'!C:C,"")),L28)</f>
        <v>Aan</v>
      </c>
      <c r="E28" s="7" t="s">
        <v>128</v>
      </c>
      <c r="F28" s="7"/>
      <c r="G28" s="7"/>
      <c r="H28" s="7" t="s">
        <v>127</v>
      </c>
      <c r="I28" s="7" t="s">
        <v>568</v>
      </c>
      <c r="J28" s="7" t="s">
        <v>612</v>
      </c>
      <c r="L28" s="27" t="s">
        <v>790</v>
      </c>
    </row>
    <row r="29" spans="1:12" s="10" customFormat="1" ht="37.25" customHeight="1" x14ac:dyDescent="0.15">
      <c r="A29" s="127"/>
      <c r="B29" s="92" t="s">
        <v>460</v>
      </c>
      <c r="C29" s="7" t="s">
        <v>541</v>
      </c>
      <c r="D29" s="7" t="str">
        <f>IF(L29="Default",(_xlfn.XLOOKUP(C29,'Samenvatting velden'!B:B,'Samenvatting velden'!C:C,"")),L29)</f>
        <v>Aan</v>
      </c>
      <c r="E29" s="7" t="s">
        <v>438</v>
      </c>
      <c r="F29" s="7"/>
      <c r="G29" s="7"/>
      <c r="H29" s="7" t="s">
        <v>329</v>
      </c>
      <c r="I29" s="7" t="s">
        <v>569</v>
      </c>
      <c r="J29" s="7" t="s">
        <v>571</v>
      </c>
      <c r="L29" s="27" t="s">
        <v>790</v>
      </c>
    </row>
    <row r="30" spans="1:12" s="10" customFormat="1" ht="37.25" customHeight="1" x14ac:dyDescent="0.15">
      <c r="A30" s="127"/>
      <c r="B30" s="92" t="s">
        <v>460</v>
      </c>
      <c r="C30" s="7" t="s">
        <v>541</v>
      </c>
      <c r="D30" s="7" t="str">
        <f>IF(L30="Default",(_xlfn.XLOOKUP(C30,'Samenvatting velden'!B:B,'Samenvatting velden'!C:C,"")),L30)</f>
        <v>Aan</v>
      </c>
      <c r="E30" s="7" t="s">
        <v>24</v>
      </c>
      <c r="F30" s="7"/>
      <c r="G30" s="7"/>
      <c r="H30" s="7" t="s">
        <v>330</v>
      </c>
      <c r="I30" s="7" t="s">
        <v>569</v>
      </c>
      <c r="J30" s="7" t="s">
        <v>571</v>
      </c>
      <c r="L30" s="27" t="s">
        <v>790</v>
      </c>
    </row>
    <row r="31" spans="1:12" s="10" customFormat="1" ht="37.25" customHeight="1" x14ac:dyDescent="0.15">
      <c r="A31" s="127"/>
      <c r="B31" s="92" t="s">
        <v>460</v>
      </c>
      <c r="C31" s="7" t="s">
        <v>541</v>
      </c>
      <c r="D31" s="7" t="str">
        <f>IF(L31="Default",(_xlfn.XLOOKUP(C31,'Samenvatting velden'!B:B,'Samenvatting velden'!C:C,"")),L31)</f>
        <v>Aan</v>
      </c>
      <c r="E31" s="7" t="s">
        <v>776</v>
      </c>
      <c r="F31" s="7"/>
      <c r="G31" s="7"/>
      <c r="H31" s="7" t="s">
        <v>437</v>
      </c>
      <c r="I31" s="7" t="s">
        <v>569</v>
      </c>
      <c r="J31" s="7" t="s">
        <v>571</v>
      </c>
      <c r="L31" s="27" t="s">
        <v>790</v>
      </c>
    </row>
    <row r="32" spans="1:12" s="10" customFormat="1" ht="37.25" customHeight="1" x14ac:dyDescent="0.15">
      <c r="A32" s="126" t="s">
        <v>520</v>
      </c>
      <c r="B32" s="91" t="s">
        <v>455</v>
      </c>
      <c r="C32" s="79" t="s">
        <v>566</v>
      </c>
      <c r="D32" s="79" t="str">
        <f>IF(L32="Default",(_xlfn.XLOOKUP(C32,'Samenvatting velden'!B:B,'Samenvatting velden'!C:C,"")),L32)</f>
        <v>Aan</v>
      </c>
      <c r="E32" s="79" t="s">
        <v>65</v>
      </c>
      <c r="F32" s="79"/>
      <c r="G32" s="79"/>
      <c r="H32" s="79" t="s">
        <v>64</v>
      </c>
      <c r="I32" s="79" t="s">
        <v>577</v>
      </c>
      <c r="J32" s="79" t="s">
        <v>572</v>
      </c>
      <c r="L32" s="27" t="s">
        <v>790</v>
      </c>
    </row>
    <row r="33" spans="1:12" s="10" customFormat="1" ht="37.25" customHeight="1" x14ac:dyDescent="0.15">
      <c r="A33" s="126"/>
      <c r="B33" s="91" t="s">
        <v>458</v>
      </c>
      <c r="C33" s="79" t="s">
        <v>533</v>
      </c>
      <c r="D33" s="79" t="str">
        <f>IF(L33="Default",(_xlfn.XLOOKUP(C33,'Samenvatting velden'!B:B,'Samenvatting velden'!C:C,"")),L33)</f>
        <v>Aan</v>
      </c>
      <c r="E33" s="79" t="s">
        <v>214</v>
      </c>
      <c r="F33" s="79"/>
      <c r="G33" s="79"/>
      <c r="H33" s="79" t="s">
        <v>213</v>
      </c>
      <c r="I33" s="79" t="s">
        <v>577</v>
      </c>
      <c r="J33" s="79" t="s">
        <v>571</v>
      </c>
      <c r="L33" s="27" t="s">
        <v>790</v>
      </c>
    </row>
    <row r="34" spans="1:12" s="10" customFormat="1" ht="37.25" customHeight="1" x14ac:dyDescent="0.15">
      <c r="A34" s="126"/>
      <c r="B34" s="91" t="s">
        <v>458</v>
      </c>
      <c r="C34" s="79" t="s">
        <v>533</v>
      </c>
      <c r="D34" s="79" t="str">
        <f>IF(L34="Default",(_xlfn.XLOOKUP(C34,'Samenvatting velden'!B:B,'Samenvatting velden'!C:C,"")),L34)</f>
        <v>Aan</v>
      </c>
      <c r="E34" s="79" t="s">
        <v>374</v>
      </c>
      <c r="F34" s="79"/>
      <c r="G34" s="79"/>
      <c r="H34" s="79">
        <v>74</v>
      </c>
      <c r="I34" s="79" t="s">
        <v>568</v>
      </c>
      <c r="J34" s="79" t="s">
        <v>572</v>
      </c>
      <c r="L34" s="27" t="s">
        <v>790</v>
      </c>
    </row>
    <row r="35" spans="1:12" s="10" customFormat="1" ht="37.25" customHeight="1" x14ac:dyDescent="0.15">
      <c r="A35" s="127" t="s">
        <v>521</v>
      </c>
      <c r="B35" s="92" t="s">
        <v>456</v>
      </c>
      <c r="C35" s="7" t="s">
        <v>562</v>
      </c>
      <c r="D35" s="7" t="str">
        <f>IF(L35="Default",(_xlfn.XLOOKUP(C35,'Samenvatting velden'!B:B,'Samenvatting velden'!C:C,"")),L35)</f>
        <v>Aan</v>
      </c>
      <c r="E35" s="7" t="s">
        <v>307</v>
      </c>
      <c r="F35" s="7"/>
      <c r="G35" s="7"/>
      <c r="H35" s="7">
        <v>78</v>
      </c>
      <c r="I35" s="7" t="s">
        <v>568</v>
      </c>
      <c r="J35" s="7" t="s">
        <v>571</v>
      </c>
      <c r="L35" s="27" t="s">
        <v>790</v>
      </c>
    </row>
    <row r="36" spans="1:12" s="10" customFormat="1" ht="37.25" customHeight="1" x14ac:dyDescent="0.15">
      <c r="A36" s="127"/>
      <c r="B36" s="92" t="s">
        <v>458</v>
      </c>
      <c r="C36" s="7" t="s">
        <v>767</v>
      </c>
      <c r="D36" s="7" t="str">
        <f>IF(L36="Default",(_xlfn.XLOOKUP(C36,'Samenvatting velden'!B:B,'Samenvatting velden'!C:C,"")),L36)</f>
        <v>Aan</v>
      </c>
      <c r="E36" s="7" t="s">
        <v>130</v>
      </c>
      <c r="F36" s="7"/>
      <c r="G36" s="7"/>
      <c r="H36" s="7">
        <v>48</v>
      </c>
      <c r="I36" s="7" t="s">
        <v>601</v>
      </c>
      <c r="J36" s="7" t="s">
        <v>605</v>
      </c>
      <c r="L36" s="27" t="s">
        <v>790</v>
      </c>
    </row>
    <row r="37" spans="1:12" s="10" customFormat="1" ht="37.25" customHeight="1" x14ac:dyDescent="0.15">
      <c r="A37" s="127"/>
      <c r="B37" s="92" t="s">
        <v>458</v>
      </c>
      <c r="C37" s="7" t="s">
        <v>533</v>
      </c>
      <c r="D37" s="7" t="str">
        <f>IF(L37="Default",(_xlfn.XLOOKUP(C37,'Samenvatting velden'!B:B,'Samenvatting velden'!C:C,"")),L37)</f>
        <v>Aan</v>
      </c>
      <c r="E37" s="7" t="s">
        <v>216</v>
      </c>
      <c r="F37" s="7"/>
      <c r="G37" s="7"/>
      <c r="H37" s="7" t="s">
        <v>215</v>
      </c>
      <c r="I37" s="7" t="s">
        <v>577</v>
      </c>
      <c r="J37" s="7" t="s">
        <v>571</v>
      </c>
      <c r="L37" s="27" t="s">
        <v>790</v>
      </c>
    </row>
    <row r="38" spans="1:12" s="10" customFormat="1" ht="37.25" customHeight="1" x14ac:dyDescent="0.15">
      <c r="A38" s="127"/>
      <c r="B38" s="92" t="s">
        <v>460</v>
      </c>
      <c r="C38" s="7" t="s">
        <v>541</v>
      </c>
      <c r="D38" s="7" t="str">
        <f>IF(L38="Default",(_xlfn.XLOOKUP(C38,'Samenvatting velden'!B:B,'Samenvatting velden'!C:C,"")),L38)</f>
        <v>Aan</v>
      </c>
      <c r="E38" s="7" t="s">
        <v>785</v>
      </c>
      <c r="F38" s="7"/>
      <c r="G38" s="7"/>
      <c r="H38" s="7">
        <v>41</v>
      </c>
      <c r="I38" s="7" t="s">
        <v>568</v>
      </c>
      <c r="J38" s="7" t="s">
        <v>571</v>
      </c>
      <c r="L38" s="27" t="s">
        <v>790</v>
      </c>
    </row>
    <row r="39" spans="1:12" s="10" customFormat="1" ht="37.25" customHeight="1" x14ac:dyDescent="0.15">
      <c r="A39" s="127"/>
      <c r="B39" s="92" t="s">
        <v>460</v>
      </c>
      <c r="C39" s="7" t="s">
        <v>541</v>
      </c>
      <c r="D39" s="7" t="str">
        <f>IF(L39="Default",(_xlfn.XLOOKUP(C39,'Samenvatting velden'!B:B,'Samenvatting velden'!C:C,"")),L39)</f>
        <v>Aan</v>
      </c>
      <c r="E39" s="7" t="s">
        <v>438</v>
      </c>
      <c r="F39" s="7"/>
      <c r="G39" s="7"/>
      <c r="H39" s="7" t="s">
        <v>329</v>
      </c>
      <c r="I39" s="7" t="s">
        <v>569</v>
      </c>
      <c r="J39" s="7" t="s">
        <v>571</v>
      </c>
      <c r="L39" s="27" t="s">
        <v>790</v>
      </c>
    </row>
    <row r="40" spans="1:12" s="10" customFormat="1" ht="37.25" customHeight="1" x14ac:dyDescent="0.15">
      <c r="A40" s="127"/>
      <c r="B40" s="92" t="s">
        <v>460</v>
      </c>
      <c r="C40" s="7" t="s">
        <v>541</v>
      </c>
      <c r="D40" s="7" t="str">
        <f>IF(L40="Default",(_xlfn.XLOOKUP(C40,'Samenvatting velden'!B:B,'Samenvatting velden'!C:C,"")),L40)</f>
        <v>Aan</v>
      </c>
      <c r="E40" s="7" t="s">
        <v>24</v>
      </c>
      <c r="F40" s="7"/>
      <c r="G40" s="7"/>
      <c r="H40" s="7" t="s">
        <v>330</v>
      </c>
      <c r="I40" s="7" t="s">
        <v>569</v>
      </c>
      <c r="J40" s="7" t="s">
        <v>571</v>
      </c>
      <c r="L40" s="27" t="s">
        <v>790</v>
      </c>
    </row>
    <row r="41" spans="1:12" s="10" customFormat="1" ht="37.25" customHeight="1" x14ac:dyDescent="0.15">
      <c r="A41" s="127"/>
      <c r="B41" s="92" t="s">
        <v>460</v>
      </c>
      <c r="C41" s="7" t="s">
        <v>541</v>
      </c>
      <c r="D41" s="7" t="str">
        <f>IF(L41="Default",(_xlfn.XLOOKUP(C41,'Samenvatting velden'!B:B,'Samenvatting velden'!C:C,"")),L41)</f>
        <v>Aan</v>
      </c>
      <c r="E41" s="7" t="s">
        <v>776</v>
      </c>
      <c r="F41" s="7"/>
      <c r="G41" s="7"/>
      <c r="H41" s="7" t="s">
        <v>437</v>
      </c>
      <c r="I41" s="7" t="s">
        <v>569</v>
      </c>
      <c r="J41" s="7" t="s">
        <v>571</v>
      </c>
      <c r="L41" s="27" t="s">
        <v>790</v>
      </c>
    </row>
    <row r="42" spans="1:12" s="10" customFormat="1" ht="37.25" customHeight="1" x14ac:dyDescent="0.15">
      <c r="A42" s="126" t="s">
        <v>480</v>
      </c>
      <c r="B42" s="91" t="s">
        <v>456</v>
      </c>
      <c r="C42" s="79" t="s">
        <v>562</v>
      </c>
      <c r="D42" s="79" t="str">
        <f>IF(L42="Default",(_xlfn.XLOOKUP(C42,'Samenvatting velden'!B:B,'Samenvatting velden'!C:C,"")),L42)</f>
        <v>Aan</v>
      </c>
      <c r="E42" s="79" t="s">
        <v>307</v>
      </c>
      <c r="F42" s="79"/>
      <c r="G42" s="79"/>
      <c r="H42" s="79">
        <v>78</v>
      </c>
      <c r="I42" s="79" t="s">
        <v>568</v>
      </c>
      <c r="J42" s="79" t="s">
        <v>571</v>
      </c>
      <c r="L42" s="27" t="s">
        <v>790</v>
      </c>
    </row>
    <row r="43" spans="1:12" s="10" customFormat="1" ht="37.25" customHeight="1" x14ac:dyDescent="0.15">
      <c r="A43" s="126"/>
      <c r="B43" s="91" t="s">
        <v>460</v>
      </c>
      <c r="C43" s="79" t="s">
        <v>541</v>
      </c>
      <c r="D43" s="79" t="str">
        <f>IF(L43="Default",(_xlfn.XLOOKUP(C43,'Samenvatting velden'!B:B,'Samenvatting velden'!C:C,"")),L43)</f>
        <v>Aan</v>
      </c>
      <c r="E43" s="79" t="s">
        <v>785</v>
      </c>
      <c r="F43" s="79"/>
      <c r="G43" s="79"/>
      <c r="H43" s="79">
        <v>41</v>
      </c>
      <c r="I43" s="79" t="s">
        <v>568</v>
      </c>
      <c r="J43" s="79" t="s">
        <v>571</v>
      </c>
      <c r="L43" s="27" t="s">
        <v>790</v>
      </c>
    </row>
    <row r="44" spans="1:12" s="10" customFormat="1" ht="37.25" customHeight="1" x14ac:dyDescent="0.15">
      <c r="A44" s="127" t="s">
        <v>799</v>
      </c>
      <c r="B44" s="92" t="s">
        <v>456</v>
      </c>
      <c r="C44" s="7" t="s">
        <v>561</v>
      </c>
      <c r="D44" s="7" t="str">
        <f>IF(L44="Default",(_xlfn.XLOOKUP(C44,'Samenvatting velden'!B:B,'Samenvatting velden'!C:C,"")),L44)</f>
        <v>Aan</v>
      </c>
      <c r="E44" s="7" t="s">
        <v>203</v>
      </c>
      <c r="F44" s="7"/>
      <c r="G44" s="7"/>
      <c r="H44" s="7" t="s">
        <v>202</v>
      </c>
      <c r="I44" s="7" t="s">
        <v>568</v>
      </c>
      <c r="J44" s="7" t="s">
        <v>574</v>
      </c>
      <c r="L44" s="27" t="s">
        <v>790</v>
      </c>
    </row>
    <row r="45" spans="1:12" s="10" customFormat="1" ht="37.25" customHeight="1" x14ac:dyDescent="0.15">
      <c r="A45" s="127"/>
      <c r="B45" s="92" t="s">
        <v>458</v>
      </c>
      <c r="C45" s="7" t="s">
        <v>533</v>
      </c>
      <c r="D45" s="7" t="str">
        <f>IF(L45="Default",(_xlfn.XLOOKUP(C45,'Samenvatting velden'!B:B,'Samenvatting velden'!C:C,"")),L45)</f>
        <v>Aan</v>
      </c>
      <c r="E45" s="7" t="s">
        <v>199</v>
      </c>
      <c r="F45" s="7"/>
      <c r="G45" s="7"/>
      <c r="H45" s="7" t="s">
        <v>198</v>
      </c>
      <c r="I45" s="7" t="s">
        <v>568</v>
      </c>
      <c r="J45" s="7" t="s">
        <v>572</v>
      </c>
      <c r="L45" s="27" t="s">
        <v>790</v>
      </c>
    </row>
    <row r="46" spans="1:12" s="10" customFormat="1" ht="37.25" customHeight="1" x14ac:dyDescent="0.15">
      <c r="A46" s="127"/>
      <c r="B46" s="92" t="s">
        <v>458</v>
      </c>
      <c r="C46" s="7" t="s">
        <v>533</v>
      </c>
      <c r="D46" s="7" t="str">
        <f>IF(L46="Default",(_xlfn.XLOOKUP(C46,'Samenvatting velden'!B:B,'Samenvatting velden'!C:C,"")),L46)</f>
        <v>Aan</v>
      </c>
      <c r="E46" s="7" t="s">
        <v>201</v>
      </c>
      <c r="F46" s="7"/>
      <c r="G46" s="7"/>
      <c r="H46" s="7" t="s">
        <v>200</v>
      </c>
      <c r="I46" s="7" t="s">
        <v>568</v>
      </c>
      <c r="J46" s="7" t="s">
        <v>574</v>
      </c>
      <c r="L46" s="27" t="s">
        <v>790</v>
      </c>
    </row>
    <row r="47" spans="1:12" s="10" customFormat="1" ht="37.25" customHeight="1" x14ac:dyDescent="0.15">
      <c r="A47" s="127"/>
      <c r="B47" s="92" t="s">
        <v>458</v>
      </c>
      <c r="C47" s="7" t="s">
        <v>533</v>
      </c>
      <c r="D47" s="7" t="str">
        <f>IF(L47="Default",(_xlfn.XLOOKUP(C47,'Samenvatting velden'!B:B,'Samenvatting velden'!C:C,"")),L47)</f>
        <v>Aan</v>
      </c>
      <c r="E47" s="7" t="s">
        <v>205</v>
      </c>
      <c r="F47" s="7"/>
      <c r="G47" s="7"/>
      <c r="H47" s="7" t="s">
        <v>204</v>
      </c>
      <c r="I47" s="7" t="s">
        <v>568</v>
      </c>
      <c r="J47" s="7" t="s">
        <v>574</v>
      </c>
      <c r="L47" s="27" t="s">
        <v>790</v>
      </c>
    </row>
    <row r="48" spans="1:12" s="10" customFormat="1" ht="37.25" customHeight="1" x14ac:dyDescent="0.15">
      <c r="A48" s="127"/>
      <c r="B48" s="92" t="s">
        <v>458</v>
      </c>
      <c r="C48" s="7" t="s">
        <v>533</v>
      </c>
      <c r="D48" s="7" t="str">
        <f>IF(L48="Default",(_xlfn.XLOOKUP(C48,'Samenvatting velden'!B:B,'Samenvatting velden'!C:C,"")),L48)</f>
        <v>Aan</v>
      </c>
      <c r="E48" s="7" t="s">
        <v>374</v>
      </c>
      <c r="F48" s="7"/>
      <c r="G48" s="7"/>
      <c r="H48" s="7">
        <v>74</v>
      </c>
      <c r="I48" s="7" t="s">
        <v>568</v>
      </c>
      <c r="J48" s="7" t="s">
        <v>572</v>
      </c>
      <c r="L48" s="27" t="s">
        <v>790</v>
      </c>
    </row>
    <row r="49" spans="1:12" s="10" customFormat="1" ht="37.25" customHeight="1" x14ac:dyDescent="0.15">
      <c r="A49" s="127"/>
      <c r="B49" s="92" t="s">
        <v>458</v>
      </c>
      <c r="C49" s="7" t="s">
        <v>533</v>
      </c>
      <c r="D49" s="7" t="str">
        <f>IF(L49="Default",(_xlfn.XLOOKUP(C49,'Samenvatting velden'!B:B,'Samenvatting velden'!C:C,"")),L49)</f>
        <v>Aan</v>
      </c>
      <c r="E49" s="7" t="s">
        <v>255</v>
      </c>
      <c r="F49" s="7"/>
      <c r="G49" s="7"/>
      <c r="H49" s="7" t="s">
        <v>254</v>
      </c>
      <c r="I49" s="7" t="s">
        <v>569</v>
      </c>
      <c r="J49" s="7" t="s">
        <v>574</v>
      </c>
      <c r="L49" s="27" t="s">
        <v>790</v>
      </c>
    </row>
    <row r="50" spans="1:12" s="10" customFormat="1" ht="37.25" customHeight="1" x14ac:dyDescent="0.15">
      <c r="A50" s="127"/>
      <c r="B50" s="92" t="s">
        <v>458</v>
      </c>
      <c r="C50" s="7" t="s">
        <v>533</v>
      </c>
      <c r="D50" s="7" t="str">
        <f>IF(L50="Default",(_xlfn.XLOOKUP(C50,'Samenvatting velden'!B:B,'Samenvatting velden'!C:C,"")),L50)</f>
        <v>Aan</v>
      </c>
      <c r="E50" s="7" t="s">
        <v>259</v>
      </c>
      <c r="F50" s="7"/>
      <c r="G50" s="7"/>
      <c r="H50" s="7" t="s">
        <v>258</v>
      </c>
      <c r="I50" s="7" t="s">
        <v>569</v>
      </c>
      <c r="J50" s="7" t="s">
        <v>574</v>
      </c>
      <c r="L50" s="27" t="s">
        <v>790</v>
      </c>
    </row>
    <row r="51" spans="1:12" s="10" customFormat="1" ht="37.25" customHeight="1" x14ac:dyDescent="0.15">
      <c r="A51" s="127"/>
      <c r="B51" s="92" t="s">
        <v>458</v>
      </c>
      <c r="C51" s="7" t="s">
        <v>533</v>
      </c>
      <c r="D51" s="7" t="str">
        <f>IF(L51="Default",(_xlfn.XLOOKUP(C51,'Samenvatting velden'!B:B,'Samenvatting velden'!C:C,"")),L51)</f>
        <v>Aan</v>
      </c>
      <c r="E51" s="7" t="s">
        <v>331</v>
      </c>
      <c r="F51" s="7"/>
      <c r="G51" s="7"/>
      <c r="H51" s="7" t="s">
        <v>260</v>
      </c>
      <c r="I51" s="7" t="s">
        <v>569</v>
      </c>
      <c r="J51" s="7" t="s">
        <v>574</v>
      </c>
      <c r="L51" s="27" t="s">
        <v>790</v>
      </c>
    </row>
    <row r="52" spans="1:12" s="10" customFormat="1" ht="37.25" customHeight="1" x14ac:dyDescent="0.15">
      <c r="A52" s="127"/>
      <c r="B52" s="92" t="s">
        <v>458</v>
      </c>
      <c r="C52" s="7" t="s">
        <v>533</v>
      </c>
      <c r="D52" s="7" t="str">
        <f>IF(L52="Default",(_xlfn.XLOOKUP(C52,'Samenvatting velden'!B:B,'Samenvatting velden'!C:C,"")),L52)</f>
        <v>Aan</v>
      </c>
      <c r="E52" s="7" t="s">
        <v>262</v>
      </c>
      <c r="F52" s="7"/>
      <c r="G52" s="7"/>
      <c r="H52" s="7" t="s">
        <v>261</v>
      </c>
      <c r="I52" s="7" t="s">
        <v>569</v>
      </c>
      <c r="J52" s="7" t="s">
        <v>574</v>
      </c>
      <c r="L52" s="27" t="s">
        <v>790</v>
      </c>
    </row>
    <row r="53" spans="1:12" s="10" customFormat="1" ht="37.25" customHeight="1" x14ac:dyDescent="0.15">
      <c r="A53" s="135"/>
      <c r="B53" s="92" t="s">
        <v>458</v>
      </c>
      <c r="C53" s="7" t="s">
        <v>533</v>
      </c>
      <c r="D53" s="7" t="str">
        <f>IF(L53="Default",(_xlfn.XLOOKUP(C53,'Samenvatting velden'!B:B,'Samenvatting velden'!C:C,"")),L53)</f>
        <v>Aan</v>
      </c>
      <c r="E53" s="7" t="s">
        <v>264</v>
      </c>
      <c r="F53" s="7"/>
      <c r="G53" s="7"/>
      <c r="H53" s="7" t="s">
        <v>263</v>
      </c>
      <c r="I53" s="7" t="s">
        <v>569</v>
      </c>
      <c r="J53" s="7" t="s">
        <v>574</v>
      </c>
      <c r="L53" s="27" t="s">
        <v>790</v>
      </c>
    </row>
    <row r="54" spans="1:12" s="10" customFormat="1" ht="12" x14ac:dyDescent="0.15">
      <c r="L54" s="28"/>
    </row>
  </sheetData>
  <autoFilter ref="A5:J53" xr:uid="{2FB507F9-6CFC-46D5-A074-0B86A2CB1790}"/>
  <mergeCells count="19">
    <mergeCell ref="A3:A5"/>
    <mergeCell ref="B3:B5"/>
    <mergeCell ref="C3:C5"/>
    <mergeCell ref="D3:D5"/>
    <mergeCell ref="E3:G3"/>
    <mergeCell ref="I3:I5"/>
    <mergeCell ref="J3:J5"/>
    <mergeCell ref="L3:L5"/>
    <mergeCell ref="E4:E5"/>
    <mergeCell ref="F4:F5"/>
    <mergeCell ref="G4:G5"/>
    <mergeCell ref="H3:H5"/>
    <mergeCell ref="A44:A53"/>
    <mergeCell ref="A35:A41"/>
    <mergeCell ref="A23:A31"/>
    <mergeCell ref="A7:A19"/>
    <mergeCell ref="A20:A22"/>
    <mergeCell ref="A32:A34"/>
    <mergeCell ref="A42:A43"/>
  </mergeCells>
  <conditionalFormatting sqref="H6:H53">
    <cfRule type="containsBlanks" dxfId="11" priority="2">
      <formula>LEN(TRIM(H6))=0</formula>
    </cfRule>
  </conditionalFormatting>
  <conditionalFormatting sqref="B6:J53">
    <cfRule type="expression" dxfId="10" priority="1">
      <formula>$D6="uit"</formula>
    </cfRule>
  </conditionalFormatting>
  <dataValidations count="1">
    <dataValidation type="list" allowBlank="1" showInputMessage="1" showErrorMessage="1" sqref="L6:L53" xr:uid="{25F1E24D-A64B-478D-B2BE-E2B9E509498E}">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FB17-B16E-4D91-AF98-7296F427B5FC}">
  <sheetPr>
    <tabColor rgb="FF7792B6"/>
    <pageSetUpPr fitToPage="1"/>
  </sheetPr>
  <dimension ref="A1:L30"/>
  <sheetViews>
    <sheetView showGridLines="0" view="pageBreakPreview" zoomScaleNormal="100" zoomScaleSheetLayoutView="100" workbookViewId="0">
      <selection activeCell="B7" sqref="B7"/>
    </sheetView>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800</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86" t="s">
        <v>502</v>
      </c>
      <c r="B6" s="91" t="s">
        <v>458</v>
      </c>
      <c r="C6" s="79" t="s">
        <v>540</v>
      </c>
      <c r="D6" s="79" t="str">
        <f>IF(L6="Default",(_xlfn.XLOOKUP(C6,'Samenvatting velden'!B:B,'Samenvatting velden'!C:C,"")),L6)</f>
        <v>Aan</v>
      </c>
      <c r="E6" s="79" t="s">
        <v>207</v>
      </c>
      <c r="F6" s="79"/>
      <c r="G6" s="79"/>
      <c r="H6" s="79" t="s">
        <v>206</v>
      </c>
      <c r="I6" s="79" t="s">
        <v>577</v>
      </c>
      <c r="J6" s="79" t="s">
        <v>572</v>
      </c>
      <c r="L6" s="27" t="s">
        <v>790</v>
      </c>
    </row>
    <row r="7" spans="1:12" s="10" customFormat="1" ht="37.25" customHeight="1" x14ac:dyDescent="0.15">
      <c r="A7" s="127" t="s">
        <v>522</v>
      </c>
      <c r="B7" s="92" t="s">
        <v>458</v>
      </c>
      <c r="C7" s="7" t="s">
        <v>540</v>
      </c>
      <c r="D7" s="7" t="str">
        <f>IF(L7="Default",(_xlfn.XLOOKUP(C7,'Samenvatting velden'!B:B,'Samenvatting velden'!C:C,"")),L7)</f>
        <v>Aan</v>
      </c>
      <c r="E7" s="7" t="s">
        <v>82</v>
      </c>
      <c r="F7" s="7"/>
      <c r="G7" s="7"/>
      <c r="H7" s="7" t="s">
        <v>81</v>
      </c>
      <c r="I7" s="7" t="s">
        <v>577</v>
      </c>
      <c r="J7" s="7" t="s">
        <v>589</v>
      </c>
      <c r="L7" s="27" t="s">
        <v>790</v>
      </c>
    </row>
    <row r="8" spans="1:12" s="10" customFormat="1" ht="37.25" customHeight="1" x14ac:dyDescent="0.15">
      <c r="A8" s="127"/>
      <c r="B8" s="92" t="s">
        <v>458</v>
      </c>
      <c r="C8" s="7" t="s">
        <v>533</v>
      </c>
      <c r="D8" s="7" t="str">
        <f>IF(L8="Default",(_xlfn.XLOOKUP(C8,'Samenvatting velden'!B:B,'Samenvatting velden'!C:C,"")),L8)</f>
        <v>Aan</v>
      </c>
      <c r="E8" s="7" t="s">
        <v>31</v>
      </c>
      <c r="F8" s="7"/>
      <c r="G8" s="7"/>
      <c r="H8" s="7" t="s">
        <v>30</v>
      </c>
      <c r="I8" s="7" t="s">
        <v>585</v>
      </c>
      <c r="J8" s="7" t="s">
        <v>572</v>
      </c>
      <c r="L8" s="27" t="s">
        <v>790</v>
      </c>
    </row>
    <row r="9" spans="1:12" s="10" customFormat="1" ht="37.25" customHeight="1" x14ac:dyDescent="0.15">
      <c r="A9" s="127"/>
      <c r="B9" s="92" t="s">
        <v>458</v>
      </c>
      <c r="C9" s="7" t="s">
        <v>533</v>
      </c>
      <c r="D9" s="7" t="str">
        <f>IF(L9="Default",(_xlfn.XLOOKUP(C9,'Samenvatting velden'!B:B,'Samenvatting velden'!C:C,"")),L9)</f>
        <v>Aan</v>
      </c>
      <c r="E9" s="7" t="s">
        <v>306</v>
      </c>
      <c r="F9" s="7"/>
      <c r="G9" s="7"/>
      <c r="H9" s="7" t="s">
        <v>32</v>
      </c>
      <c r="I9" s="7" t="s">
        <v>585</v>
      </c>
      <c r="J9" s="7" t="s">
        <v>572</v>
      </c>
      <c r="L9" s="27" t="s">
        <v>790</v>
      </c>
    </row>
    <row r="10" spans="1:12" s="10" customFormat="1" ht="37.25" customHeight="1" x14ac:dyDescent="0.15">
      <c r="A10" s="127"/>
      <c r="B10" s="92" t="s">
        <v>458</v>
      </c>
      <c r="C10" s="7" t="s">
        <v>533</v>
      </c>
      <c r="D10" s="7" t="str">
        <f>IF(L10="Default",(_xlfn.XLOOKUP(C10,'Samenvatting velden'!B:B,'Samenvatting velden'!C:C,"")),L10)</f>
        <v>Aan</v>
      </c>
      <c r="E10" s="7" t="s">
        <v>34</v>
      </c>
      <c r="F10" s="7"/>
      <c r="G10" s="7"/>
      <c r="H10" s="7" t="s">
        <v>33</v>
      </c>
      <c r="I10" s="7" t="s">
        <v>585</v>
      </c>
      <c r="J10" s="7" t="s">
        <v>574</v>
      </c>
      <c r="L10" s="27" t="s">
        <v>790</v>
      </c>
    </row>
    <row r="11" spans="1:12" s="10" customFormat="1" ht="37.25" customHeight="1" x14ac:dyDescent="0.15">
      <c r="A11" s="127"/>
      <c r="B11" s="92" t="s">
        <v>458</v>
      </c>
      <c r="C11" s="7" t="s">
        <v>533</v>
      </c>
      <c r="D11" s="7" t="str">
        <f>IF(L11="Default",(_xlfn.XLOOKUP(C11,'Samenvatting velden'!B:B,'Samenvatting velden'!C:C,"")),L11)</f>
        <v>Aan</v>
      </c>
      <c r="E11" s="7" t="s">
        <v>84</v>
      </c>
      <c r="F11" s="7"/>
      <c r="G11" s="7"/>
      <c r="H11" s="7" t="s">
        <v>83</v>
      </c>
      <c r="I11" s="7" t="s">
        <v>577</v>
      </c>
      <c r="J11" s="7" t="s">
        <v>572</v>
      </c>
      <c r="L11" s="27" t="s">
        <v>790</v>
      </c>
    </row>
    <row r="12" spans="1:12" s="10" customFormat="1" ht="37.25" customHeight="1" x14ac:dyDescent="0.15">
      <c r="A12" s="127"/>
      <c r="B12" s="92" t="s">
        <v>458</v>
      </c>
      <c r="C12" s="7" t="s">
        <v>533</v>
      </c>
      <c r="D12" s="7" t="str">
        <f>IF(L12="Default",(_xlfn.XLOOKUP(C12,'Samenvatting velden'!B:B,'Samenvatting velden'!C:C,"")),L12)</f>
        <v>Aan</v>
      </c>
      <c r="E12" s="7" t="s">
        <v>86</v>
      </c>
      <c r="F12" s="7"/>
      <c r="G12" s="7"/>
      <c r="H12" s="7" t="s">
        <v>85</v>
      </c>
      <c r="I12" s="7" t="s">
        <v>577</v>
      </c>
      <c r="J12" s="7" t="s">
        <v>574</v>
      </c>
      <c r="L12" s="27" t="s">
        <v>790</v>
      </c>
    </row>
    <row r="13" spans="1:12" s="10" customFormat="1" ht="37.25" customHeight="1" x14ac:dyDescent="0.15">
      <c r="A13" s="127"/>
      <c r="B13" s="92" t="s">
        <v>458</v>
      </c>
      <c r="C13" s="7" t="s">
        <v>538</v>
      </c>
      <c r="D13" s="7" t="str">
        <f>IF(L13="Default",(_xlfn.XLOOKUP(C13,'Samenvatting velden'!B:B,'Samenvatting velden'!C:C,"")),L13)</f>
        <v>Aan</v>
      </c>
      <c r="E13" s="7" t="s">
        <v>36</v>
      </c>
      <c r="F13" s="7"/>
      <c r="G13" s="7"/>
      <c r="H13" s="7" t="s">
        <v>35</v>
      </c>
      <c r="I13" s="7" t="s">
        <v>568</v>
      </c>
      <c r="J13" s="7" t="s">
        <v>574</v>
      </c>
      <c r="L13" s="27" t="s">
        <v>790</v>
      </c>
    </row>
    <row r="14" spans="1:12" s="10" customFormat="1" ht="37.25" customHeight="1" x14ac:dyDescent="0.15">
      <c r="A14" s="127"/>
      <c r="B14" s="92" t="s">
        <v>458</v>
      </c>
      <c r="C14" s="7" t="s">
        <v>538</v>
      </c>
      <c r="D14" s="7" t="str">
        <f>IF(L14="Default",(_xlfn.XLOOKUP(C14,'Samenvatting velden'!B:B,'Samenvatting velden'!C:C,"")),L14)</f>
        <v>Aan</v>
      </c>
      <c r="E14" s="7" t="s">
        <v>38</v>
      </c>
      <c r="F14" s="7"/>
      <c r="G14" s="7"/>
      <c r="H14" s="7" t="s">
        <v>37</v>
      </c>
      <c r="I14" s="7" t="s">
        <v>568</v>
      </c>
      <c r="J14" s="7" t="s">
        <v>574</v>
      </c>
      <c r="L14" s="27" t="s">
        <v>790</v>
      </c>
    </row>
    <row r="15" spans="1:12" s="10" customFormat="1" ht="37.25" customHeight="1" x14ac:dyDescent="0.15">
      <c r="A15" s="127"/>
      <c r="B15" s="92" t="s">
        <v>458</v>
      </c>
      <c r="C15" s="7" t="s">
        <v>538</v>
      </c>
      <c r="D15" s="7" t="str">
        <f>IF(L15="Default",(_xlfn.XLOOKUP(C15,'Samenvatting velden'!B:B,'Samenvatting velden'!C:C,"")),L15)</f>
        <v>Aan</v>
      </c>
      <c r="E15" s="7" t="s">
        <v>40</v>
      </c>
      <c r="F15" s="7"/>
      <c r="G15" s="7"/>
      <c r="H15" s="7" t="s">
        <v>39</v>
      </c>
      <c r="I15" s="7" t="s">
        <v>568</v>
      </c>
      <c r="J15" s="7" t="s">
        <v>574</v>
      </c>
      <c r="L15" s="27" t="s">
        <v>790</v>
      </c>
    </row>
    <row r="16" spans="1:12" s="10" customFormat="1" ht="37.25" customHeight="1" x14ac:dyDescent="0.15">
      <c r="A16" s="127"/>
      <c r="B16" s="92" t="s">
        <v>458</v>
      </c>
      <c r="C16" s="7" t="s">
        <v>538</v>
      </c>
      <c r="D16" s="7" t="str">
        <f>IF(L16="Default",(_xlfn.XLOOKUP(C16,'Samenvatting velden'!B:B,'Samenvatting velden'!C:C,"")),L16)</f>
        <v>Aan</v>
      </c>
      <c r="E16" s="7" t="s">
        <v>42</v>
      </c>
      <c r="F16" s="7"/>
      <c r="G16" s="7"/>
      <c r="H16" s="7" t="s">
        <v>41</v>
      </c>
      <c r="I16" s="7" t="s">
        <v>568</v>
      </c>
      <c r="J16" s="7" t="s">
        <v>574</v>
      </c>
      <c r="L16" s="27" t="s">
        <v>790</v>
      </c>
    </row>
    <row r="17" spans="1:12" s="10" customFormat="1" ht="37.25" customHeight="1" x14ac:dyDescent="0.15">
      <c r="A17" s="126" t="s">
        <v>523</v>
      </c>
      <c r="B17" s="91" t="s">
        <v>455</v>
      </c>
      <c r="C17" s="79" t="s">
        <v>566</v>
      </c>
      <c r="D17" s="79" t="str">
        <f>IF(L17="Default",(_xlfn.XLOOKUP(C17,'Samenvatting velden'!B:B,'Samenvatting velden'!C:C,"")),L17)</f>
        <v>Aan</v>
      </c>
      <c r="E17" s="79" t="s">
        <v>29</v>
      </c>
      <c r="F17" s="79"/>
      <c r="G17" s="79"/>
      <c r="H17" s="79" t="s">
        <v>28</v>
      </c>
      <c r="I17" s="79" t="s">
        <v>583</v>
      </c>
      <c r="J17" s="79" t="s">
        <v>584</v>
      </c>
      <c r="L17" s="27" t="s">
        <v>790</v>
      </c>
    </row>
    <row r="18" spans="1:12" s="10" customFormat="1" ht="37.25" customHeight="1" x14ac:dyDescent="0.15">
      <c r="A18" s="126"/>
      <c r="B18" s="91" t="s">
        <v>455</v>
      </c>
      <c r="C18" s="79" t="s">
        <v>566</v>
      </c>
      <c r="D18" s="79" t="str">
        <f>IF(L18="Default",(_xlfn.XLOOKUP(C18,'Samenvatting velden'!B:B,'Samenvatting velden'!C:C,"")),L18)</f>
        <v>Aan</v>
      </c>
      <c r="E18" s="79" t="s">
        <v>63</v>
      </c>
      <c r="F18" s="79"/>
      <c r="G18" s="79"/>
      <c r="H18" s="79" t="s">
        <v>62</v>
      </c>
      <c r="I18" s="79" t="s">
        <v>577</v>
      </c>
      <c r="J18" s="79" t="s">
        <v>572</v>
      </c>
      <c r="L18" s="27" t="s">
        <v>790</v>
      </c>
    </row>
    <row r="19" spans="1:12" s="10" customFormat="1" ht="37.25" customHeight="1" x14ac:dyDescent="0.15">
      <c r="A19" s="127" t="s">
        <v>524</v>
      </c>
      <c r="B19" s="92" t="s">
        <v>455</v>
      </c>
      <c r="C19" s="7" t="s">
        <v>563</v>
      </c>
      <c r="D19" s="7" t="str">
        <f>IF(L19="Default",(_xlfn.XLOOKUP(C19,'Samenvatting velden'!B:B,'Samenvatting velden'!C:C,"")),L19)</f>
        <v>Aan</v>
      </c>
      <c r="E19" s="7" t="s">
        <v>129</v>
      </c>
      <c r="F19" s="7"/>
      <c r="G19" s="7"/>
      <c r="H19" s="7">
        <v>47</v>
      </c>
      <c r="I19" s="7" t="s">
        <v>613</v>
      </c>
      <c r="J19" s="7" t="s">
        <v>572</v>
      </c>
      <c r="L19" s="27" t="s">
        <v>790</v>
      </c>
    </row>
    <row r="20" spans="1:12" s="10" customFormat="1" ht="37.25" customHeight="1" x14ac:dyDescent="0.15">
      <c r="A20" s="127"/>
      <c r="B20" s="92" t="s">
        <v>458</v>
      </c>
      <c r="C20" s="7" t="s">
        <v>533</v>
      </c>
      <c r="D20" s="7" t="str">
        <f>IF(L20="Default",(_xlfn.XLOOKUP(C20,'Samenvatting velden'!B:B,'Samenvatting velden'!C:C,"")),L20)</f>
        <v>Aan</v>
      </c>
      <c r="E20" s="7" t="s">
        <v>327</v>
      </c>
      <c r="F20" s="7"/>
      <c r="G20" s="7"/>
      <c r="H20" s="7" t="s">
        <v>801</v>
      </c>
      <c r="I20" s="7" t="s">
        <v>568</v>
      </c>
      <c r="J20" s="7" t="s">
        <v>611</v>
      </c>
      <c r="L20" s="27" t="s">
        <v>790</v>
      </c>
    </row>
    <row r="21" spans="1:12" s="10" customFormat="1" ht="37.25" customHeight="1" x14ac:dyDescent="0.15">
      <c r="A21" s="127"/>
      <c r="B21" s="92" t="s">
        <v>458</v>
      </c>
      <c r="C21" s="7" t="s">
        <v>767</v>
      </c>
      <c r="D21" s="7" t="str">
        <f>IF(L21="Default",(_xlfn.XLOOKUP(C21,'Samenvatting velden'!B:B,'Samenvatting velden'!C:C,"")),L21)</f>
        <v>Aan</v>
      </c>
      <c r="E21" s="7" t="s">
        <v>130</v>
      </c>
      <c r="F21" s="7"/>
      <c r="G21" s="7"/>
      <c r="H21" s="7">
        <v>48</v>
      </c>
      <c r="I21" s="7" t="s">
        <v>601</v>
      </c>
      <c r="J21" s="7" t="s">
        <v>605</v>
      </c>
      <c r="L21" s="27" t="s">
        <v>790</v>
      </c>
    </row>
    <row r="22" spans="1:12" s="10" customFormat="1" ht="37.25" customHeight="1" x14ac:dyDescent="0.15">
      <c r="A22" s="127"/>
      <c r="B22" s="92" t="s">
        <v>460</v>
      </c>
      <c r="C22" s="7" t="s">
        <v>541</v>
      </c>
      <c r="D22" s="7" t="str">
        <f>IF(L22="Default",(_xlfn.XLOOKUP(C22,'Samenvatting velden'!B:B,'Samenvatting velden'!C:C,"")),L22)</f>
        <v>Aan</v>
      </c>
      <c r="E22" s="7" t="s">
        <v>785</v>
      </c>
      <c r="F22" s="7"/>
      <c r="G22" s="7"/>
      <c r="H22" s="7">
        <v>41</v>
      </c>
      <c r="I22" s="7" t="s">
        <v>568</v>
      </c>
      <c r="J22" s="7" t="s">
        <v>571</v>
      </c>
      <c r="L22" s="27" t="s">
        <v>790</v>
      </c>
    </row>
    <row r="23" spans="1:12" s="10" customFormat="1" ht="37.25" customHeight="1" x14ac:dyDescent="0.15">
      <c r="A23" s="127"/>
      <c r="B23" s="92" t="s">
        <v>460</v>
      </c>
      <c r="C23" s="7" t="s">
        <v>541</v>
      </c>
      <c r="D23" s="7" t="str">
        <f>IF(L23="Default",(_xlfn.XLOOKUP(C23,'Samenvatting velden'!B:B,'Samenvatting velden'!C:C,"")),L23)</f>
        <v>Aan</v>
      </c>
      <c r="E23" s="7" t="s">
        <v>126</v>
      </c>
      <c r="F23" s="7"/>
      <c r="G23" s="7"/>
      <c r="H23" s="7" t="s">
        <v>802</v>
      </c>
      <c r="I23" s="7" t="s">
        <v>568</v>
      </c>
      <c r="J23" s="7" t="s">
        <v>611</v>
      </c>
      <c r="L23" s="27" t="s">
        <v>790</v>
      </c>
    </row>
    <row r="24" spans="1:12" s="10" customFormat="1" ht="37.25" customHeight="1" x14ac:dyDescent="0.15">
      <c r="A24" s="127"/>
      <c r="B24" s="92" t="s">
        <v>460</v>
      </c>
      <c r="C24" s="7" t="s">
        <v>541</v>
      </c>
      <c r="D24" s="7" t="str">
        <f>IF(L24="Default",(_xlfn.XLOOKUP(C24,'Samenvatting velden'!B:B,'Samenvatting velden'!C:C,"")),L24)</f>
        <v>Aan</v>
      </c>
      <c r="E24" s="7" t="s">
        <v>128</v>
      </c>
      <c r="F24" s="7"/>
      <c r="G24" s="7"/>
      <c r="H24" s="7" t="s">
        <v>803</v>
      </c>
      <c r="I24" s="7" t="s">
        <v>568</v>
      </c>
      <c r="J24" s="7" t="s">
        <v>612</v>
      </c>
      <c r="L24" s="27" t="s">
        <v>790</v>
      </c>
    </row>
    <row r="25" spans="1:12" s="10" customFormat="1" ht="37.25" customHeight="1" x14ac:dyDescent="0.15">
      <c r="A25" s="87" t="s">
        <v>525</v>
      </c>
      <c r="B25" s="91" t="s">
        <v>455</v>
      </c>
      <c r="C25" s="79" t="s">
        <v>566</v>
      </c>
      <c r="D25" s="79" t="str">
        <f>IF(L25="Default",(_xlfn.XLOOKUP(C25,'Samenvatting velden'!B:B,'Samenvatting velden'!C:C,"")),L25)</f>
        <v>Aan</v>
      </c>
      <c r="E25" s="79" t="s">
        <v>65</v>
      </c>
      <c r="F25" s="79"/>
      <c r="G25" s="79"/>
      <c r="H25" s="79" t="s">
        <v>64</v>
      </c>
      <c r="I25" s="79" t="s">
        <v>577</v>
      </c>
      <c r="J25" s="79" t="s">
        <v>572</v>
      </c>
      <c r="L25" s="27" t="s">
        <v>790</v>
      </c>
    </row>
    <row r="26" spans="1:12" s="10" customFormat="1" ht="37.25" customHeight="1" x14ac:dyDescent="0.15">
      <c r="A26" s="127" t="s">
        <v>526</v>
      </c>
      <c r="B26" s="92" t="s">
        <v>456</v>
      </c>
      <c r="C26" s="7" t="s">
        <v>562</v>
      </c>
      <c r="D26" s="7" t="str">
        <f>IF(L26="Default",(_xlfn.XLOOKUP(C26,'Samenvatting velden'!B:B,'Samenvatting velden'!C:C,"")),L26)</f>
        <v>Aan</v>
      </c>
      <c r="E26" s="7" t="s">
        <v>307</v>
      </c>
      <c r="F26" s="7"/>
      <c r="G26" s="7"/>
      <c r="H26" s="7">
        <v>78</v>
      </c>
      <c r="I26" s="7" t="s">
        <v>568</v>
      </c>
      <c r="J26" s="7" t="s">
        <v>571</v>
      </c>
      <c r="L26" s="27" t="s">
        <v>790</v>
      </c>
    </row>
    <row r="27" spans="1:12" s="10" customFormat="1" ht="37.25" customHeight="1" x14ac:dyDescent="0.15">
      <c r="A27" s="127"/>
      <c r="B27" s="92" t="s">
        <v>460</v>
      </c>
      <c r="C27" s="7" t="s">
        <v>541</v>
      </c>
      <c r="D27" s="7" t="str">
        <f>IF(L27="Default",(_xlfn.XLOOKUP(C27,'Samenvatting velden'!B:B,'Samenvatting velden'!C:C,"")),L27)</f>
        <v>Aan</v>
      </c>
      <c r="E27" s="7" t="s">
        <v>785</v>
      </c>
      <c r="F27" s="7"/>
      <c r="G27" s="7"/>
      <c r="H27" s="7">
        <v>41</v>
      </c>
      <c r="I27" s="7" t="s">
        <v>568</v>
      </c>
      <c r="J27" s="7" t="s">
        <v>571</v>
      </c>
      <c r="L27" s="27" t="s">
        <v>790</v>
      </c>
    </row>
    <row r="28" spans="1:12" s="10" customFormat="1" ht="37.25" customHeight="1" x14ac:dyDescent="0.15">
      <c r="A28" s="126" t="s">
        <v>480</v>
      </c>
      <c r="B28" s="91" t="s">
        <v>456</v>
      </c>
      <c r="C28" s="79" t="s">
        <v>562</v>
      </c>
      <c r="D28" s="79" t="str">
        <f>IF(L28="Default",(_xlfn.XLOOKUP(C28,'Samenvatting velden'!B:B,'Samenvatting velden'!C:C,"")),L28)</f>
        <v>Aan</v>
      </c>
      <c r="E28" s="79" t="s">
        <v>307</v>
      </c>
      <c r="F28" s="79"/>
      <c r="G28" s="79"/>
      <c r="H28" s="79">
        <v>78</v>
      </c>
      <c r="I28" s="79" t="s">
        <v>568</v>
      </c>
      <c r="J28" s="79" t="s">
        <v>571</v>
      </c>
      <c r="L28" s="27" t="s">
        <v>790</v>
      </c>
    </row>
    <row r="29" spans="1:12" s="10" customFormat="1" ht="37.25" customHeight="1" x14ac:dyDescent="0.15">
      <c r="A29" s="128"/>
      <c r="B29" s="91" t="s">
        <v>460</v>
      </c>
      <c r="C29" s="79" t="s">
        <v>541</v>
      </c>
      <c r="D29" s="79" t="str">
        <f>IF(L29="Default",(_xlfn.XLOOKUP(C29,'Samenvatting velden'!B:B,'Samenvatting velden'!C:C,"")),L29)</f>
        <v>Aan</v>
      </c>
      <c r="E29" s="79" t="s">
        <v>785</v>
      </c>
      <c r="F29" s="79"/>
      <c r="G29" s="79"/>
      <c r="H29" s="79">
        <v>41</v>
      </c>
      <c r="I29" s="79" t="s">
        <v>568</v>
      </c>
      <c r="J29" s="79" t="s">
        <v>571</v>
      </c>
      <c r="L29" s="27" t="s">
        <v>790</v>
      </c>
    </row>
    <row r="30" spans="1:12" s="10" customFormat="1" ht="12" x14ac:dyDescent="0.15">
      <c r="L30" s="28"/>
    </row>
  </sheetData>
  <autoFilter ref="A5:J29" xr:uid="{2FB507F9-6CFC-46D5-A074-0B86A2CB1790}"/>
  <mergeCells count="17">
    <mergeCell ref="A3:A5"/>
    <mergeCell ref="B3:B5"/>
    <mergeCell ref="C3:C5"/>
    <mergeCell ref="D3:D5"/>
    <mergeCell ref="E3:G3"/>
    <mergeCell ref="I3:I5"/>
    <mergeCell ref="J3:J5"/>
    <mergeCell ref="L3:L5"/>
    <mergeCell ref="E4:E5"/>
    <mergeCell ref="F4:F5"/>
    <mergeCell ref="G4:G5"/>
    <mergeCell ref="H3:H5"/>
    <mergeCell ref="A28:A29"/>
    <mergeCell ref="A26:A27"/>
    <mergeCell ref="A19:A24"/>
    <mergeCell ref="A17:A18"/>
    <mergeCell ref="A7:A16"/>
  </mergeCells>
  <conditionalFormatting sqref="H6:H29">
    <cfRule type="containsBlanks" dxfId="9" priority="2">
      <formula>LEN(TRIM(H6))=0</formula>
    </cfRule>
  </conditionalFormatting>
  <conditionalFormatting sqref="B6:J29">
    <cfRule type="expression" dxfId="8" priority="1">
      <formula>$D6="uit"</formula>
    </cfRule>
  </conditionalFormatting>
  <dataValidations count="1">
    <dataValidation type="list" allowBlank="1" showInputMessage="1" showErrorMessage="1" sqref="L6:L29" xr:uid="{5333BC9E-64AE-4ED8-B002-598BE6B7D410}">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E023-E6F4-466A-A240-E25CE1438768}">
  <sheetPr>
    <tabColor rgb="FF7792B6"/>
    <pageSetUpPr fitToPage="1"/>
  </sheetPr>
  <dimension ref="A1:L48"/>
  <sheetViews>
    <sheetView showGridLines="0" view="pageBreakPreview" zoomScaleNormal="100"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805</v>
      </c>
      <c r="B2" s="12"/>
      <c r="C2" s="13"/>
      <c r="D2" s="13"/>
      <c r="E2" s="13"/>
      <c r="F2" s="13"/>
      <c r="G2" s="13"/>
      <c r="H2" s="13"/>
      <c r="I2" s="13"/>
      <c r="J2" s="14"/>
      <c r="L2" s="31"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129" t="s">
        <v>786</v>
      </c>
      <c r="B6" s="92" t="s">
        <v>458</v>
      </c>
      <c r="C6" s="7" t="s">
        <v>540</v>
      </c>
      <c r="D6" s="7" t="str">
        <f>IF(L6="Default",(_xlfn.XLOOKUP(C6,'Samenvatting velden'!B:B,'Samenvatting velden'!C:C,"")),L6)</f>
        <v>Aan</v>
      </c>
      <c r="E6" s="7" t="s">
        <v>82</v>
      </c>
      <c r="F6" s="7"/>
      <c r="G6" s="7"/>
      <c r="H6" s="7" t="s">
        <v>81</v>
      </c>
      <c r="I6" s="7" t="s">
        <v>577</v>
      </c>
      <c r="J6" s="7" t="s">
        <v>589</v>
      </c>
      <c r="L6" s="27" t="s">
        <v>790</v>
      </c>
    </row>
    <row r="7" spans="1:12" s="10" customFormat="1" ht="37.25" customHeight="1" x14ac:dyDescent="0.15">
      <c r="A7" s="127"/>
      <c r="B7" s="92" t="s">
        <v>458</v>
      </c>
      <c r="C7" s="7" t="s">
        <v>533</v>
      </c>
      <c r="D7" s="7" t="str">
        <f>IF(L7="Default",(_xlfn.XLOOKUP(C7,'Samenvatting velden'!B:B,'Samenvatting velden'!C:C,"")),L7)</f>
        <v>Aan</v>
      </c>
      <c r="E7" s="7" t="s">
        <v>31</v>
      </c>
      <c r="F7" s="7"/>
      <c r="G7" s="7"/>
      <c r="H7" s="7" t="s">
        <v>30</v>
      </c>
      <c r="I7" s="7"/>
      <c r="J7" s="7" t="s">
        <v>572</v>
      </c>
      <c r="L7" s="27" t="s">
        <v>790</v>
      </c>
    </row>
    <row r="8" spans="1:12" s="10" customFormat="1" ht="37.25" customHeight="1" x14ac:dyDescent="0.15">
      <c r="A8" s="127"/>
      <c r="B8" s="92" t="s">
        <v>458</v>
      </c>
      <c r="C8" s="7" t="s">
        <v>533</v>
      </c>
      <c r="D8" s="7" t="str">
        <f>IF(L8="Default",(_xlfn.XLOOKUP(C8,'Samenvatting velden'!B:B,'Samenvatting velden'!C:C,"")),L8)</f>
        <v>Aan</v>
      </c>
      <c r="E8" s="7" t="s">
        <v>306</v>
      </c>
      <c r="F8" s="7"/>
      <c r="G8" s="7"/>
      <c r="H8" s="7" t="s">
        <v>32</v>
      </c>
      <c r="I8" s="7" t="s">
        <v>585</v>
      </c>
      <c r="J8" s="7" t="s">
        <v>572</v>
      </c>
      <c r="L8" s="27" t="s">
        <v>790</v>
      </c>
    </row>
    <row r="9" spans="1:12" s="10" customFormat="1" ht="37.25" customHeight="1" x14ac:dyDescent="0.15">
      <c r="A9" s="127"/>
      <c r="B9" s="92" t="s">
        <v>458</v>
      </c>
      <c r="C9" s="7" t="s">
        <v>533</v>
      </c>
      <c r="D9" s="7" t="str">
        <f>IF(L9="Default",(_xlfn.XLOOKUP(C9,'Samenvatting velden'!B:B,'Samenvatting velden'!C:C,"")),L9)</f>
        <v>Aan</v>
      </c>
      <c r="E9" s="7" t="s">
        <v>34</v>
      </c>
      <c r="F9" s="7"/>
      <c r="G9" s="7"/>
      <c r="H9" s="7" t="s">
        <v>33</v>
      </c>
      <c r="I9" s="7" t="s">
        <v>585</v>
      </c>
      <c r="J9" s="7" t="s">
        <v>574</v>
      </c>
      <c r="L9" s="27" t="s">
        <v>790</v>
      </c>
    </row>
    <row r="10" spans="1:12" s="10" customFormat="1" ht="37.25" customHeight="1" x14ac:dyDescent="0.15">
      <c r="A10" s="127"/>
      <c r="B10" s="92" t="s">
        <v>458</v>
      </c>
      <c r="C10" s="7" t="s">
        <v>533</v>
      </c>
      <c r="D10" s="7" t="str">
        <f>IF(L10="Default",(_xlfn.XLOOKUP(C10,'Samenvatting velden'!B:B,'Samenvatting velden'!C:C,"")),L10)</f>
        <v>Aan</v>
      </c>
      <c r="E10" s="7" t="s">
        <v>84</v>
      </c>
      <c r="F10" s="7"/>
      <c r="G10" s="7"/>
      <c r="H10" s="7" t="s">
        <v>83</v>
      </c>
      <c r="I10" s="7" t="s">
        <v>577</v>
      </c>
      <c r="J10" s="7" t="s">
        <v>572</v>
      </c>
      <c r="L10" s="27" t="s">
        <v>790</v>
      </c>
    </row>
    <row r="11" spans="1:12" s="10" customFormat="1" ht="37.25" customHeight="1" x14ac:dyDescent="0.15">
      <c r="A11" s="127"/>
      <c r="B11" s="92" t="s">
        <v>458</v>
      </c>
      <c r="C11" s="7" t="s">
        <v>533</v>
      </c>
      <c r="D11" s="7" t="str">
        <f>IF(L11="Default",(_xlfn.XLOOKUP(C11,'Samenvatting velden'!B:B,'Samenvatting velden'!C:C,"")),L11)</f>
        <v>Aan</v>
      </c>
      <c r="E11" s="7" t="s">
        <v>86</v>
      </c>
      <c r="F11" s="7"/>
      <c r="G11" s="7"/>
      <c r="H11" s="7" t="s">
        <v>85</v>
      </c>
      <c r="I11" s="7" t="s">
        <v>577</v>
      </c>
      <c r="J11" s="7" t="s">
        <v>574</v>
      </c>
      <c r="L11" s="27" t="s">
        <v>790</v>
      </c>
    </row>
    <row r="12" spans="1:12" s="10" customFormat="1" ht="37.25" customHeight="1" x14ac:dyDescent="0.15">
      <c r="A12" s="127"/>
      <c r="B12" s="92" t="s">
        <v>458</v>
      </c>
      <c r="C12" s="7" t="s">
        <v>538</v>
      </c>
      <c r="D12" s="7" t="str">
        <f>IF(L12="Default",(_xlfn.XLOOKUP(C12,'Samenvatting velden'!B:B,'Samenvatting velden'!C:C,"")),L12)</f>
        <v>Aan</v>
      </c>
      <c r="E12" s="7" t="s">
        <v>36</v>
      </c>
      <c r="F12" s="7"/>
      <c r="G12" s="7"/>
      <c r="H12" s="7" t="s">
        <v>35</v>
      </c>
      <c r="I12" s="7" t="s">
        <v>568</v>
      </c>
      <c r="J12" s="7" t="s">
        <v>574</v>
      </c>
      <c r="L12" s="27" t="s">
        <v>790</v>
      </c>
    </row>
    <row r="13" spans="1:12" s="10" customFormat="1" ht="37.25" customHeight="1" x14ac:dyDescent="0.15">
      <c r="A13" s="127"/>
      <c r="B13" s="92" t="s">
        <v>458</v>
      </c>
      <c r="C13" s="7" t="s">
        <v>538</v>
      </c>
      <c r="D13" s="7" t="str">
        <f>IF(L13="Default",(_xlfn.XLOOKUP(C13,'Samenvatting velden'!B:B,'Samenvatting velden'!C:C,"")),L13)</f>
        <v>Aan</v>
      </c>
      <c r="E13" s="7" t="s">
        <v>38</v>
      </c>
      <c r="F13" s="7"/>
      <c r="G13" s="7"/>
      <c r="H13" s="7" t="s">
        <v>37</v>
      </c>
      <c r="I13" s="7" t="s">
        <v>568</v>
      </c>
      <c r="J13" s="7" t="s">
        <v>574</v>
      </c>
      <c r="L13" s="27" t="s">
        <v>790</v>
      </c>
    </row>
    <row r="14" spans="1:12" s="10" customFormat="1" ht="37.25" customHeight="1" x14ac:dyDescent="0.15">
      <c r="A14" s="127"/>
      <c r="B14" s="92" t="s">
        <v>458</v>
      </c>
      <c r="C14" s="7" t="s">
        <v>538</v>
      </c>
      <c r="D14" s="7" t="str">
        <f>IF(L14="Default",(_xlfn.XLOOKUP(C14,'Samenvatting velden'!B:B,'Samenvatting velden'!C:C,"")),L14)</f>
        <v>Aan</v>
      </c>
      <c r="E14" s="7" t="s">
        <v>40</v>
      </c>
      <c r="F14" s="7"/>
      <c r="G14" s="7"/>
      <c r="H14" s="7" t="s">
        <v>39</v>
      </c>
      <c r="I14" s="7" t="s">
        <v>568</v>
      </c>
      <c r="J14" s="7" t="s">
        <v>574</v>
      </c>
      <c r="L14" s="27" t="s">
        <v>790</v>
      </c>
    </row>
    <row r="15" spans="1:12" s="10" customFormat="1" ht="37.25" customHeight="1" x14ac:dyDescent="0.15">
      <c r="A15" s="127"/>
      <c r="B15" s="92" t="s">
        <v>458</v>
      </c>
      <c r="C15" s="7" t="s">
        <v>538</v>
      </c>
      <c r="D15" s="7" t="str">
        <f>IF(L15="Default",(_xlfn.XLOOKUP(C15,'Samenvatting velden'!B:B,'Samenvatting velden'!C:C,"")),L15)</f>
        <v>Aan</v>
      </c>
      <c r="E15" s="7" t="s">
        <v>42</v>
      </c>
      <c r="F15" s="7"/>
      <c r="G15" s="7"/>
      <c r="H15" s="7" t="s">
        <v>41</v>
      </c>
      <c r="I15" s="7" t="s">
        <v>568</v>
      </c>
      <c r="J15" s="7" t="s">
        <v>574</v>
      </c>
      <c r="L15" s="27" t="s">
        <v>790</v>
      </c>
    </row>
    <row r="16" spans="1:12" s="10" customFormat="1" ht="37.25" customHeight="1" x14ac:dyDescent="0.15">
      <c r="A16" s="126" t="s">
        <v>527</v>
      </c>
      <c r="B16" s="91" t="s">
        <v>455</v>
      </c>
      <c r="C16" s="79" t="s">
        <v>566</v>
      </c>
      <c r="D16" s="79" t="str">
        <f>IF(L16="Default",(_xlfn.XLOOKUP(C16,'Samenvatting velden'!B:B,'Samenvatting velden'!C:C,"")),L16)</f>
        <v>Aan</v>
      </c>
      <c r="E16" s="79" t="s">
        <v>29</v>
      </c>
      <c r="F16" s="79"/>
      <c r="G16" s="79"/>
      <c r="H16" s="79" t="s">
        <v>28</v>
      </c>
      <c r="I16" s="79" t="s">
        <v>583</v>
      </c>
      <c r="J16" s="79" t="s">
        <v>584</v>
      </c>
      <c r="L16" s="27" t="s">
        <v>790</v>
      </c>
    </row>
    <row r="17" spans="1:12" s="10" customFormat="1" ht="37.25" customHeight="1" x14ac:dyDescent="0.15">
      <c r="A17" s="126"/>
      <c r="B17" s="91" t="s">
        <v>458</v>
      </c>
      <c r="C17" s="79" t="s">
        <v>544</v>
      </c>
      <c r="D17" s="79" t="str">
        <f>IF(L17="Default",(_xlfn.XLOOKUP(C17,'Samenvatting velden'!B:B,'Samenvatting velden'!C:C,"")),L17)</f>
        <v>Aan</v>
      </c>
      <c r="E17" s="79" t="s">
        <v>353</v>
      </c>
      <c r="F17" s="79"/>
      <c r="G17" s="79"/>
      <c r="H17" s="79" t="s">
        <v>358</v>
      </c>
      <c r="I17" s="79" t="s">
        <v>568</v>
      </c>
      <c r="J17" s="79" t="s">
        <v>574</v>
      </c>
      <c r="L17" s="27" t="s">
        <v>790</v>
      </c>
    </row>
    <row r="18" spans="1:12" s="10" customFormat="1" ht="37.25" customHeight="1" x14ac:dyDescent="0.15">
      <c r="A18" s="126"/>
      <c r="B18" s="91" t="s">
        <v>458</v>
      </c>
      <c r="C18" s="79" t="s">
        <v>533</v>
      </c>
      <c r="D18" s="79" t="str">
        <f>IF(L18="Default",(_xlfn.XLOOKUP(C18,'Samenvatting velden'!B:B,'Samenvatting velden'!C:C,"")),L18)</f>
        <v>Aan</v>
      </c>
      <c r="E18" s="79" t="s">
        <v>352</v>
      </c>
      <c r="F18" s="79"/>
      <c r="G18" s="79"/>
      <c r="H18" s="79" t="s">
        <v>359</v>
      </c>
      <c r="I18" s="79" t="s">
        <v>568</v>
      </c>
      <c r="J18" s="79" t="s">
        <v>574</v>
      </c>
      <c r="L18" s="27" t="s">
        <v>790</v>
      </c>
    </row>
    <row r="19" spans="1:12" s="10" customFormat="1" ht="37.25" customHeight="1" x14ac:dyDescent="0.15">
      <c r="A19" s="126"/>
      <c r="B19" s="91" t="s">
        <v>458</v>
      </c>
      <c r="C19" s="79" t="s">
        <v>543</v>
      </c>
      <c r="D19" s="79" t="str">
        <f>IF(L19="Default",(_xlfn.XLOOKUP(C19,'Samenvatting velden'!B:B,'Samenvatting velden'!C:C,"")),L19)</f>
        <v>Aan</v>
      </c>
      <c r="E19" s="79" t="s">
        <v>412</v>
      </c>
      <c r="F19" s="79"/>
      <c r="G19" s="79"/>
      <c r="H19" s="79" t="s">
        <v>265</v>
      </c>
      <c r="I19" s="79" t="s">
        <v>568</v>
      </c>
      <c r="J19" s="79" t="s">
        <v>574</v>
      </c>
      <c r="L19" s="27" t="s">
        <v>790</v>
      </c>
    </row>
    <row r="20" spans="1:12" s="10" customFormat="1" ht="37.25" customHeight="1" x14ac:dyDescent="0.15">
      <c r="A20" s="127" t="s">
        <v>473</v>
      </c>
      <c r="B20" s="92" t="s">
        <v>455</v>
      </c>
      <c r="C20" s="7" t="s">
        <v>563</v>
      </c>
      <c r="D20" s="7" t="str">
        <f>IF(L20="Default",(_xlfn.XLOOKUP(C20,'Samenvatting velden'!B:B,'Samenvatting velden'!C:C,"")),L20)</f>
        <v>Aan</v>
      </c>
      <c r="E20" s="7" t="s">
        <v>129</v>
      </c>
      <c r="F20" s="7"/>
      <c r="G20" s="7"/>
      <c r="H20" s="7">
        <v>47</v>
      </c>
      <c r="I20" s="7" t="s">
        <v>613</v>
      </c>
      <c r="J20" s="7" t="s">
        <v>572</v>
      </c>
      <c r="L20" s="27" t="s">
        <v>790</v>
      </c>
    </row>
    <row r="21" spans="1:12" s="10" customFormat="1" ht="37.25" customHeight="1" x14ac:dyDescent="0.15">
      <c r="A21" s="127"/>
      <c r="B21" s="92" t="s">
        <v>458</v>
      </c>
      <c r="C21" s="7" t="s">
        <v>533</v>
      </c>
      <c r="D21" s="7" t="str">
        <f>IF(L21="Default",(_xlfn.XLOOKUP(C21,'Samenvatting velden'!B:B,'Samenvatting velden'!C:C,"")),L21)</f>
        <v>Aan</v>
      </c>
      <c r="E21" s="7" t="s">
        <v>327</v>
      </c>
      <c r="F21" s="7"/>
      <c r="G21" s="7"/>
      <c r="H21" s="7" t="s">
        <v>124</v>
      </c>
      <c r="I21" s="7" t="s">
        <v>568</v>
      </c>
      <c r="J21" s="7" t="s">
        <v>611</v>
      </c>
      <c r="L21" s="27" t="s">
        <v>790</v>
      </c>
    </row>
    <row r="22" spans="1:12" s="10" customFormat="1" ht="37.25" customHeight="1" x14ac:dyDescent="0.15">
      <c r="A22" s="127"/>
      <c r="B22" s="92" t="s">
        <v>458</v>
      </c>
      <c r="C22" s="7" t="s">
        <v>767</v>
      </c>
      <c r="D22" s="7" t="str">
        <f>IF(L22="Default",(_xlfn.XLOOKUP(C22,'Samenvatting velden'!B:B,'Samenvatting velden'!C:C,"")),L22)</f>
        <v>Aan</v>
      </c>
      <c r="E22" s="7" t="s">
        <v>130</v>
      </c>
      <c r="F22" s="7"/>
      <c r="G22" s="7"/>
      <c r="H22" s="7">
        <v>48</v>
      </c>
      <c r="I22" s="7" t="s">
        <v>601</v>
      </c>
      <c r="J22" s="7" t="s">
        <v>605</v>
      </c>
      <c r="L22" s="27" t="s">
        <v>790</v>
      </c>
    </row>
    <row r="23" spans="1:12" s="10" customFormat="1" ht="37.25" customHeight="1" x14ac:dyDescent="0.15">
      <c r="A23" s="127"/>
      <c r="B23" s="92" t="s">
        <v>460</v>
      </c>
      <c r="C23" s="7" t="s">
        <v>541</v>
      </c>
      <c r="D23" s="7" t="str">
        <f>IF(L23="Default",(_xlfn.XLOOKUP(C23,'Samenvatting velden'!B:B,'Samenvatting velden'!C:C,"")),L23)</f>
        <v>Aan</v>
      </c>
      <c r="E23" s="7" t="s">
        <v>126</v>
      </c>
      <c r="F23" s="7"/>
      <c r="G23" s="7"/>
      <c r="H23" s="7" t="s">
        <v>125</v>
      </c>
      <c r="I23" s="7" t="s">
        <v>568</v>
      </c>
      <c r="J23" s="7" t="s">
        <v>611</v>
      </c>
      <c r="L23" s="27" t="s">
        <v>790</v>
      </c>
    </row>
    <row r="24" spans="1:12" s="10" customFormat="1" ht="37.25" customHeight="1" x14ac:dyDescent="0.15">
      <c r="A24" s="127"/>
      <c r="B24" s="92" t="s">
        <v>460</v>
      </c>
      <c r="C24" s="7" t="s">
        <v>541</v>
      </c>
      <c r="D24" s="7" t="str">
        <f>IF(L24="Default",(_xlfn.XLOOKUP(C24,'Samenvatting velden'!B:B,'Samenvatting velden'!C:C,"")),L24)</f>
        <v>Aan</v>
      </c>
      <c r="E24" s="7" t="s">
        <v>128</v>
      </c>
      <c r="F24" s="7"/>
      <c r="G24" s="7"/>
      <c r="H24" s="7" t="s">
        <v>127</v>
      </c>
      <c r="I24" s="7" t="s">
        <v>568</v>
      </c>
      <c r="J24" s="7" t="s">
        <v>612</v>
      </c>
      <c r="L24" s="27" t="s">
        <v>790</v>
      </c>
    </row>
    <row r="25" spans="1:12" s="10" customFormat="1" ht="37.25" customHeight="1" x14ac:dyDescent="0.15">
      <c r="A25" s="126" t="s">
        <v>474</v>
      </c>
      <c r="B25" s="91" t="s">
        <v>455</v>
      </c>
      <c r="C25" s="79" t="s">
        <v>566</v>
      </c>
      <c r="D25" s="79" t="str">
        <f>IF(L25="Default",(_xlfn.XLOOKUP(C25,'Samenvatting velden'!B:B,'Samenvatting velden'!C:C,"")),L25)</f>
        <v>Aan</v>
      </c>
      <c r="E25" s="79" t="s">
        <v>29</v>
      </c>
      <c r="F25" s="79"/>
      <c r="G25" s="79"/>
      <c r="H25" s="79" t="s">
        <v>28</v>
      </c>
      <c r="I25" s="79" t="s">
        <v>583</v>
      </c>
      <c r="J25" s="79" t="s">
        <v>584</v>
      </c>
      <c r="L25" s="27" t="s">
        <v>790</v>
      </c>
    </row>
    <row r="26" spans="1:12" s="10" customFormat="1" ht="37.25" customHeight="1" x14ac:dyDescent="0.15">
      <c r="A26" s="126"/>
      <c r="B26" s="91" t="s">
        <v>455</v>
      </c>
      <c r="C26" s="79" t="s">
        <v>566</v>
      </c>
      <c r="D26" s="79" t="str">
        <f>IF(L26="Default",(_xlfn.XLOOKUP(C26,'Samenvatting velden'!B:B,'Samenvatting velden'!C:C,"")),L26)</f>
        <v>Aan</v>
      </c>
      <c r="E26" s="79" t="s">
        <v>137</v>
      </c>
      <c r="F26" s="79"/>
      <c r="G26" s="79"/>
      <c r="H26" s="79">
        <v>50</v>
      </c>
      <c r="I26" s="79" t="s">
        <v>568</v>
      </c>
      <c r="J26" s="79" t="s">
        <v>574</v>
      </c>
      <c r="L26" s="27" t="s">
        <v>790</v>
      </c>
    </row>
    <row r="27" spans="1:12" s="10" customFormat="1" ht="37.25" customHeight="1" x14ac:dyDescent="0.15">
      <c r="A27" s="126"/>
      <c r="B27" s="91" t="s">
        <v>455</v>
      </c>
      <c r="C27" s="79" t="s">
        <v>563</v>
      </c>
      <c r="D27" s="79" t="str">
        <f>IF(L27="Default",(_xlfn.XLOOKUP(C27,'Samenvatting velden'!B:B,'Samenvatting velden'!C:C,"")),L27)</f>
        <v>Aan</v>
      </c>
      <c r="E27" s="79" t="s">
        <v>315</v>
      </c>
      <c r="F27" s="79"/>
      <c r="G27" s="79"/>
      <c r="H27" s="79" t="s">
        <v>76</v>
      </c>
      <c r="I27" s="79" t="s">
        <v>577</v>
      </c>
      <c r="J27" s="79" t="s">
        <v>574</v>
      </c>
      <c r="L27" s="27" t="s">
        <v>790</v>
      </c>
    </row>
    <row r="28" spans="1:12" s="10" customFormat="1" ht="37.25" customHeight="1" x14ac:dyDescent="0.15">
      <c r="A28" s="127" t="s">
        <v>489</v>
      </c>
      <c r="B28" s="92" t="s">
        <v>455</v>
      </c>
      <c r="C28" s="7" t="s">
        <v>566</v>
      </c>
      <c r="D28" s="7" t="str">
        <f>IF(L28="Default",(_xlfn.XLOOKUP(C28,'Samenvatting velden'!B:B,'Samenvatting velden'!C:C,"")),L28)</f>
        <v>Aan</v>
      </c>
      <c r="E28" s="7" t="s">
        <v>63</v>
      </c>
      <c r="F28" s="7"/>
      <c r="G28" s="7"/>
      <c r="H28" s="7" t="s">
        <v>62</v>
      </c>
      <c r="I28" s="7" t="s">
        <v>577</v>
      </c>
      <c r="J28" s="7" t="s">
        <v>572</v>
      </c>
      <c r="L28" s="27" t="s">
        <v>790</v>
      </c>
    </row>
    <row r="29" spans="1:12" s="10" customFormat="1" ht="37.25" customHeight="1" x14ac:dyDescent="0.15">
      <c r="A29" s="127"/>
      <c r="B29" s="92" t="s">
        <v>458</v>
      </c>
      <c r="C29" s="7" t="s">
        <v>544</v>
      </c>
      <c r="D29" s="7" t="str">
        <f>IF(L29="Default",(_xlfn.XLOOKUP(C29,'Samenvatting velden'!B:B,'Samenvatting velden'!C:C,"")),L29)</f>
        <v>Aan</v>
      </c>
      <c r="E29" s="7" t="s">
        <v>452</v>
      </c>
      <c r="F29" s="7"/>
      <c r="G29" s="7"/>
      <c r="H29" s="7" t="s">
        <v>351</v>
      </c>
      <c r="I29" s="7" t="s">
        <v>568</v>
      </c>
      <c r="J29" s="7" t="s">
        <v>574</v>
      </c>
      <c r="L29" s="27" t="s">
        <v>790</v>
      </c>
    </row>
    <row r="30" spans="1:12" s="10" customFormat="1" ht="37.25" customHeight="1" x14ac:dyDescent="0.15">
      <c r="A30" s="127"/>
      <c r="B30" s="92" t="s">
        <v>458</v>
      </c>
      <c r="C30" s="7" t="s">
        <v>543</v>
      </c>
      <c r="D30" s="7" t="str">
        <f>IF(L30="Default",(_xlfn.XLOOKUP(C30,'Samenvatting velden'!B:B,'Samenvatting velden'!C:C,"")),L30)</f>
        <v>Aan</v>
      </c>
      <c r="E30" s="7" t="s">
        <v>413</v>
      </c>
      <c r="F30" s="7"/>
      <c r="G30" s="7"/>
      <c r="H30" s="7" t="s">
        <v>266</v>
      </c>
      <c r="I30" s="7" t="s">
        <v>568</v>
      </c>
      <c r="J30" s="7" t="s">
        <v>574</v>
      </c>
      <c r="L30" s="27" t="s">
        <v>790</v>
      </c>
    </row>
    <row r="31" spans="1:12" s="10" customFormat="1" ht="37.25" customHeight="1" x14ac:dyDescent="0.15">
      <c r="A31" s="126" t="s">
        <v>490</v>
      </c>
      <c r="B31" s="91" t="s">
        <v>455</v>
      </c>
      <c r="C31" s="79" t="s">
        <v>563</v>
      </c>
      <c r="D31" s="79" t="str">
        <f>IF(L31="Default",(_xlfn.XLOOKUP(C31,'Samenvatting velden'!B:B,'Samenvatting velden'!C:C,"")),L31)</f>
        <v>Aan</v>
      </c>
      <c r="E31" s="79" t="s">
        <v>129</v>
      </c>
      <c r="F31" s="79"/>
      <c r="G31" s="79"/>
      <c r="H31" s="79">
        <v>47</v>
      </c>
      <c r="I31" s="79" t="s">
        <v>613</v>
      </c>
      <c r="J31" s="79" t="s">
        <v>572</v>
      </c>
      <c r="L31" s="27" t="s">
        <v>790</v>
      </c>
    </row>
    <row r="32" spans="1:12" s="10" customFormat="1" ht="37.25" customHeight="1" x14ac:dyDescent="0.15">
      <c r="A32" s="126"/>
      <c r="B32" s="91" t="s">
        <v>458</v>
      </c>
      <c r="C32" s="79" t="s">
        <v>533</v>
      </c>
      <c r="D32" s="79" t="str">
        <f>IF(L32="Default",(_xlfn.XLOOKUP(C32,'Samenvatting velden'!B:B,'Samenvatting velden'!C:C,"")),L32)</f>
        <v>Aan</v>
      </c>
      <c r="E32" s="79" t="s">
        <v>327</v>
      </c>
      <c r="F32" s="79"/>
      <c r="G32" s="79"/>
      <c r="H32" s="79" t="s">
        <v>124</v>
      </c>
      <c r="I32" s="79" t="s">
        <v>568</v>
      </c>
      <c r="J32" s="79" t="s">
        <v>611</v>
      </c>
      <c r="L32" s="27" t="s">
        <v>790</v>
      </c>
    </row>
    <row r="33" spans="1:12" s="10" customFormat="1" ht="37.25" customHeight="1" x14ac:dyDescent="0.15">
      <c r="A33" s="126"/>
      <c r="B33" s="91" t="s">
        <v>458</v>
      </c>
      <c r="C33" s="79" t="s">
        <v>767</v>
      </c>
      <c r="D33" s="79" t="str">
        <f>IF(L33="Default",(_xlfn.XLOOKUP(C33,'Samenvatting velden'!B:B,'Samenvatting velden'!C:C,"")),L33)</f>
        <v>Aan</v>
      </c>
      <c r="E33" s="79" t="s">
        <v>130</v>
      </c>
      <c r="F33" s="79"/>
      <c r="G33" s="79"/>
      <c r="H33" s="79">
        <v>48</v>
      </c>
      <c r="I33" s="79" t="s">
        <v>601</v>
      </c>
      <c r="J33" s="79" t="s">
        <v>605</v>
      </c>
      <c r="L33" s="27" t="s">
        <v>790</v>
      </c>
    </row>
    <row r="34" spans="1:12" s="10" customFormat="1" ht="37.25" customHeight="1" x14ac:dyDescent="0.15">
      <c r="A34" s="126"/>
      <c r="B34" s="91" t="s">
        <v>460</v>
      </c>
      <c r="C34" s="79" t="s">
        <v>541</v>
      </c>
      <c r="D34" s="79" t="str">
        <f>IF(L34="Default",(_xlfn.XLOOKUP(C34,'Samenvatting velden'!B:B,'Samenvatting velden'!C:C,"")),L34)</f>
        <v>Aan</v>
      </c>
      <c r="E34" s="79" t="s">
        <v>126</v>
      </c>
      <c r="F34" s="79"/>
      <c r="G34" s="79"/>
      <c r="H34" s="79" t="s">
        <v>125</v>
      </c>
      <c r="I34" s="79" t="s">
        <v>568</v>
      </c>
      <c r="J34" s="79" t="s">
        <v>611</v>
      </c>
      <c r="L34" s="27" t="s">
        <v>790</v>
      </c>
    </row>
    <row r="35" spans="1:12" s="10" customFormat="1" ht="37.25" customHeight="1" x14ac:dyDescent="0.15">
      <c r="A35" s="126"/>
      <c r="B35" s="91" t="s">
        <v>460</v>
      </c>
      <c r="C35" s="79" t="s">
        <v>541</v>
      </c>
      <c r="D35" s="79" t="str">
        <f>IF(L35="Default",(_xlfn.XLOOKUP(C35,'Samenvatting velden'!B:B,'Samenvatting velden'!C:C,"")),L35)</f>
        <v>Aan</v>
      </c>
      <c r="E35" s="79" t="s">
        <v>128</v>
      </c>
      <c r="F35" s="79"/>
      <c r="G35" s="79"/>
      <c r="H35" s="79" t="s">
        <v>127</v>
      </c>
      <c r="I35" s="79" t="s">
        <v>568</v>
      </c>
      <c r="J35" s="79" t="s">
        <v>612</v>
      </c>
      <c r="L35" s="27" t="s">
        <v>790</v>
      </c>
    </row>
    <row r="36" spans="1:12" s="10" customFormat="1" ht="37.25" customHeight="1" x14ac:dyDescent="0.15">
      <c r="A36" s="127" t="s">
        <v>491</v>
      </c>
      <c r="B36" s="92" t="s">
        <v>458</v>
      </c>
      <c r="C36" s="7" t="s">
        <v>533</v>
      </c>
      <c r="D36" s="7" t="str">
        <f>IF(L36="Default",(_xlfn.XLOOKUP(C36,'Samenvatting velden'!B:B,'Samenvatting velden'!C:C,"")),L36)</f>
        <v>Aan</v>
      </c>
      <c r="E36" s="7" t="s">
        <v>355</v>
      </c>
      <c r="F36" s="7"/>
      <c r="G36" s="7"/>
      <c r="H36" s="7" t="s">
        <v>451</v>
      </c>
      <c r="I36" s="7" t="s">
        <v>568</v>
      </c>
      <c r="J36" s="7" t="s">
        <v>574</v>
      </c>
      <c r="L36" s="27" t="s">
        <v>790</v>
      </c>
    </row>
    <row r="37" spans="1:12" s="10" customFormat="1" ht="37.25" customHeight="1" x14ac:dyDescent="0.15">
      <c r="A37" s="127"/>
      <c r="B37" s="92" t="s">
        <v>455</v>
      </c>
      <c r="C37" s="7" t="s">
        <v>566</v>
      </c>
      <c r="D37" s="7" t="str">
        <f>IF(L37="Default",(_xlfn.XLOOKUP(C37,'Samenvatting velden'!B:B,'Samenvatting velden'!C:C,"")),L37)</f>
        <v>Aan</v>
      </c>
      <c r="E37" s="7" t="s">
        <v>65</v>
      </c>
      <c r="F37" s="7"/>
      <c r="G37" s="7"/>
      <c r="H37" s="7" t="s">
        <v>64</v>
      </c>
      <c r="I37" s="7" t="s">
        <v>577</v>
      </c>
      <c r="J37" s="7" t="s">
        <v>572</v>
      </c>
      <c r="L37" s="27" t="s">
        <v>790</v>
      </c>
    </row>
    <row r="38" spans="1:12" s="10" customFormat="1" ht="37.25" customHeight="1" x14ac:dyDescent="0.15">
      <c r="A38" s="126" t="s">
        <v>804</v>
      </c>
      <c r="B38" s="91" t="s">
        <v>456</v>
      </c>
      <c r="C38" s="79" t="s">
        <v>562</v>
      </c>
      <c r="D38" s="79" t="str">
        <f>IF(L38="Default",(_xlfn.XLOOKUP(C38,'Samenvatting velden'!B:B,'Samenvatting velden'!C:C,"")),L38)</f>
        <v>Aan</v>
      </c>
      <c r="E38" s="79" t="s">
        <v>307</v>
      </c>
      <c r="F38" s="79"/>
      <c r="G38" s="79"/>
      <c r="H38" s="79">
        <v>78</v>
      </c>
      <c r="I38" s="79" t="s">
        <v>568</v>
      </c>
      <c r="J38" s="79" t="s">
        <v>571</v>
      </c>
      <c r="L38" s="27" t="s">
        <v>790</v>
      </c>
    </row>
    <row r="39" spans="1:12" s="10" customFormat="1" ht="37.25" customHeight="1" x14ac:dyDescent="0.15">
      <c r="A39" s="126"/>
      <c r="B39" s="91" t="s">
        <v>460</v>
      </c>
      <c r="C39" s="79" t="s">
        <v>541</v>
      </c>
      <c r="D39" s="79" t="str">
        <f>IF(L39="Default",(_xlfn.XLOOKUP(C39,'Samenvatting velden'!B:B,'Samenvatting velden'!C:C,"")),L39)</f>
        <v>Aan</v>
      </c>
      <c r="E39" s="79" t="s">
        <v>785</v>
      </c>
      <c r="F39" s="79"/>
      <c r="G39" s="79"/>
      <c r="H39" s="79">
        <v>41</v>
      </c>
      <c r="I39" s="79" t="s">
        <v>568</v>
      </c>
      <c r="J39" s="79" t="s">
        <v>571</v>
      </c>
      <c r="L39" s="27" t="s">
        <v>790</v>
      </c>
    </row>
    <row r="40" spans="1:12" s="10" customFormat="1" ht="37.25" customHeight="1" x14ac:dyDescent="0.15">
      <c r="A40" s="127" t="s">
        <v>480</v>
      </c>
      <c r="B40" s="92" t="s">
        <v>456</v>
      </c>
      <c r="C40" s="7" t="s">
        <v>562</v>
      </c>
      <c r="D40" s="7" t="str">
        <f>IF(L40="Default",(_xlfn.XLOOKUP(C40,'Samenvatting velden'!B:B,'Samenvatting velden'!C:C,"")),L40)</f>
        <v>Aan</v>
      </c>
      <c r="E40" s="7" t="s">
        <v>307</v>
      </c>
      <c r="F40" s="7"/>
      <c r="G40" s="7"/>
      <c r="H40" s="7">
        <v>78</v>
      </c>
      <c r="I40" s="7" t="s">
        <v>568</v>
      </c>
      <c r="J40" s="7" t="s">
        <v>571</v>
      </c>
      <c r="L40" s="27" t="s">
        <v>790</v>
      </c>
    </row>
    <row r="41" spans="1:12" s="10" customFormat="1" ht="37.25" customHeight="1" x14ac:dyDescent="0.15">
      <c r="A41" s="127"/>
      <c r="B41" s="92" t="s">
        <v>460</v>
      </c>
      <c r="C41" s="7" t="s">
        <v>541</v>
      </c>
      <c r="D41" s="7" t="str">
        <f>IF(L41="Default",(_xlfn.XLOOKUP(C41,'Samenvatting velden'!B:B,'Samenvatting velden'!C:C,"")),L41)</f>
        <v>Aan</v>
      </c>
      <c r="E41" s="7" t="s">
        <v>785</v>
      </c>
      <c r="F41" s="7"/>
      <c r="G41" s="7"/>
      <c r="H41" s="7">
        <v>41</v>
      </c>
      <c r="I41" s="7" t="s">
        <v>568</v>
      </c>
      <c r="J41" s="7" t="s">
        <v>571</v>
      </c>
      <c r="L41" s="27" t="s">
        <v>790</v>
      </c>
    </row>
    <row r="42" spans="1:12" s="10" customFormat="1" ht="37.25" customHeight="1" x14ac:dyDescent="0.15">
      <c r="A42" s="126" t="s">
        <v>793</v>
      </c>
      <c r="B42" s="91" t="s">
        <v>456</v>
      </c>
      <c r="C42" s="79" t="s">
        <v>561</v>
      </c>
      <c r="D42" s="79" t="str">
        <f>IF(L42="Default",(_xlfn.XLOOKUP(C42,'Samenvatting velden'!B:B,'Samenvatting velden'!C:C,"")),L42)</f>
        <v>Aan</v>
      </c>
      <c r="E42" s="79" t="s">
        <v>354</v>
      </c>
      <c r="F42" s="79"/>
      <c r="G42" s="79"/>
      <c r="H42" s="79" t="s">
        <v>360</v>
      </c>
      <c r="I42" s="79" t="s">
        <v>568</v>
      </c>
      <c r="J42" s="79" t="s">
        <v>574</v>
      </c>
      <c r="L42" s="27" t="s">
        <v>790</v>
      </c>
    </row>
    <row r="43" spans="1:12" s="10" customFormat="1" ht="37.25" customHeight="1" x14ac:dyDescent="0.15">
      <c r="A43" s="126"/>
      <c r="B43" s="91" t="s">
        <v>456</v>
      </c>
      <c r="C43" s="79" t="s">
        <v>561</v>
      </c>
      <c r="D43" s="79" t="str">
        <f>IF(L43="Default",(_xlfn.XLOOKUP(C43,'Samenvatting velden'!B:B,'Samenvatting velden'!C:C,"")),L43)</f>
        <v>Aan</v>
      </c>
      <c r="E43" s="79" t="s">
        <v>338</v>
      </c>
      <c r="F43" s="79"/>
      <c r="G43" s="79"/>
      <c r="H43" s="79">
        <v>59</v>
      </c>
      <c r="I43" s="79" t="s">
        <v>577</v>
      </c>
      <c r="J43" s="79" t="s">
        <v>614</v>
      </c>
      <c r="L43" s="27" t="s">
        <v>790</v>
      </c>
    </row>
    <row r="44" spans="1:12" s="10" customFormat="1" ht="37.25" customHeight="1" x14ac:dyDescent="0.15">
      <c r="A44" s="127" t="s">
        <v>500</v>
      </c>
      <c r="B44" s="92" t="s">
        <v>456</v>
      </c>
      <c r="C44" s="7" t="s">
        <v>561</v>
      </c>
      <c r="D44" s="7" t="str">
        <f>IF(L44="Default",(_xlfn.XLOOKUP(C44,'Samenvatting velden'!B:B,'Samenvatting velden'!C:C,"")),L44)</f>
        <v>Aan</v>
      </c>
      <c r="E44" s="7" t="s">
        <v>338</v>
      </c>
      <c r="F44" s="7"/>
      <c r="G44" s="7"/>
      <c r="H44" s="7">
        <v>59</v>
      </c>
      <c r="I44" s="7" t="s">
        <v>577</v>
      </c>
      <c r="J44" s="7" t="s">
        <v>614</v>
      </c>
      <c r="L44" s="27" t="s">
        <v>790</v>
      </c>
    </row>
    <row r="45" spans="1:12" s="10" customFormat="1" ht="37.25" customHeight="1" x14ac:dyDescent="0.15">
      <c r="A45" s="127"/>
      <c r="B45" s="92" t="s">
        <v>458</v>
      </c>
      <c r="C45" s="7" t="s">
        <v>533</v>
      </c>
      <c r="D45" s="7" t="str">
        <f>IF(L45="Default",(_xlfn.XLOOKUP(C45,'Samenvatting velden'!B:B,'Samenvatting velden'!C:C,"")),L45)</f>
        <v>Aan</v>
      </c>
      <c r="E45" s="7" t="s">
        <v>194</v>
      </c>
      <c r="F45" s="7"/>
      <c r="G45" s="7"/>
      <c r="H45" s="7" t="s">
        <v>193</v>
      </c>
      <c r="I45" s="7" t="s">
        <v>568</v>
      </c>
      <c r="J45" s="7" t="s">
        <v>574</v>
      </c>
      <c r="L45" s="27" t="s">
        <v>790</v>
      </c>
    </row>
    <row r="46" spans="1:12" s="10" customFormat="1" ht="37.25" customHeight="1" x14ac:dyDescent="0.15">
      <c r="A46" s="127"/>
      <c r="B46" s="92" t="s">
        <v>458</v>
      </c>
      <c r="C46" s="7" t="s">
        <v>540</v>
      </c>
      <c r="D46" s="7" t="str">
        <f>IF(L46="Default",(_xlfn.XLOOKUP(C46,'Samenvatting velden'!B:B,'Samenvatting velden'!C:C,"")),L46)</f>
        <v>Aan</v>
      </c>
      <c r="E46" s="7" t="s">
        <v>196</v>
      </c>
      <c r="F46" s="7"/>
      <c r="G46" s="7"/>
      <c r="H46" s="7" t="s">
        <v>195</v>
      </c>
      <c r="I46" s="7" t="s">
        <v>601</v>
      </c>
      <c r="J46" s="7" t="s">
        <v>572</v>
      </c>
      <c r="L46" s="27" t="s">
        <v>790</v>
      </c>
    </row>
    <row r="47" spans="1:12" s="10" customFormat="1" ht="37.25" customHeight="1" x14ac:dyDescent="0.15">
      <c r="A47" s="135"/>
      <c r="B47" s="92" t="s">
        <v>458</v>
      </c>
      <c r="C47" s="7" t="s">
        <v>533</v>
      </c>
      <c r="D47" s="7" t="str">
        <f>IF(L47="Default",(_xlfn.XLOOKUP(C47,'Samenvatting velden'!B:B,'Samenvatting velden'!C:C,"")),L47)</f>
        <v>Aan</v>
      </c>
      <c r="E47" s="7" t="s">
        <v>339</v>
      </c>
      <c r="F47" s="7"/>
      <c r="G47" s="7"/>
      <c r="H47" s="7" t="s">
        <v>197</v>
      </c>
      <c r="I47" s="7" t="s">
        <v>568</v>
      </c>
      <c r="J47" s="7" t="s">
        <v>572</v>
      </c>
      <c r="L47" s="27" t="s">
        <v>790</v>
      </c>
    </row>
    <row r="48" spans="1:12" s="10" customFormat="1" ht="12" x14ac:dyDescent="0.15">
      <c r="L48" s="28"/>
    </row>
  </sheetData>
  <autoFilter ref="A5:J47" xr:uid="{2FB507F9-6CFC-46D5-A074-0B86A2CB1790}"/>
  <mergeCells count="23">
    <mergeCell ref="A3:A5"/>
    <mergeCell ref="B3:B5"/>
    <mergeCell ref="C3:C5"/>
    <mergeCell ref="D3:D5"/>
    <mergeCell ref="E3:G3"/>
    <mergeCell ref="I3:I5"/>
    <mergeCell ref="J3:J5"/>
    <mergeCell ref="L3:L5"/>
    <mergeCell ref="E4:E5"/>
    <mergeCell ref="F4:F5"/>
    <mergeCell ref="G4:G5"/>
    <mergeCell ref="H3:H5"/>
    <mergeCell ref="A44:A47"/>
    <mergeCell ref="A42:A43"/>
    <mergeCell ref="A40:A41"/>
    <mergeCell ref="A38:A39"/>
    <mergeCell ref="A36:A37"/>
    <mergeCell ref="A6:A15"/>
    <mergeCell ref="A31:A35"/>
    <mergeCell ref="A28:A30"/>
    <mergeCell ref="A25:A27"/>
    <mergeCell ref="A20:A24"/>
    <mergeCell ref="A16:A19"/>
  </mergeCells>
  <conditionalFormatting sqref="H6:H47">
    <cfRule type="containsBlanks" dxfId="7" priority="2">
      <formula>LEN(TRIM(H6))=0</formula>
    </cfRule>
  </conditionalFormatting>
  <conditionalFormatting sqref="B6:J47">
    <cfRule type="expression" dxfId="6" priority="1">
      <formula>$D6="uit"</formula>
    </cfRule>
  </conditionalFormatting>
  <dataValidations count="1">
    <dataValidation type="list" allowBlank="1" showInputMessage="1" showErrorMessage="1" sqref="L6:L47" xr:uid="{E23AA686-6B77-49CA-81F8-2B2D8E6791FD}">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765ED-3C0A-4993-B021-7D03F56B5C05}">
  <sheetPr>
    <tabColor rgb="FF94A9C6"/>
  </sheetPr>
  <dimension ref="A1:A7"/>
  <sheetViews>
    <sheetView showGridLines="0" view="pageBreakPreview" zoomScale="110" zoomScaleNormal="130" zoomScaleSheetLayoutView="110" workbookViewId="0">
      <selection activeCell="A4" sqref="A4"/>
    </sheetView>
  </sheetViews>
  <sheetFormatPr baseColWidth="10" defaultColWidth="9" defaultRowHeight="14" x14ac:dyDescent="0.15"/>
  <cols>
    <col min="1" max="1" width="92.1640625" style="4" customWidth="1"/>
    <col min="2" max="16384" width="9" style="4"/>
  </cols>
  <sheetData>
    <row r="1" spans="1:1" ht="73.25" customHeight="1" x14ac:dyDescent="0.15">
      <c r="A1" s="103" t="s">
        <v>871</v>
      </c>
    </row>
    <row r="2" spans="1:1" x14ac:dyDescent="0.15">
      <c r="A2" s="48" t="str">
        <f>Titelblad!A2</f>
        <v>Versie: 11 april 2023</v>
      </c>
    </row>
    <row r="3" spans="1:1" ht="18" x14ac:dyDescent="0.15">
      <c r="A3" s="44" t="s">
        <v>862</v>
      </c>
    </row>
    <row r="4" spans="1:1" ht="209.75" customHeight="1" x14ac:dyDescent="0.15">
      <c r="A4" s="98" t="s">
        <v>863</v>
      </c>
    </row>
    <row r="6" spans="1:1" x14ac:dyDescent="0.15">
      <c r="A6" s="47"/>
    </row>
    <row r="7" spans="1:1" x14ac:dyDescent="0.15">
      <c r="A7" s="45"/>
    </row>
  </sheetData>
  <pageMargins left="0.70866141732283472" right="0.70866141732283472" top="0.74803149606299213" bottom="0.74803149606299213" header="0.31496062992125984" footer="0.31496062992125984"/>
  <pageSetup paperSize="9" orientation="portrait" r:id="rId1"/>
  <headerFooter>
    <oddFooter>&amp;L&amp;"Arial,Standaard"&amp;9&amp;F | &amp;A&amp;R&amp;"Arial,Standaard"&amp;10Pagina &amp;P van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7702E-0B4D-481E-A828-13D5A1531BCD}">
  <sheetPr>
    <tabColor rgb="FFFF7C80"/>
    <pageSetUpPr fitToPage="1"/>
  </sheetPr>
  <dimension ref="A1:L26"/>
  <sheetViews>
    <sheetView showGridLines="0" view="pageBreakPreview" zoomScaleNormal="100"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811</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129" t="s">
        <v>780</v>
      </c>
      <c r="B6" s="92" t="s">
        <v>455</v>
      </c>
      <c r="C6" s="7" t="s">
        <v>566</v>
      </c>
      <c r="D6" s="7" t="str">
        <f>IF(L6="Default",(_xlfn.XLOOKUP(C6,'Samenvatting velden'!B:B,'Samenvatting velden'!C:C,"")),L6)</f>
        <v>Aan</v>
      </c>
      <c r="E6" s="7" t="s">
        <v>342</v>
      </c>
      <c r="F6" s="7"/>
      <c r="G6" s="7"/>
      <c r="H6" s="7">
        <v>2</v>
      </c>
      <c r="I6" s="7" t="s">
        <v>568</v>
      </c>
      <c r="J6" s="7" t="s">
        <v>572</v>
      </c>
      <c r="L6" s="27" t="s">
        <v>790</v>
      </c>
    </row>
    <row r="7" spans="1:12" s="10" customFormat="1" ht="37.25" customHeight="1" x14ac:dyDescent="0.15">
      <c r="A7" s="127"/>
      <c r="B7" s="92" t="s">
        <v>455</v>
      </c>
      <c r="C7" s="7" t="s">
        <v>566</v>
      </c>
      <c r="D7" s="7" t="str">
        <f>IF(L7="Default",(_xlfn.XLOOKUP(C7,'Samenvatting velden'!B:B,'Samenvatting velden'!C:C,"")),L7)</f>
        <v>Aan</v>
      </c>
      <c r="E7" s="7" t="s">
        <v>301</v>
      </c>
      <c r="F7" s="7"/>
      <c r="G7" s="7"/>
      <c r="H7" s="7">
        <v>4</v>
      </c>
      <c r="I7" s="7" t="s">
        <v>569</v>
      </c>
      <c r="J7" s="7" t="s">
        <v>572</v>
      </c>
      <c r="L7" s="27" t="s">
        <v>790</v>
      </c>
    </row>
    <row r="8" spans="1:12" s="10" customFormat="1" ht="37.25" customHeight="1" x14ac:dyDescent="0.15">
      <c r="A8" s="127"/>
      <c r="B8" s="92" t="s">
        <v>455</v>
      </c>
      <c r="C8" s="7" t="s">
        <v>566</v>
      </c>
      <c r="D8" s="7" t="str">
        <f>IF(L8="Default",(_xlfn.XLOOKUP(C8,'Samenvatting velden'!B:B,'Samenvatting velden'!C:C,"")),L8)</f>
        <v>Aan</v>
      </c>
      <c r="E8" s="7" t="s">
        <v>312</v>
      </c>
      <c r="F8" s="7"/>
      <c r="G8" s="7"/>
      <c r="H8" s="7" t="s">
        <v>12</v>
      </c>
      <c r="I8" s="7" t="s">
        <v>568</v>
      </c>
      <c r="J8" s="7" t="s">
        <v>573</v>
      </c>
      <c r="L8" s="27" t="s">
        <v>790</v>
      </c>
    </row>
    <row r="9" spans="1:12" s="10" customFormat="1" ht="37.25" customHeight="1" x14ac:dyDescent="0.15">
      <c r="A9" s="127"/>
      <c r="B9" s="92" t="s">
        <v>458</v>
      </c>
      <c r="C9" s="7" t="s">
        <v>533</v>
      </c>
      <c r="D9" s="7" t="str">
        <f>IF(L9="Default",(_xlfn.XLOOKUP(C9,'Samenvatting velden'!B:B,'Samenvatting velden'!C:C,"")),L9)</f>
        <v>Aan</v>
      </c>
      <c r="E9" s="7" t="s">
        <v>770</v>
      </c>
      <c r="F9" s="7"/>
      <c r="G9" s="7"/>
      <c r="H9" s="7" t="s">
        <v>0</v>
      </c>
      <c r="I9" s="7" t="s">
        <v>569</v>
      </c>
      <c r="J9" s="7" t="s">
        <v>571</v>
      </c>
      <c r="L9" s="27" t="s">
        <v>790</v>
      </c>
    </row>
    <row r="10" spans="1:12" s="10" customFormat="1" ht="37.25" customHeight="1" x14ac:dyDescent="0.15">
      <c r="A10" s="127"/>
      <c r="B10" s="92" t="s">
        <v>458</v>
      </c>
      <c r="C10" s="7" t="s">
        <v>533</v>
      </c>
      <c r="D10" s="7" t="str">
        <f>IF(L10="Default",(_xlfn.XLOOKUP(C10,'Samenvatting velden'!B:B,'Samenvatting velden'!C:C,"")),L10)</f>
        <v>Aan</v>
      </c>
      <c r="E10" s="7" t="s">
        <v>313</v>
      </c>
      <c r="F10" s="7"/>
      <c r="G10" s="7"/>
      <c r="H10" s="7" t="s">
        <v>1</v>
      </c>
      <c r="I10" s="7" t="s">
        <v>569</v>
      </c>
      <c r="J10" s="7" t="s">
        <v>571</v>
      </c>
      <c r="L10" s="27" t="s">
        <v>790</v>
      </c>
    </row>
    <row r="11" spans="1:12" s="10" customFormat="1" ht="37.25" customHeight="1" x14ac:dyDescent="0.15">
      <c r="A11" s="127"/>
      <c r="B11" s="92" t="s">
        <v>458</v>
      </c>
      <c r="C11" s="7" t="s">
        <v>533</v>
      </c>
      <c r="D11" s="7" t="str">
        <f>IF(L11="Default",(_xlfn.XLOOKUP(C11,'Samenvatting velden'!B:B,'Samenvatting velden'!C:C,"")),L11)</f>
        <v>Aan</v>
      </c>
      <c r="E11" s="7" t="s">
        <v>433</v>
      </c>
      <c r="F11" s="7"/>
      <c r="G11" s="7"/>
      <c r="H11" s="7">
        <v>8</v>
      </c>
      <c r="I11" s="7" t="s">
        <v>569</v>
      </c>
      <c r="J11" s="7" t="s">
        <v>574</v>
      </c>
      <c r="L11" s="27" t="s">
        <v>790</v>
      </c>
    </row>
    <row r="12" spans="1:12" s="10" customFormat="1" ht="37.25" customHeight="1" x14ac:dyDescent="0.15">
      <c r="A12" s="127"/>
      <c r="B12" s="92" t="s">
        <v>458</v>
      </c>
      <c r="C12" s="7" t="s">
        <v>543</v>
      </c>
      <c r="D12" s="7" t="str">
        <f>IF(L12="Default",(_xlfn.XLOOKUP(C12,'Samenvatting velden'!B:B,'Samenvatting velden'!C:C,"")),L12)</f>
        <v>Aan</v>
      </c>
      <c r="E12" s="7" t="s">
        <v>268</v>
      </c>
      <c r="F12" s="7"/>
      <c r="G12" s="7"/>
      <c r="H12" s="7" t="s">
        <v>267</v>
      </c>
      <c r="I12" s="7" t="s">
        <v>607</v>
      </c>
      <c r="J12" s="7" t="s">
        <v>572</v>
      </c>
      <c r="L12" s="27" t="s">
        <v>790</v>
      </c>
    </row>
    <row r="13" spans="1:12" s="10" customFormat="1" ht="37.25" customHeight="1" x14ac:dyDescent="0.15">
      <c r="A13" s="127"/>
      <c r="B13" s="92" t="s">
        <v>458</v>
      </c>
      <c r="C13" s="7" t="s">
        <v>543</v>
      </c>
      <c r="D13" s="7" t="str">
        <f>IF(L13="Default",(_xlfn.XLOOKUP(C13,'Samenvatting velden'!B:B,'Samenvatting velden'!C:C,"")),L13)</f>
        <v>Aan</v>
      </c>
      <c r="E13" s="7" t="s">
        <v>270</v>
      </c>
      <c r="F13" s="7"/>
      <c r="G13" s="7"/>
      <c r="H13" s="7" t="s">
        <v>269</v>
      </c>
      <c r="I13" s="7" t="s">
        <v>607</v>
      </c>
      <c r="J13" s="7" t="s">
        <v>572</v>
      </c>
      <c r="L13" s="27" t="s">
        <v>790</v>
      </c>
    </row>
    <row r="14" spans="1:12" s="10" customFormat="1" ht="37.25" customHeight="1" x14ac:dyDescent="0.15">
      <c r="A14" s="127"/>
      <c r="B14" s="92" t="s">
        <v>458</v>
      </c>
      <c r="C14" s="7" t="s">
        <v>543</v>
      </c>
      <c r="D14" s="7" t="str">
        <f>IF(L14="Default",(_xlfn.XLOOKUP(C14,'Samenvatting velden'!B:B,'Samenvatting velden'!C:C,"")),L14)</f>
        <v>Aan</v>
      </c>
      <c r="E14" s="7" t="s">
        <v>421</v>
      </c>
      <c r="F14" s="7"/>
      <c r="G14" s="7"/>
      <c r="H14" s="7" t="s">
        <v>416</v>
      </c>
      <c r="I14" s="7" t="s">
        <v>568</v>
      </c>
      <c r="J14" s="7" t="s">
        <v>574</v>
      </c>
      <c r="L14" s="27" t="s">
        <v>790</v>
      </c>
    </row>
    <row r="15" spans="1:12" s="10" customFormat="1" ht="37.25" customHeight="1" x14ac:dyDescent="0.15">
      <c r="A15" s="127"/>
      <c r="B15" s="92" t="s">
        <v>460</v>
      </c>
      <c r="C15" s="7" t="s">
        <v>541</v>
      </c>
      <c r="D15" s="7" t="str">
        <f>IF(L15="Default",(_xlfn.XLOOKUP(C15,'Samenvatting velden'!B:B,'Samenvatting velden'!C:C,"")),L15)</f>
        <v>Aan</v>
      </c>
      <c r="E15" s="7" t="s">
        <v>17</v>
      </c>
      <c r="F15" s="7"/>
      <c r="G15" s="7"/>
      <c r="H15" s="7" t="s">
        <v>16</v>
      </c>
      <c r="I15" s="7" t="s">
        <v>569</v>
      </c>
      <c r="J15" s="7" t="s">
        <v>579</v>
      </c>
      <c r="L15" s="27" t="s">
        <v>790</v>
      </c>
    </row>
    <row r="16" spans="1:12" s="10" customFormat="1" ht="37.25" customHeight="1" x14ac:dyDescent="0.15">
      <c r="A16" s="127"/>
      <c r="B16" s="92" t="s">
        <v>460</v>
      </c>
      <c r="C16" s="7" t="s">
        <v>541</v>
      </c>
      <c r="D16" s="7" t="str">
        <f>IF(L16="Default",(_xlfn.XLOOKUP(C16,'Samenvatting velden'!B:B,'Samenvatting velden'!C:C,"")),L16)</f>
        <v>Aan</v>
      </c>
      <c r="E16" s="7" t="s">
        <v>19</v>
      </c>
      <c r="F16" s="7"/>
      <c r="G16" s="7"/>
      <c r="H16" s="7" t="s">
        <v>18</v>
      </c>
      <c r="I16" s="7" t="s">
        <v>569</v>
      </c>
      <c r="J16" s="7" t="s">
        <v>580</v>
      </c>
      <c r="L16" s="27" t="s">
        <v>790</v>
      </c>
    </row>
    <row r="17" spans="1:12" s="10" customFormat="1" ht="37.25" customHeight="1" x14ac:dyDescent="0.15">
      <c r="A17" s="126" t="s">
        <v>528</v>
      </c>
      <c r="B17" s="91" t="s">
        <v>458</v>
      </c>
      <c r="C17" s="79" t="s">
        <v>543</v>
      </c>
      <c r="D17" s="79" t="str">
        <f>IF(L17="Default",(_xlfn.XLOOKUP(C17,'Samenvatting velden'!B:B,'Samenvatting velden'!C:C,"")),L17)</f>
        <v>Aan</v>
      </c>
      <c r="E17" s="79" t="s">
        <v>272</v>
      </c>
      <c r="F17" s="79"/>
      <c r="G17" s="79"/>
      <c r="H17" s="79" t="s">
        <v>271</v>
      </c>
      <c r="I17" s="79" t="s">
        <v>607</v>
      </c>
      <c r="J17" s="79" t="s">
        <v>574</v>
      </c>
      <c r="L17" s="27" t="s">
        <v>790</v>
      </c>
    </row>
    <row r="18" spans="1:12" s="10" customFormat="1" ht="37.25" customHeight="1" x14ac:dyDescent="0.15">
      <c r="A18" s="126"/>
      <c r="B18" s="91" t="s">
        <v>458</v>
      </c>
      <c r="C18" s="79" t="s">
        <v>533</v>
      </c>
      <c r="D18" s="79" t="str">
        <f>IF(L18="Default",(_xlfn.XLOOKUP(C18,'Samenvatting velden'!B:B,'Samenvatting velden'!C:C,"")),L18)</f>
        <v>Aan</v>
      </c>
      <c r="E18" s="79" t="s">
        <v>274</v>
      </c>
      <c r="F18" s="79"/>
      <c r="G18" s="79"/>
      <c r="H18" s="79" t="s">
        <v>273</v>
      </c>
      <c r="I18" s="79" t="s">
        <v>607</v>
      </c>
      <c r="J18" s="79" t="s">
        <v>572</v>
      </c>
      <c r="L18" s="27" t="s">
        <v>790</v>
      </c>
    </row>
    <row r="19" spans="1:12" s="10" customFormat="1" ht="37.25" customHeight="1" x14ac:dyDescent="0.15">
      <c r="A19" s="126"/>
      <c r="B19" s="91" t="s">
        <v>458</v>
      </c>
      <c r="C19" s="79" t="s">
        <v>543</v>
      </c>
      <c r="D19" s="79" t="str">
        <f>IF(L19="Default",(_xlfn.XLOOKUP(C19,'Samenvatting velden'!B:B,'Samenvatting velden'!C:C,"")),L19)</f>
        <v>Aan</v>
      </c>
      <c r="E19" s="79" t="s">
        <v>276</v>
      </c>
      <c r="F19" s="79"/>
      <c r="G19" s="79"/>
      <c r="H19" s="79" t="s">
        <v>275</v>
      </c>
      <c r="I19" s="79" t="s">
        <v>607</v>
      </c>
      <c r="J19" s="79" t="s">
        <v>574</v>
      </c>
      <c r="L19" s="27" t="s">
        <v>790</v>
      </c>
    </row>
    <row r="20" spans="1:12" s="10" customFormat="1" ht="37.25" customHeight="1" x14ac:dyDescent="0.15">
      <c r="A20" s="127" t="s">
        <v>529</v>
      </c>
      <c r="B20" s="92" t="s">
        <v>455</v>
      </c>
      <c r="C20" s="7" t="s">
        <v>563</v>
      </c>
      <c r="D20" s="7" t="str">
        <f>IF(L20="Default",(_xlfn.XLOOKUP(C20,'Samenvatting velden'!B:B,'Samenvatting velden'!C:C,"")),L20)</f>
        <v>Aan</v>
      </c>
      <c r="E20" s="7" t="s">
        <v>278</v>
      </c>
      <c r="F20" s="7"/>
      <c r="G20" s="7"/>
      <c r="H20" s="7" t="s">
        <v>277</v>
      </c>
      <c r="I20" s="7" t="s">
        <v>607</v>
      </c>
      <c r="J20" s="7" t="s">
        <v>571</v>
      </c>
      <c r="L20" s="27" t="s">
        <v>790</v>
      </c>
    </row>
    <row r="21" spans="1:12" s="10" customFormat="1" ht="37.25" customHeight="1" x14ac:dyDescent="0.15">
      <c r="A21" s="127"/>
      <c r="B21" s="92" t="s">
        <v>458</v>
      </c>
      <c r="C21" s="7" t="s">
        <v>533</v>
      </c>
      <c r="D21" s="7" t="str">
        <f>IF(L21="Default",(_xlfn.XLOOKUP(C21,'Samenvatting velden'!B:B,'Samenvatting velden'!C:C,"")),L21)</f>
        <v>Aan</v>
      </c>
      <c r="E21" s="7" t="s">
        <v>317</v>
      </c>
      <c r="F21" s="7"/>
      <c r="G21" s="7"/>
      <c r="H21" s="7" t="s">
        <v>279</v>
      </c>
      <c r="I21" s="7" t="s">
        <v>607</v>
      </c>
      <c r="J21" s="7" t="s">
        <v>579</v>
      </c>
      <c r="L21" s="27" t="s">
        <v>790</v>
      </c>
    </row>
    <row r="22" spans="1:12" s="10" customFormat="1" ht="37.25" customHeight="1" x14ac:dyDescent="0.15">
      <c r="A22" s="87" t="s">
        <v>530</v>
      </c>
      <c r="B22" s="91" t="s">
        <v>460</v>
      </c>
      <c r="C22" s="79" t="s">
        <v>541</v>
      </c>
      <c r="D22" s="79" t="str">
        <f>IF(L22="Default",(_xlfn.XLOOKUP(C22,'Samenvatting velden'!B:B,'Samenvatting velden'!C:C,"")),L22)</f>
        <v>Aan</v>
      </c>
      <c r="E22" s="79" t="s">
        <v>15</v>
      </c>
      <c r="F22" s="79"/>
      <c r="G22" s="79"/>
      <c r="H22" s="79" t="s">
        <v>14</v>
      </c>
      <c r="I22" s="79" t="s">
        <v>569</v>
      </c>
      <c r="J22" s="79" t="s">
        <v>571</v>
      </c>
      <c r="L22" s="27" t="s">
        <v>790</v>
      </c>
    </row>
    <row r="23" spans="1:12" s="10" customFormat="1" ht="37.25" customHeight="1" x14ac:dyDescent="0.15">
      <c r="A23" s="127" t="s">
        <v>531</v>
      </c>
      <c r="B23" s="92" t="s">
        <v>455</v>
      </c>
      <c r="C23" s="7" t="s">
        <v>564</v>
      </c>
      <c r="D23" s="7" t="str">
        <f>IF(L23="Default",(_xlfn.XLOOKUP(C23,'Samenvatting velden'!B:B,'Samenvatting velden'!C:C,"")),L23)</f>
        <v>Aan</v>
      </c>
      <c r="E23" s="7" t="s">
        <v>321</v>
      </c>
      <c r="F23" s="7"/>
      <c r="G23" s="7"/>
      <c r="H23" s="7" t="s">
        <v>283</v>
      </c>
      <c r="I23" s="7" t="s">
        <v>569</v>
      </c>
      <c r="J23" s="7" t="s">
        <v>572</v>
      </c>
      <c r="L23" s="27" t="s">
        <v>790</v>
      </c>
    </row>
    <row r="24" spans="1:12" s="10" customFormat="1" ht="37.25" customHeight="1" x14ac:dyDescent="0.15">
      <c r="A24" s="127"/>
      <c r="B24" s="92" t="s">
        <v>460</v>
      </c>
      <c r="C24" s="7" t="s">
        <v>542</v>
      </c>
      <c r="D24" s="7" t="str">
        <f>IF(L24="Default",(_xlfn.XLOOKUP(C24,'Samenvatting velden'!B:B,'Samenvatting velden'!C:C,"")),L24)</f>
        <v>Aan</v>
      </c>
      <c r="E24" s="7" t="s">
        <v>362</v>
      </c>
      <c r="F24" s="7"/>
      <c r="G24" s="7"/>
      <c r="H24" s="7" t="s">
        <v>21</v>
      </c>
      <c r="I24" s="7" t="s">
        <v>569</v>
      </c>
      <c r="J24" s="7" t="s">
        <v>581</v>
      </c>
      <c r="L24" s="27" t="s">
        <v>790</v>
      </c>
    </row>
    <row r="25" spans="1:12" s="10" customFormat="1" ht="37.25" customHeight="1" x14ac:dyDescent="0.15">
      <c r="A25" s="135"/>
      <c r="B25" s="92" t="s">
        <v>460</v>
      </c>
      <c r="C25" s="7" t="s">
        <v>542</v>
      </c>
      <c r="D25" s="7" t="str">
        <f>IF(L25="Default",(_xlfn.XLOOKUP(C25,'Samenvatting velden'!B:B,'Samenvatting velden'!C:C,"")),L25)</f>
        <v>Aan</v>
      </c>
      <c r="E25" s="7" t="s">
        <v>322</v>
      </c>
      <c r="F25" s="7"/>
      <c r="G25" s="7"/>
      <c r="H25" s="7" t="s">
        <v>284</v>
      </c>
      <c r="I25" s="7" t="s">
        <v>569</v>
      </c>
      <c r="J25" s="7" t="s">
        <v>572</v>
      </c>
      <c r="L25" s="27" t="s">
        <v>790</v>
      </c>
    </row>
    <row r="26" spans="1:12" s="10" customFormat="1" ht="12" x14ac:dyDescent="0.15">
      <c r="L26" s="28"/>
    </row>
  </sheetData>
  <autoFilter ref="A5:J5" xr:uid="{2FB507F9-6CFC-46D5-A074-0B86A2CB1790}"/>
  <mergeCells count="16">
    <mergeCell ref="J3:J5"/>
    <mergeCell ref="L3:L5"/>
    <mergeCell ref="E4:E5"/>
    <mergeCell ref="F4:F5"/>
    <mergeCell ref="G4:G5"/>
    <mergeCell ref="H3:H5"/>
    <mergeCell ref="E3:G3"/>
    <mergeCell ref="A23:A25"/>
    <mergeCell ref="A20:A21"/>
    <mergeCell ref="A17:A19"/>
    <mergeCell ref="A6:A16"/>
    <mergeCell ref="I3:I5"/>
    <mergeCell ref="A3:A5"/>
    <mergeCell ref="B3:B5"/>
    <mergeCell ref="C3:C5"/>
    <mergeCell ref="D3:D5"/>
  </mergeCells>
  <conditionalFormatting sqref="D6:D25">
    <cfRule type="expression" dxfId="5" priority="4">
      <formula>$D6="uit"</formula>
    </cfRule>
  </conditionalFormatting>
  <conditionalFormatting sqref="B6:C25">
    <cfRule type="expression" dxfId="4" priority="3">
      <formula>$D6="uit"</formula>
    </cfRule>
  </conditionalFormatting>
  <conditionalFormatting sqref="H6:H25">
    <cfRule type="containsBlanks" dxfId="3" priority="2">
      <formula>LEN(TRIM(H6))=0</formula>
    </cfRule>
  </conditionalFormatting>
  <conditionalFormatting sqref="E6:J25">
    <cfRule type="expression" dxfId="2" priority="1">
      <formula>$D6="uit"</formula>
    </cfRule>
  </conditionalFormatting>
  <dataValidations count="1">
    <dataValidation type="list" allowBlank="1" showInputMessage="1" showErrorMessage="1" sqref="L6:L25" xr:uid="{5AD431A2-1959-4AA5-BF22-EB5D0CD88A7D}">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FF43B-962A-4B0D-B43C-118A7EEC7892}">
  <sheetPr>
    <tabColor rgb="FFFF7C80"/>
    <pageSetUpPr fitToPage="1"/>
  </sheetPr>
  <dimension ref="A1:L43"/>
  <sheetViews>
    <sheetView showGridLines="0" view="pageBreakPreview" zoomScaleNormal="85" zoomScaleSheetLayoutView="100" workbookViewId="0"/>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812</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129" t="s">
        <v>780</v>
      </c>
      <c r="B6" s="92" t="s">
        <v>455</v>
      </c>
      <c r="C6" s="7" t="s">
        <v>566</v>
      </c>
      <c r="D6" s="7" t="str">
        <f>IF(L6="Default",(_xlfn.XLOOKUP(C6,'Samenvatting velden'!B:B,'Samenvatting velden'!C:C,"")),L6)</f>
        <v>Aan</v>
      </c>
      <c r="E6" s="7" t="s">
        <v>342</v>
      </c>
      <c r="F6" s="7"/>
      <c r="G6" s="7"/>
      <c r="H6" s="7">
        <v>2</v>
      </c>
      <c r="I6" s="7" t="s">
        <v>568</v>
      </c>
      <c r="J6" s="7" t="s">
        <v>572</v>
      </c>
      <c r="L6" s="27" t="s">
        <v>790</v>
      </c>
    </row>
    <row r="7" spans="1:12" s="10" customFormat="1" ht="37.25" customHeight="1" x14ac:dyDescent="0.15">
      <c r="A7" s="127"/>
      <c r="B7" s="92" t="s">
        <v>455</v>
      </c>
      <c r="C7" s="7" t="s">
        <v>566</v>
      </c>
      <c r="D7" s="7" t="str">
        <f>IF(L7="Default",(_xlfn.XLOOKUP(C7,'Samenvatting velden'!B:B,'Samenvatting velden'!C:C,"")),L7)</f>
        <v>Aan</v>
      </c>
      <c r="E7" s="7" t="s">
        <v>301</v>
      </c>
      <c r="F7" s="7"/>
      <c r="G7" s="7"/>
      <c r="H7" s="7">
        <v>4</v>
      </c>
      <c r="I7" s="7" t="s">
        <v>569</v>
      </c>
      <c r="J7" s="7" t="s">
        <v>572</v>
      </c>
      <c r="L7" s="27" t="s">
        <v>790</v>
      </c>
    </row>
    <row r="8" spans="1:12" s="10" customFormat="1" ht="37.25" customHeight="1" x14ac:dyDescent="0.15">
      <c r="A8" s="127"/>
      <c r="B8" s="92" t="s">
        <v>455</v>
      </c>
      <c r="C8" s="7" t="s">
        <v>566</v>
      </c>
      <c r="D8" s="7" t="str">
        <f>IF(L8="Default",(_xlfn.XLOOKUP(C8,'Samenvatting velden'!B:B,'Samenvatting velden'!C:C,"")),L8)</f>
        <v>Aan</v>
      </c>
      <c r="E8" s="7" t="s">
        <v>312</v>
      </c>
      <c r="F8" s="7"/>
      <c r="G8" s="7"/>
      <c r="H8" s="7" t="s">
        <v>12</v>
      </c>
      <c r="I8" s="7" t="s">
        <v>568</v>
      </c>
      <c r="J8" s="7" t="s">
        <v>573</v>
      </c>
      <c r="L8" s="27" t="s">
        <v>790</v>
      </c>
    </row>
    <row r="9" spans="1:12" s="10" customFormat="1" ht="37.25" customHeight="1" x14ac:dyDescent="0.15">
      <c r="A9" s="127"/>
      <c r="B9" s="92" t="s">
        <v>455</v>
      </c>
      <c r="C9" s="7" t="s">
        <v>564</v>
      </c>
      <c r="D9" s="7" t="str">
        <f>IF(L9="Default",(_xlfn.XLOOKUP(C9,'Samenvatting velden'!B:B,'Samenvatting velden'!C:C,"")),L9)</f>
        <v>Aan</v>
      </c>
      <c r="E9" s="7" t="s">
        <v>422</v>
      </c>
      <c r="F9" s="7"/>
      <c r="G9" s="7"/>
      <c r="H9" s="7" t="s">
        <v>417</v>
      </c>
      <c r="I9" s="7" t="s">
        <v>610</v>
      </c>
      <c r="J9" s="7" t="s">
        <v>574</v>
      </c>
      <c r="L9" s="27" t="s">
        <v>790</v>
      </c>
    </row>
    <row r="10" spans="1:12" s="10" customFormat="1" ht="37.25" customHeight="1" x14ac:dyDescent="0.15">
      <c r="A10" s="127"/>
      <c r="B10" s="92" t="s">
        <v>455</v>
      </c>
      <c r="C10" s="7" t="s">
        <v>564</v>
      </c>
      <c r="D10" s="7" t="str">
        <f>IF(L10="Default",(_xlfn.XLOOKUP(C10,'Samenvatting velden'!B:B,'Samenvatting velden'!C:C,"")),L10)</f>
        <v>Aan</v>
      </c>
      <c r="E10" s="7" t="s">
        <v>423</v>
      </c>
      <c r="F10" s="7"/>
      <c r="G10" s="7"/>
      <c r="H10" s="7" t="s">
        <v>418</v>
      </c>
      <c r="I10" s="7" t="s">
        <v>610</v>
      </c>
      <c r="J10" s="7" t="s">
        <v>574</v>
      </c>
      <c r="L10" s="27" t="s">
        <v>790</v>
      </c>
    </row>
    <row r="11" spans="1:12" s="10" customFormat="1" ht="37.25" customHeight="1" x14ac:dyDescent="0.15">
      <c r="A11" s="127"/>
      <c r="B11" s="92" t="s">
        <v>458</v>
      </c>
      <c r="C11" s="7" t="s">
        <v>533</v>
      </c>
      <c r="D11" s="7" t="str">
        <f>IF(L11="Default",(_xlfn.XLOOKUP(C11,'Samenvatting velden'!B:B,'Samenvatting velden'!C:C,"")),L11)</f>
        <v>Aan</v>
      </c>
      <c r="E11" s="7" t="s">
        <v>770</v>
      </c>
      <c r="F11" s="7"/>
      <c r="G11" s="7"/>
      <c r="H11" s="7" t="s">
        <v>0</v>
      </c>
      <c r="I11" s="7" t="s">
        <v>569</v>
      </c>
      <c r="J11" s="7" t="s">
        <v>571</v>
      </c>
      <c r="L11" s="27" t="s">
        <v>790</v>
      </c>
    </row>
    <row r="12" spans="1:12" s="10" customFormat="1" ht="37.25" customHeight="1" x14ac:dyDescent="0.15">
      <c r="A12" s="127"/>
      <c r="B12" s="92" t="s">
        <v>458</v>
      </c>
      <c r="C12" s="7" t="s">
        <v>533</v>
      </c>
      <c r="D12" s="7" t="str">
        <f>IF(L12="Default",(_xlfn.XLOOKUP(C12,'Samenvatting velden'!B:B,'Samenvatting velden'!C:C,"")),L12)</f>
        <v>Aan</v>
      </c>
      <c r="E12" s="7" t="s">
        <v>313</v>
      </c>
      <c r="F12" s="7"/>
      <c r="G12" s="7"/>
      <c r="H12" s="7" t="s">
        <v>1</v>
      </c>
      <c r="I12" s="7" t="s">
        <v>569</v>
      </c>
      <c r="J12" s="7" t="s">
        <v>571</v>
      </c>
      <c r="L12" s="27" t="s">
        <v>790</v>
      </c>
    </row>
    <row r="13" spans="1:12" s="10" customFormat="1" ht="37.25" customHeight="1" x14ac:dyDescent="0.15">
      <c r="A13" s="127"/>
      <c r="B13" s="92" t="s">
        <v>458</v>
      </c>
      <c r="C13" s="7" t="s">
        <v>533</v>
      </c>
      <c r="D13" s="7" t="str">
        <f>IF(L13="Default",(_xlfn.XLOOKUP(C13,'Samenvatting velden'!B:B,'Samenvatting velden'!C:C,"")),L13)</f>
        <v>Aan</v>
      </c>
      <c r="E13" s="7" t="s">
        <v>433</v>
      </c>
      <c r="F13" s="7"/>
      <c r="G13" s="7"/>
      <c r="H13" s="7">
        <v>8</v>
      </c>
      <c r="I13" s="7" t="s">
        <v>569</v>
      </c>
      <c r="J13" s="7" t="s">
        <v>574</v>
      </c>
      <c r="L13" s="27" t="s">
        <v>790</v>
      </c>
    </row>
    <row r="14" spans="1:12" s="10" customFormat="1" ht="37.25" customHeight="1" x14ac:dyDescent="0.15">
      <c r="A14" s="127"/>
      <c r="B14" s="92" t="s">
        <v>458</v>
      </c>
      <c r="C14" s="7" t="s">
        <v>543</v>
      </c>
      <c r="D14" s="7" t="str">
        <f>IF(L14="Default",(_xlfn.XLOOKUP(C14,'Samenvatting velden'!B:B,'Samenvatting velden'!C:C,"")),L14)</f>
        <v>Aan</v>
      </c>
      <c r="E14" s="7" t="s">
        <v>268</v>
      </c>
      <c r="F14" s="7"/>
      <c r="G14" s="7"/>
      <c r="H14" s="7" t="s">
        <v>267</v>
      </c>
      <c r="I14" s="7" t="s">
        <v>607</v>
      </c>
      <c r="J14" s="7" t="s">
        <v>572</v>
      </c>
      <c r="L14" s="27" t="s">
        <v>790</v>
      </c>
    </row>
    <row r="15" spans="1:12" s="10" customFormat="1" ht="37.25" customHeight="1" x14ac:dyDescent="0.15">
      <c r="A15" s="127"/>
      <c r="B15" s="92" t="s">
        <v>458</v>
      </c>
      <c r="C15" s="7" t="s">
        <v>543</v>
      </c>
      <c r="D15" s="7" t="str">
        <f>IF(L15="Default",(_xlfn.XLOOKUP(C15,'Samenvatting velden'!B:B,'Samenvatting velden'!C:C,"")),L15)</f>
        <v>Aan</v>
      </c>
      <c r="E15" s="7" t="s">
        <v>270</v>
      </c>
      <c r="F15" s="7"/>
      <c r="G15" s="7"/>
      <c r="H15" s="7" t="s">
        <v>269</v>
      </c>
      <c r="I15" s="7" t="s">
        <v>607</v>
      </c>
      <c r="J15" s="7" t="s">
        <v>572</v>
      </c>
      <c r="L15" s="27" t="s">
        <v>790</v>
      </c>
    </row>
    <row r="16" spans="1:12" s="10" customFormat="1" ht="37.25" customHeight="1" x14ac:dyDescent="0.15">
      <c r="A16" s="127"/>
      <c r="B16" s="92" t="s">
        <v>458</v>
      </c>
      <c r="C16" s="7" t="s">
        <v>543</v>
      </c>
      <c r="D16" s="7" t="str">
        <f>IF(L16="Default",(_xlfn.XLOOKUP(C16,'Samenvatting velden'!B:B,'Samenvatting velden'!C:C,"")),L16)</f>
        <v>Aan</v>
      </c>
      <c r="E16" s="7" t="s">
        <v>420</v>
      </c>
      <c r="F16" s="7"/>
      <c r="G16" s="7"/>
      <c r="H16" s="7" t="s">
        <v>415</v>
      </c>
      <c r="I16" s="7" t="s">
        <v>568</v>
      </c>
      <c r="J16" s="7" t="s">
        <v>574</v>
      </c>
      <c r="L16" s="27" t="s">
        <v>790</v>
      </c>
    </row>
    <row r="17" spans="1:12" s="10" customFormat="1" ht="37.25" customHeight="1" x14ac:dyDescent="0.15">
      <c r="A17" s="127"/>
      <c r="B17" s="92" t="s">
        <v>458</v>
      </c>
      <c r="C17" s="7" t="s">
        <v>543</v>
      </c>
      <c r="D17" s="7" t="str">
        <f>IF(L17="Default",(_xlfn.XLOOKUP(C17,'Samenvatting velden'!B:B,'Samenvatting velden'!C:C,"")),L17)</f>
        <v>Aan</v>
      </c>
      <c r="E17" s="7" t="s">
        <v>421</v>
      </c>
      <c r="F17" s="7"/>
      <c r="G17" s="7"/>
      <c r="H17" s="7" t="s">
        <v>416</v>
      </c>
      <c r="I17" s="7" t="s">
        <v>568</v>
      </c>
      <c r="J17" s="7" t="s">
        <v>574</v>
      </c>
      <c r="L17" s="27" t="s">
        <v>790</v>
      </c>
    </row>
    <row r="18" spans="1:12" s="10" customFormat="1" ht="37.25" customHeight="1" x14ac:dyDescent="0.15">
      <c r="A18" s="127"/>
      <c r="B18" s="92" t="s">
        <v>449</v>
      </c>
      <c r="C18" s="7" t="s">
        <v>752</v>
      </c>
      <c r="D18" s="7" t="str">
        <f>IF(L18="Default",(_xlfn.XLOOKUP(C18,'Samenvatting velden'!B:B,'Samenvatting velden'!C:C,"")),L18)</f>
        <v>Aan</v>
      </c>
      <c r="E18" s="7" t="s">
        <v>424</v>
      </c>
      <c r="F18" s="7"/>
      <c r="G18" s="7"/>
      <c r="H18" s="7" t="s">
        <v>419</v>
      </c>
      <c r="I18" s="7" t="s">
        <v>607</v>
      </c>
      <c r="J18" s="7" t="s">
        <v>574</v>
      </c>
      <c r="L18" s="27" t="s">
        <v>790</v>
      </c>
    </row>
    <row r="19" spans="1:12" s="10" customFormat="1" ht="37.25" customHeight="1" x14ac:dyDescent="0.15">
      <c r="A19" s="127"/>
      <c r="B19" s="92" t="s">
        <v>460</v>
      </c>
      <c r="C19" s="7" t="s">
        <v>541</v>
      </c>
      <c r="D19" s="7" t="str">
        <f>IF(L19="Default",(_xlfn.XLOOKUP(C19,'Samenvatting velden'!B:B,'Samenvatting velden'!C:C,"")),L19)</f>
        <v>Aan</v>
      </c>
      <c r="E19" s="7" t="s">
        <v>17</v>
      </c>
      <c r="F19" s="7"/>
      <c r="G19" s="7"/>
      <c r="H19" s="7" t="s">
        <v>16</v>
      </c>
      <c r="I19" s="7" t="s">
        <v>569</v>
      </c>
      <c r="J19" s="7" t="s">
        <v>579</v>
      </c>
      <c r="L19" s="27" t="s">
        <v>790</v>
      </c>
    </row>
    <row r="20" spans="1:12" s="10" customFormat="1" ht="37.25" customHeight="1" x14ac:dyDescent="0.15">
      <c r="A20" s="127"/>
      <c r="B20" s="92" t="s">
        <v>460</v>
      </c>
      <c r="C20" s="7" t="s">
        <v>541</v>
      </c>
      <c r="D20" s="7" t="str">
        <f>IF(L20="Default",(_xlfn.XLOOKUP(C20,'Samenvatting velden'!B:B,'Samenvatting velden'!C:C,"")),L20)</f>
        <v>Aan</v>
      </c>
      <c r="E20" s="7" t="s">
        <v>19</v>
      </c>
      <c r="F20" s="7"/>
      <c r="G20" s="7"/>
      <c r="H20" s="7" t="s">
        <v>18</v>
      </c>
      <c r="I20" s="7" t="s">
        <v>569</v>
      </c>
      <c r="J20" s="7" t="s">
        <v>580</v>
      </c>
      <c r="L20" s="27" t="s">
        <v>790</v>
      </c>
    </row>
    <row r="21" spans="1:12" s="10" customFormat="1" ht="37.25" customHeight="1" x14ac:dyDescent="0.15">
      <c r="A21" s="126" t="s">
        <v>528</v>
      </c>
      <c r="B21" s="91" t="s">
        <v>458</v>
      </c>
      <c r="C21" s="79" t="s">
        <v>543</v>
      </c>
      <c r="D21" s="79" t="str">
        <f>IF(L21="Default",(_xlfn.XLOOKUP(C21,'Samenvatting velden'!B:B,'Samenvatting velden'!C:C,"")),L21)</f>
        <v>Aan</v>
      </c>
      <c r="E21" s="79" t="s">
        <v>272</v>
      </c>
      <c r="F21" s="79"/>
      <c r="G21" s="79"/>
      <c r="H21" s="79" t="s">
        <v>271</v>
      </c>
      <c r="I21" s="79" t="s">
        <v>607</v>
      </c>
      <c r="J21" s="79" t="s">
        <v>574</v>
      </c>
      <c r="L21" s="27" t="s">
        <v>790</v>
      </c>
    </row>
    <row r="22" spans="1:12" s="10" customFormat="1" ht="37.25" customHeight="1" x14ac:dyDescent="0.15">
      <c r="A22" s="126"/>
      <c r="B22" s="91" t="s">
        <v>458</v>
      </c>
      <c r="C22" s="79" t="s">
        <v>543</v>
      </c>
      <c r="D22" s="79" t="str">
        <f>IF(L22="Default",(_xlfn.XLOOKUP(C22,'Samenvatting velden'!B:B,'Samenvatting velden'!C:C,"")),L22)</f>
        <v>Aan</v>
      </c>
      <c r="E22" s="79" t="s">
        <v>276</v>
      </c>
      <c r="F22" s="79"/>
      <c r="G22" s="79"/>
      <c r="H22" s="79" t="s">
        <v>275</v>
      </c>
      <c r="I22" s="79" t="s">
        <v>607</v>
      </c>
      <c r="J22" s="79" t="s">
        <v>574</v>
      </c>
      <c r="L22" s="27" t="s">
        <v>790</v>
      </c>
    </row>
    <row r="23" spans="1:12" s="10" customFormat="1" ht="37.25" customHeight="1" x14ac:dyDescent="0.15">
      <c r="A23" s="126"/>
      <c r="B23" s="91" t="s">
        <v>458</v>
      </c>
      <c r="C23" s="79" t="s">
        <v>533</v>
      </c>
      <c r="D23" s="79" t="str">
        <f>IF(L23="Default",(_xlfn.XLOOKUP(C23,'Samenvatting velden'!B:B,'Samenvatting velden'!C:C,"")),L23)</f>
        <v>Aan</v>
      </c>
      <c r="E23" s="79" t="s">
        <v>274</v>
      </c>
      <c r="F23" s="79"/>
      <c r="G23" s="79"/>
      <c r="H23" s="79" t="s">
        <v>273</v>
      </c>
      <c r="I23" s="79" t="s">
        <v>607</v>
      </c>
      <c r="J23" s="79" t="s">
        <v>572</v>
      </c>
      <c r="L23" s="27" t="s">
        <v>790</v>
      </c>
    </row>
    <row r="24" spans="1:12" s="10" customFormat="1" ht="37.25" customHeight="1" x14ac:dyDescent="0.15">
      <c r="A24" s="127" t="s">
        <v>529</v>
      </c>
      <c r="B24" s="92" t="s">
        <v>455</v>
      </c>
      <c r="C24" s="7" t="s">
        <v>563</v>
      </c>
      <c r="D24" s="7" t="str">
        <f>IF(L24="Default",(_xlfn.XLOOKUP(C24,'Samenvatting velden'!B:B,'Samenvatting velden'!C:C,"")),L24)</f>
        <v>Aan</v>
      </c>
      <c r="E24" s="7" t="s">
        <v>278</v>
      </c>
      <c r="F24" s="7"/>
      <c r="G24" s="7"/>
      <c r="H24" s="7" t="s">
        <v>277</v>
      </c>
      <c r="I24" s="7" t="s">
        <v>607</v>
      </c>
      <c r="J24" s="7" t="s">
        <v>571</v>
      </c>
      <c r="L24" s="27" t="s">
        <v>790</v>
      </c>
    </row>
    <row r="25" spans="1:12" s="10" customFormat="1" ht="37.25" customHeight="1" x14ac:dyDescent="0.15">
      <c r="A25" s="127"/>
      <c r="B25" s="92" t="s">
        <v>458</v>
      </c>
      <c r="C25" s="7" t="s">
        <v>533</v>
      </c>
      <c r="D25" s="7" t="str">
        <f>IF(L25="Default",(_xlfn.XLOOKUP(C25,'Samenvatting velden'!B:B,'Samenvatting velden'!C:C,"")),L25)</f>
        <v>Aan</v>
      </c>
      <c r="E25" s="7" t="s">
        <v>317</v>
      </c>
      <c r="F25" s="7"/>
      <c r="G25" s="7"/>
      <c r="H25" s="7" t="s">
        <v>279</v>
      </c>
      <c r="I25" s="7" t="s">
        <v>607</v>
      </c>
      <c r="J25" s="7" t="s">
        <v>579</v>
      </c>
      <c r="L25" s="27" t="s">
        <v>790</v>
      </c>
    </row>
    <row r="26" spans="1:12" s="10" customFormat="1" ht="37.25" customHeight="1" x14ac:dyDescent="0.15">
      <c r="A26" s="126" t="s">
        <v>530</v>
      </c>
      <c r="B26" s="91" t="s">
        <v>458</v>
      </c>
      <c r="C26" s="79" t="s">
        <v>543</v>
      </c>
      <c r="D26" s="79" t="str">
        <f>IF(L26="Default",(_xlfn.XLOOKUP(C26,'Samenvatting velden'!B:B,'Samenvatting velden'!C:C,"")),L26)</f>
        <v>Aan</v>
      </c>
      <c r="E26" s="79" t="s">
        <v>318</v>
      </c>
      <c r="F26" s="79"/>
      <c r="G26" s="79"/>
      <c r="H26" s="79" t="s">
        <v>280</v>
      </c>
      <c r="I26" s="79" t="s">
        <v>568</v>
      </c>
      <c r="J26" s="79" t="s">
        <v>574</v>
      </c>
      <c r="L26" s="27" t="s">
        <v>790</v>
      </c>
    </row>
    <row r="27" spans="1:12" s="10" customFormat="1" ht="37.25" customHeight="1" x14ac:dyDescent="0.15">
      <c r="A27" s="126"/>
      <c r="B27" s="91" t="s">
        <v>458</v>
      </c>
      <c r="C27" s="79" t="s">
        <v>533</v>
      </c>
      <c r="D27" s="79" t="str">
        <f>IF(L27="Default",(_xlfn.XLOOKUP(C27,'Samenvatting velden'!B:B,'Samenvatting velden'!C:C,"")),L27)</f>
        <v>Aan</v>
      </c>
      <c r="E27" s="79" t="s">
        <v>319</v>
      </c>
      <c r="F27" s="79"/>
      <c r="G27" s="79"/>
      <c r="H27" s="79" t="s">
        <v>281</v>
      </c>
      <c r="I27" s="79" t="s">
        <v>568</v>
      </c>
      <c r="J27" s="79" t="s">
        <v>574</v>
      </c>
      <c r="L27" s="27" t="s">
        <v>790</v>
      </c>
    </row>
    <row r="28" spans="1:12" s="10" customFormat="1" ht="37.25" customHeight="1" x14ac:dyDescent="0.15">
      <c r="A28" s="126"/>
      <c r="B28" s="91" t="s">
        <v>455</v>
      </c>
      <c r="C28" s="79" t="s">
        <v>566</v>
      </c>
      <c r="D28" s="79" t="str">
        <f>IF(L28="Default",(_xlfn.XLOOKUP(C28,'Samenvatting velden'!B:B,'Samenvatting velden'!C:C,"")),L28)</f>
        <v>Aan</v>
      </c>
      <c r="E28" s="79" t="s">
        <v>320</v>
      </c>
      <c r="F28" s="79"/>
      <c r="G28" s="79"/>
      <c r="H28" s="79" t="s">
        <v>282</v>
      </c>
      <c r="I28" s="79" t="s">
        <v>568</v>
      </c>
      <c r="J28" s="79" t="s">
        <v>574</v>
      </c>
      <c r="L28" s="27" t="s">
        <v>790</v>
      </c>
    </row>
    <row r="29" spans="1:12" s="10" customFormat="1" ht="37.25" customHeight="1" x14ac:dyDescent="0.15">
      <c r="A29" s="126"/>
      <c r="B29" s="91" t="s">
        <v>460</v>
      </c>
      <c r="C29" s="79" t="s">
        <v>541</v>
      </c>
      <c r="D29" s="79" t="str">
        <f>IF(L29="Default",(_xlfn.XLOOKUP(C29,'Samenvatting velden'!B:B,'Samenvatting velden'!C:C,"")),L29)</f>
        <v>Aan</v>
      </c>
      <c r="E29" s="79" t="s">
        <v>15</v>
      </c>
      <c r="F29" s="79"/>
      <c r="G29" s="79"/>
      <c r="H29" s="79" t="s">
        <v>14</v>
      </c>
      <c r="I29" s="79" t="s">
        <v>569</v>
      </c>
      <c r="J29" s="79" t="s">
        <v>571</v>
      </c>
      <c r="L29" s="27" t="s">
        <v>790</v>
      </c>
    </row>
    <row r="30" spans="1:12" s="10" customFormat="1" ht="37.25" customHeight="1" x14ac:dyDescent="0.15">
      <c r="A30" s="126"/>
      <c r="B30" s="91" t="s">
        <v>460</v>
      </c>
      <c r="C30" s="79" t="s">
        <v>541</v>
      </c>
      <c r="D30" s="79" t="str">
        <f>IF(L30="Default",(_xlfn.XLOOKUP(C30,'Samenvatting velden'!B:B,'Samenvatting velden'!C:C,"")),L30)</f>
        <v>Aan</v>
      </c>
      <c r="E30" s="79" t="s">
        <v>17</v>
      </c>
      <c r="F30" s="79"/>
      <c r="G30" s="79"/>
      <c r="H30" s="79" t="s">
        <v>16</v>
      </c>
      <c r="I30" s="79" t="s">
        <v>569</v>
      </c>
      <c r="J30" s="79" t="s">
        <v>579</v>
      </c>
      <c r="L30" s="27" t="s">
        <v>790</v>
      </c>
    </row>
    <row r="31" spans="1:12" s="10" customFormat="1" ht="37.25" customHeight="1" x14ac:dyDescent="0.15">
      <c r="A31" s="126"/>
      <c r="B31" s="91" t="s">
        <v>460</v>
      </c>
      <c r="C31" s="79" t="s">
        <v>541</v>
      </c>
      <c r="D31" s="79" t="str">
        <f>IF(L31="Default",(_xlfn.XLOOKUP(C31,'Samenvatting velden'!B:B,'Samenvatting velden'!C:C,"")),L31)</f>
        <v>Aan</v>
      </c>
      <c r="E31" s="79" t="s">
        <v>19</v>
      </c>
      <c r="F31" s="79"/>
      <c r="G31" s="79"/>
      <c r="H31" s="79" t="s">
        <v>18</v>
      </c>
      <c r="I31" s="79" t="s">
        <v>569</v>
      </c>
      <c r="J31" s="79" t="s">
        <v>580</v>
      </c>
      <c r="L31" s="27" t="s">
        <v>790</v>
      </c>
    </row>
    <row r="32" spans="1:12" s="10" customFormat="1" ht="37.25" customHeight="1" x14ac:dyDescent="0.15">
      <c r="A32" s="127" t="s">
        <v>531</v>
      </c>
      <c r="B32" s="92" t="s">
        <v>455</v>
      </c>
      <c r="C32" s="7" t="s">
        <v>564</v>
      </c>
      <c r="D32" s="7" t="str">
        <f>IF(L32="Default",(_xlfn.XLOOKUP(C32,'Samenvatting velden'!B:B,'Samenvatting velden'!C:C,"")),L32)</f>
        <v>Aan</v>
      </c>
      <c r="E32" s="7" t="s">
        <v>321</v>
      </c>
      <c r="F32" s="7"/>
      <c r="G32" s="7"/>
      <c r="H32" s="7" t="s">
        <v>283</v>
      </c>
      <c r="I32" s="7" t="s">
        <v>569</v>
      </c>
      <c r="J32" s="7" t="s">
        <v>572</v>
      </c>
      <c r="L32" s="27" t="s">
        <v>790</v>
      </c>
    </row>
    <row r="33" spans="1:12" s="10" customFormat="1" ht="37.25" customHeight="1" x14ac:dyDescent="0.15">
      <c r="A33" s="127"/>
      <c r="B33" s="92" t="s">
        <v>460</v>
      </c>
      <c r="C33" s="7" t="s">
        <v>542</v>
      </c>
      <c r="D33" s="7" t="str">
        <f>IF(L33="Default",(_xlfn.XLOOKUP(C33,'Samenvatting velden'!B:B,'Samenvatting velden'!C:C,"")),L33)</f>
        <v>Aan</v>
      </c>
      <c r="E33" s="7" t="s">
        <v>362</v>
      </c>
      <c r="F33" s="7"/>
      <c r="G33" s="7"/>
      <c r="H33" s="7" t="s">
        <v>21</v>
      </c>
      <c r="I33" s="7" t="s">
        <v>569</v>
      </c>
      <c r="J33" s="7" t="s">
        <v>581</v>
      </c>
      <c r="L33" s="27" t="s">
        <v>790</v>
      </c>
    </row>
    <row r="34" spans="1:12" s="10" customFormat="1" ht="37.25" customHeight="1" x14ac:dyDescent="0.15">
      <c r="A34" s="127"/>
      <c r="B34" s="92" t="s">
        <v>460</v>
      </c>
      <c r="C34" s="7" t="s">
        <v>542</v>
      </c>
      <c r="D34" s="7" t="str">
        <f>IF(L34="Default",(_xlfn.XLOOKUP(C34,'Samenvatting velden'!B:B,'Samenvatting velden'!C:C,"")),L34)</f>
        <v>Aan</v>
      </c>
      <c r="E34" s="7" t="s">
        <v>322</v>
      </c>
      <c r="F34" s="7"/>
      <c r="G34" s="7"/>
      <c r="H34" s="7" t="s">
        <v>284</v>
      </c>
      <c r="I34" s="7" t="s">
        <v>569</v>
      </c>
      <c r="J34" s="7" t="s">
        <v>572</v>
      </c>
      <c r="L34" s="27" t="s">
        <v>790</v>
      </c>
    </row>
    <row r="35" spans="1:12" s="10" customFormat="1" ht="37.25" customHeight="1" x14ac:dyDescent="0.15">
      <c r="A35" s="126" t="s">
        <v>532</v>
      </c>
      <c r="B35" s="91" t="s">
        <v>456</v>
      </c>
      <c r="C35" s="79" t="s">
        <v>561</v>
      </c>
      <c r="D35" s="79" t="str">
        <f>IF(L35="Default",(_xlfn.XLOOKUP(C35,'Samenvatting velden'!B:B,'Samenvatting velden'!C:C,"")),L35)</f>
        <v>Aan</v>
      </c>
      <c r="E35" s="79" t="s">
        <v>338</v>
      </c>
      <c r="F35" s="79"/>
      <c r="G35" s="79"/>
      <c r="H35" s="79">
        <v>59</v>
      </c>
      <c r="I35" s="79" t="s">
        <v>577</v>
      </c>
      <c r="J35" s="79" t="s">
        <v>614</v>
      </c>
      <c r="L35" s="27" t="s">
        <v>790</v>
      </c>
    </row>
    <row r="36" spans="1:12" s="10" customFormat="1" ht="37.25" customHeight="1" x14ac:dyDescent="0.15">
      <c r="A36" s="126"/>
      <c r="B36" s="91" t="s">
        <v>458</v>
      </c>
      <c r="C36" s="79" t="s">
        <v>543</v>
      </c>
      <c r="D36" s="79" t="str">
        <f>IF(L36="Default",(_xlfn.XLOOKUP(C36,'Samenvatting velden'!B:B,'Samenvatting velden'!C:C,"")),L36)</f>
        <v>Aan</v>
      </c>
      <c r="E36" s="79" t="s">
        <v>323</v>
      </c>
      <c r="F36" s="79"/>
      <c r="G36" s="79"/>
      <c r="H36" s="79" t="s">
        <v>285</v>
      </c>
      <c r="I36" s="79" t="s">
        <v>568</v>
      </c>
      <c r="J36" s="79" t="s">
        <v>574</v>
      </c>
      <c r="L36" s="27" t="s">
        <v>790</v>
      </c>
    </row>
    <row r="37" spans="1:12" s="10" customFormat="1" ht="37.25" customHeight="1" x14ac:dyDescent="0.15">
      <c r="A37" s="126"/>
      <c r="B37" s="91" t="s">
        <v>456</v>
      </c>
      <c r="C37" s="79" t="s">
        <v>561</v>
      </c>
      <c r="D37" s="79" t="str">
        <f>IF(L37="Default",(_xlfn.XLOOKUP(C37,'Samenvatting velden'!B:B,'Samenvatting velden'!C:C,"")),L37)</f>
        <v>Aan</v>
      </c>
      <c r="E37" s="79" t="s">
        <v>324</v>
      </c>
      <c r="F37" s="79"/>
      <c r="G37" s="79"/>
      <c r="H37" s="79" t="s">
        <v>286</v>
      </c>
      <c r="I37" s="79" t="s">
        <v>568</v>
      </c>
      <c r="J37" s="79" t="s">
        <v>572</v>
      </c>
      <c r="L37" s="27" t="s">
        <v>790</v>
      </c>
    </row>
    <row r="38" spans="1:12" s="10" customFormat="1" ht="37.25" customHeight="1" x14ac:dyDescent="0.15">
      <c r="A38" s="126"/>
      <c r="B38" s="91" t="s">
        <v>456</v>
      </c>
      <c r="C38" s="79" t="s">
        <v>561</v>
      </c>
      <c r="D38" s="79" t="str">
        <f>IF(L38="Default",(_xlfn.XLOOKUP(C38,'Samenvatting velden'!B:B,'Samenvatting velden'!C:C,"")),L38)</f>
        <v>Aan</v>
      </c>
      <c r="E38" s="79" t="s">
        <v>325</v>
      </c>
      <c r="F38" s="79"/>
      <c r="G38" s="79"/>
      <c r="H38" s="79" t="s">
        <v>287</v>
      </c>
      <c r="I38" s="79" t="s">
        <v>568</v>
      </c>
      <c r="J38" s="79" t="s">
        <v>572</v>
      </c>
      <c r="L38" s="27" t="s">
        <v>790</v>
      </c>
    </row>
    <row r="39" spans="1:12" s="10" customFormat="1" ht="37.25" customHeight="1" x14ac:dyDescent="0.15">
      <c r="A39" s="127" t="s">
        <v>792</v>
      </c>
      <c r="B39" s="92" t="s">
        <v>455</v>
      </c>
      <c r="C39" s="7" t="s">
        <v>566</v>
      </c>
      <c r="D39" s="7" t="str">
        <f>IF(L39="Default",(_xlfn.XLOOKUP(C39,'Samenvatting velden'!B:B,'Samenvatting velden'!C:C,"")),L39)</f>
        <v>Aan</v>
      </c>
      <c r="E39" s="7" t="s">
        <v>312</v>
      </c>
      <c r="F39" s="7"/>
      <c r="G39" s="7"/>
      <c r="H39" s="7" t="s">
        <v>12</v>
      </c>
      <c r="I39" s="7" t="s">
        <v>568</v>
      </c>
      <c r="J39" s="7" t="s">
        <v>573</v>
      </c>
      <c r="L39" s="27" t="s">
        <v>790</v>
      </c>
    </row>
    <row r="40" spans="1:12" s="10" customFormat="1" ht="37.25" customHeight="1" x14ac:dyDescent="0.15">
      <c r="A40" s="127"/>
      <c r="B40" s="92" t="s">
        <v>455</v>
      </c>
      <c r="C40" s="7" t="s">
        <v>566</v>
      </c>
      <c r="D40" s="7" t="str">
        <f>IF(L40="Default",(_xlfn.XLOOKUP(C40,'Samenvatting velden'!B:B,'Samenvatting velden'!C:C,"")),L40)</f>
        <v>Aan</v>
      </c>
      <c r="E40" s="7" t="s">
        <v>305</v>
      </c>
      <c r="F40" s="7"/>
      <c r="G40" s="7"/>
      <c r="H40" s="7" t="s">
        <v>13</v>
      </c>
      <c r="I40" s="7" t="s">
        <v>568</v>
      </c>
      <c r="J40" s="7" t="s">
        <v>573</v>
      </c>
      <c r="L40" s="27" t="s">
        <v>790</v>
      </c>
    </row>
    <row r="41" spans="1:12" s="10" customFormat="1" ht="37.25" customHeight="1" x14ac:dyDescent="0.15">
      <c r="A41" s="127"/>
      <c r="B41" s="92" t="s">
        <v>458</v>
      </c>
      <c r="C41" s="7" t="s">
        <v>544</v>
      </c>
      <c r="D41" s="7" t="str">
        <f>IF(L41="Default",(_xlfn.XLOOKUP(C41,'Samenvatting velden'!B:B,'Samenvatting velden'!C:C,"")),L41)</f>
        <v>Aan</v>
      </c>
      <c r="E41" s="7" t="s">
        <v>88</v>
      </c>
      <c r="F41" s="7"/>
      <c r="G41" s="7"/>
      <c r="H41" s="7" t="s">
        <v>87</v>
      </c>
      <c r="I41" s="7" t="s">
        <v>568</v>
      </c>
      <c r="J41" s="7" t="s">
        <v>578</v>
      </c>
      <c r="L41" s="27" t="s">
        <v>790</v>
      </c>
    </row>
    <row r="42" spans="1:12" s="10" customFormat="1" ht="37.25" customHeight="1" x14ac:dyDescent="0.15">
      <c r="A42" s="135"/>
      <c r="B42" s="92" t="s">
        <v>458</v>
      </c>
      <c r="C42" s="7" t="s">
        <v>544</v>
      </c>
      <c r="D42" s="7" t="str">
        <f>IF(L42="Default",(_xlfn.XLOOKUP(C42,'Samenvatting velden'!B:B,'Samenvatting velden'!C:C,"")),L42)</f>
        <v>Aan</v>
      </c>
      <c r="E42" s="7" t="s">
        <v>90</v>
      </c>
      <c r="F42" s="7"/>
      <c r="G42" s="7"/>
      <c r="H42" s="7" t="s">
        <v>89</v>
      </c>
      <c r="I42" s="7" t="s">
        <v>568</v>
      </c>
      <c r="J42" s="7" t="s">
        <v>591</v>
      </c>
      <c r="L42" s="27" t="s">
        <v>790</v>
      </c>
    </row>
    <row r="43" spans="1:12" s="10" customFormat="1" ht="12" x14ac:dyDescent="0.15">
      <c r="L43" s="28"/>
    </row>
  </sheetData>
  <autoFilter ref="A5:J5" xr:uid="{2FB507F9-6CFC-46D5-A074-0B86A2CB1790}"/>
  <mergeCells count="19">
    <mergeCell ref="A3:A5"/>
    <mergeCell ref="B3:B5"/>
    <mergeCell ref="C3:C5"/>
    <mergeCell ref="D3:D5"/>
    <mergeCell ref="E3:G3"/>
    <mergeCell ref="I3:I5"/>
    <mergeCell ref="J3:J5"/>
    <mergeCell ref="L3:L5"/>
    <mergeCell ref="E4:E5"/>
    <mergeCell ref="F4:F5"/>
    <mergeCell ref="G4:G5"/>
    <mergeCell ref="H3:H5"/>
    <mergeCell ref="A21:A23"/>
    <mergeCell ref="A6:A20"/>
    <mergeCell ref="A39:A42"/>
    <mergeCell ref="A35:A38"/>
    <mergeCell ref="A32:A34"/>
    <mergeCell ref="A26:A31"/>
    <mergeCell ref="A24:A25"/>
  </mergeCells>
  <conditionalFormatting sqref="H6:H42">
    <cfRule type="containsBlanks" dxfId="1" priority="2">
      <formula>LEN(TRIM(H6))=0</formula>
    </cfRule>
  </conditionalFormatting>
  <conditionalFormatting sqref="B6:J42">
    <cfRule type="expression" dxfId="0" priority="1">
      <formula>$D6="uit"</formula>
    </cfRule>
  </conditionalFormatting>
  <dataValidations count="1">
    <dataValidation type="list" allowBlank="1" showInputMessage="1" showErrorMessage="1" sqref="L6:L42" xr:uid="{BE7DB955-F792-4C2C-9BB9-797ABFDE36F4}">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AEDE6-718F-41BF-883C-52606F44CEDF}">
  <sheetPr>
    <tabColor rgb="FF94A9C6"/>
  </sheetPr>
  <dimension ref="A1:A16"/>
  <sheetViews>
    <sheetView showGridLines="0" view="pageBreakPreview" zoomScaleNormal="130" zoomScaleSheetLayoutView="100" workbookViewId="0"/>
  </sheetViews>
  <sheetFormatPr baseColWidth="10" defaultColWidth="9" defaultRowHeight="14" x14ac:dyDescent="0.15"/>
  <cols>
    <col min="1" max="1" width="92.1640625" style="4" customWidth="1"/>
    <col min="2" max="16384" width="9" style="4"/>
  </cols>
  <sheetData>
    <row r="1" spans="1:1" ht="73.25" customHeight="1" x14ac:dyDescent="0.15">
      <c r="A1" s="103" t="s">
        <v>870</v>
      </c>
    </row>
    <row r="2" spans="1:1" x14ac:dyDescent="0.15">
      <c r="A2" s="99" t="str">
        <f>Titelblad!A2</f>
        <v>Versie: 11 april 2023</v>
      </c>
    </row>
    <row r="3" spans="1:1" ht="18" x14ac:dyDescent="0.15">
      <c r="A3" s="100" t="s">
        <v>867</v>
      </c>
    </row>
    <row r="4" spans="1:1" ht="125" customHeight="1" x14ac:dyDescent="0.15">
      <c r="A4" s="98" t="s">
        <v>874</v>
      </c>
    </row>
    <row r="5" spans="1:1" ht="8.25" customHeight="1" x14ac:dyDescent="0.15">
      <c r="A5" s="102"/>
    </row>
    <row r="6" spans="1:1" ht="18" x14ac:dyDescent="0.15">
      <c r="A6" s="100" t="s">
        <v>866</v>
      </c>
    </row>
    <row r="7" spans="1:1" ht="71.25" customHeight="1" x14ac:dyDescent="0.15">
      <c r="A7" s="98" t="s">
        <v>868</v>
      </c>
    </row>
    <row r="8" spans="1:1" ht="8.25" customHeight="1" x14ac:dyDescent="0.15">
      <c r="A8" s="101"/>
    </row>
    <row r="9" spans="1:1" ht="18" x14ac:dyDescent="0.15">
      <c r="A9" s="100" t="s">
        <v>864</v>
      </c>
    </row>
    <row r="10" spans="1:1" ht="248" customHeight="1" x14ac:dyDescent="0.15">
      <c r="A10" s="98" t="s">
        <v>869</v>
      </c>
    </row>
    <row r="11" spans="1:1" ht="6.75" customHeight="1" x14ac:dyDescent="0.15">
      <c r="A11" s="98"/>
    </row>
    <row r="12" spans="1:1" ht="18" x14ac:dyDescent="0.15">
      <c r="A12" s="100" t="s">
        <v>865</v>
      </c>
    </row>
    <row r="13" spans="1:1" ht="62.75" customHeight="1" x14ac:dyDescent="0.15">
      <c r="A13" s="98" t="s">
        <v>875</v>
      </c>
    </row>
    <row r="14" spans="1:1" ht="7.25" customHeight="1" x14ac:dyDescent="0.15">
      <c r="A14" s="98"/>
    </row>
    <row r="15" spans="1:1" ht="39" x14ac:dyDescent="0.15">
      <c r="A15" s="10" t="s">
        <v>873</v>
      </c>
    </row>
    <row r="16" spans="1:1" ht="8.25" customHeight="1" x14ac:dyDescent="0.15"/>
  </sheetData>
  <pageMargins left="0.70866141732283472" right="0.70866141732283472" top="0.74803149606299213" bottom="0.74803149606299213" header="0.31496062992125984" footer="0.31496062992125984"/>
  <pageSetup paperSize="9" scale="90" orientation="portrait" r:id="rId1"/>
  <headerFooter>
    <oddFooter>&amp;L&amp;"Arial,Standaard"&amp;9&amp;F | &amp;A&amp;R&amp;"Arial,Standaard"&amp;10Pagina &amp;P van &amp;N</oddFooter>
  </headerFooter>
  <rowBreaks count="1" manualBreakCount="1">
    <brk id="1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943A-31BC-42E0-91A4-2FA23971E734}">
  <dimension ref="A1:C38"/>
  <sheetViews>
    <sheetView view="pageBreakPreview" zoomScale="115" zoomScaleNormal="100" zoomScaleSheetLayoutView="115" workbookViewId="0">
      <selection activeCell="G37" sqref="G37"/>
    </sheetView>
  </sheetViews>
  <sheetFormatPr baseColWidth="10" defaultColWidth="9" defaultRowHeight="14" x14ac:dyDescent="0.15"/>
  <cols>
    <col min="1" max="1" width="29.5" style="9" customWidth="1"/>
    <col min="2" max="2" width="29.6640625" style="24" customWidth="1"/>
    <col min="3" max="3" width="15.6640625" style="24" customWidth="1"/>
    <col min="4" max="16384" width="9" style="4"/>
  </cols>
  <sheetData>
    <row r="1" spans="1:3" ht="21" x14ac:dyDescent="0.15">
      <c r="A1" s="17" t="s">
        <v>609</v>
      </c>
      <c r="B1" s="17" t="s">
        <v>547</v>
      </c>
      <c r="C1" s="17" t="s">
        <v>625</v>
      </c>
    </row>
    <row r="2" spans="1:3" x14ac:dyDescent="0.15">
      <c r="A2" s="41" t="s">
        <v>455</v>
      </c>
      <c r="B2" s="42" t="str">
        <f>Kwaliteitsuitgangspunten!B4</f>
        <v>Constructief</v>
      </c>
      <c r="C2" s="43" t="str">
        <f>IF(Kwaliteitsuitgangspunten!E4="Aan","Uit","Aan")</f>
        <v>Aan</v>
      </c>
    </row>
    <row r="3" spans="1:3" ht="26" x14ac:dyDescent="0.15">
      <c r="A3" s="41" t="s">
        <v>455</v>
      </c>
      <c r="B3" s="42" t="str">
        <f>Kwaliteitsuitgangspunten!B7</f>
        <v>Veiligheid verticaal en horizontaal transport</v>
      </c>
      <c r="C3" s="43" t="str">
        <f>IF(Kwaliteitsuitgangspunten!E7="Aan","Uit","Aan")</f>
        <v>Aan</v>
      </c>
    </row>
    <row r="4" spans="1:3" x14ac:dyDescent="0.15">
      <c r="A4" s="41" t="s">
        <v>455</v>
      </c>
      <c r="B4" s="42" t="str">
        <f>Kwaliteitsuitgangspunten!B11</f>
        <v>Valveiligheid</v>
      </c>
      <c r="C4" s="43" t="str">
        <f>IF(Kwaliteitsuitgangspunten!E11="Aan","Uit","Aan")</f>
        <v>Aan</v>
      </c>
    </row>
    <row r="5" spans="1:3" x14ac:dyDescent="0.15">
      <c r="A5" s="41" t="s">
        <v>455</v>
      </c>
      <c r="B5" s="42" t="str">
        <f>Kwaliteitsuitgangspunten!B14</f>
        <v>Brandveiligheid</v>
      </c>
      <c r="C5" s="43" t="str">
        <f>IF(Kwaliteitsuitgangspunten!E14="Aan","Uit","Aan")</f>
        <v>Aan</v>
      </c>
    </row>
    <row r="6" spans="1:3" x14ac:dyDescent="0.15">
      <c r="A6" s="41" t="s">
        <v>455</v>
      </c>
      <c r="B6" s="42" t="str">
        <f>Kwaliteitsuitgangspunten!B21</f>
        <v>Veiligheid installaties</v>
      </c>
      <c r="C6" s="43" t="str">
        <f>IF(Kwaliteitsuitgangspunten!E21="Aan","Uit","Aan")</f>
        <v>Aan</v>
      </c>
    </row>
    <row r="7" spans="1:3" x14ac:dyDescent="0.15">
      <c r="A7" s="41" t="s">
        <v>455</v>
      </c>
      <c r="B7" s="42" t="str">
        <f>Kwaliteitsuitgangspunten!B24</f>
        <v>Inbraakveiligheid</v>
      </c>
      <c r="C7" s="43" t="str">
        <f>IF(Kwaliteitsuitgangspunten!E24="Aan","Uit","Aan")</f>
        <v>Aan</v>
      </c>
    </row>
    <row r="8" spans="1:3" x14ac:dyDescent="0.15">
      <c r="A8" s="41" t="s">
        <v>455</v>
      </c>
      <c r="B8" s="42" t="str">
        <f>Kwaliteitsuitgangspunten!B31</f>
        <v>Sociale veiligheid</v>
      </c>
      <c r="C8" s="43" t="str">
        <f>IF(Kwaliteitsuitgangspunten!E31="Aan","Uit","Aan")</f>
        <v>Aan</v>
      </c>
    </row>
    <row r="9" spans="1:3" x14ac:dyDescent="0.15">
      <c r="A9" s="41" t="s">
        <v>455</v>
      </c>
      <c r="B9" s="42" t="str">
        <f>Kwaliteitsuitgangspunten!B35</f>
        <v>Materiaalveiligheid</v>
      </c>
      <c r="C9" s="43" t="str">
        <f>IF(Kwaliteitsuitgangspunten!E35="Aan","Uit","Aan")</f>
        <v>Aan</v>
      </c>
    </row>
    <row r="10" spans="1:3" x14ac:dyDescent="0.15">
      <c r="A10" s="41" t="s">
        <v>456</v>
      </c>
      <c r="B10" s="42" t="str">
        <f>Kwaliteitsuitgangspunten!B39</f>
        <v>Luchtkwaliteit</v>
      </c>
      <c r="C10" s="43" t="str">
        <f>IF(Kwaliteitsuitgangspunten!E39="Aan","Uit","Aan")</f>
        <v>Aan</v>
      </c>
    </row>
    <row r="11" spans="1:3" x14ac:dyDescent="0.15">
      <c r="A11" s="41" t="s">
        <v>456</v>
      </c>
      <c r="B11" s="42" t="str">
        <f>Kwaliteitsuitgangspunten!B42</f>
        <v>Geluid</v>
      </c>
      <c r="C11" s="43" t="str">
        <f>IF(Kwaliteitsuitgangspunten!E42="Aan","Uit","Aan")</f>
        <v>Aan</v>
      </c>
    </row>
    <row r="12" spans="1:3" x14ac:dyDescent="0.15">
      <c r="A12" s="41" t="s">
        <v>456</v>
      </c>
      <c r="B12" s="42" t="str">
        <f>Kwaliteitsuitgangspunten!B47</f>
        <v>Vocht</v>
      </c>
      <c r="C12" s="43" t="str">
        <f>IF(Kwaliteitsuitgangspunten!E47="Aan","Uit","Aan")</f>
        <v>Aan</v>
      </c>
    </row>
    <row r="13" spans="1:3" x14ac:dyDescent="0.15">
      <c r="A13" s="41" t="s">
        <v>456</v>
      </c>
      <c r="B13" s="42" t="s">
        <v>559</v>
      </c>
      <c r="C13" s="43" t="str">
        <f>IF(Kwaliteitsuitgangspunten!E50="Aan","Uit","Aan")</f>
        <v>Aan</v>
      </c>
    </row>
    <row r="14" spans="1:3" x14ac:dyDescent="0.15">
      <c r="A14" s="41" t="s">
        <v>456</v>
      </c>
      <c r="B14" s="42" t="str">
        <f>Kwaliteitsuitgangspunten!B54</f>
        <v>Thermisch comfort</v>
      </c>
      <c r="C14" s="43" t="str">
        <f>IF(Kwaliteitsuitgangspunten!E54="Aan","Uit","Aan")</f>
        <v>Aan</v>
      </c>
    </row>
    <row r="15" spans="1:3" x14ac:dyDescent="0.15">
      <c r="A15" s="41" t="s">
        <v>449</v>
      </c>
      <c r="B15" s="42" t="str">
        <f>Kwaliteitsuitgangspunten!B57</f>
        <v>Energielabel en energieverbruik</v>
      </c>
      <c r="C15" s="43" t="str">
        <f>IF(Kwaliteitsuitgangspunten!E57="Aan","Uit","Aan")</f>
        <v>Aan</v>
      </c>
    </row>
    <row r="16" spans="1:3" ht="39" x14ac:dyDescent="0.15">
      <c r="A16" s="41" t="s">
        <v>449</v>
      </c>
      <c r="B16" s="42" t="str">
        <f>Kwaliteitsuitgangspunten!B59</f>
        <v>Warmtebehoefte (optioneel, pas in 2025 nadere besluitvorming over verplichting van 'de Standaard')</v>
      </c>
      <c r="C16" s="43" t="str">
        <f>IF(Kwaliteitsuitgangspunten!E59="Aan","Uit","Aan")</f>
        <v>Aan</v>
      </c>
    </row>
    <row r="17" spans="1:3" x14ac:dyDescent="0.15">
      <c r="A17" s="41" t="s">
        <v>449</v>
      </c>
      <c r="B17" s="42" t="str">
        <f>Kwaliteitsuitgangspunten!B62</f>
        <v>Warmteweerstand en type installatie</v>
      </c>
      <c r="C17" s="43" t="str">
        <f>IF(Kwaliteitsuitgangspunten!E62="Aan","Uit","Aan")</f>
        <v>Aan</v>
      </c>
    </row>
    <row r="18" spans="1:3" x14ac:dyDescent="0.15">
      <c r="A18" s="41" t="s">
        <v>449</v>
      </c>
      <c r="B18" s="42" t="str">
        <f>Kwaliteitsuitgangspunten!B66</f>
        <v>Luchtdichtheid</v>
      </c>
      <c r="C18" s="43" t="str">
        <f>IF(Kwaliteitsuitgangspunten!E66="Aan","Uit","Aan")</f>
        <v>Aan</v>
      </c>
    </row>
    <row r="19" spans="1:3" x14ac:dyDescent="0.15">
      <c r="A19" s="41" t="s">
        <v>458</v>
      </c>
      <c r="B19" s="42" t="str">
        <f>Kwaliteitsuitgangspunten!B71</f>
        <v>Toegankelijkheid</v>
      </c>
      <c r="C19" s="43" t="str">
        <f>IF(Kwaliteitsuitgangspunten!E71="Aan","Uit","Aan")</f>
        <v>Aan</v>
      </c>
    </row>
    <row r="20" spans="1:3" x14ac:dyDescent="0.15">
      <c r="A20" s="41" t="s">
        <v>458</v>
      </c>
      <c r="B20" s="42" t="str">
        <f>Kwaliteitsuitgangspunten!B76</f>
        <v>Gebruiksoppervlak</v>
      </c>
      <c r="C20" s="43" t="str">
        <f>IF(Kwaliteitsuitgangspunten!E76="Aan","Uit","Aan")</f>
        <v>Aan</v>
      </c>
    </row>
    <row r="21" spans="1:3" x14ac:dyDescent="0.15">
      <c r="A21" s="41" t="s">
        <v>458</v>
      </c>
      <c r="B21" s="42" t="str">
        <f>Kwaliteitsuitgangspunten!B79</f>
        <v>Bruikbaarheid bouw- en installatiedelen</v>
      </c>
      <c r="C21" s="43" t="str">
        <f>IF(Kwaliteitsuitgangspunten!E79="Aan","Uit","Aan")</f>
        <v>Aan</v>
      </c>
    </row>
    <row r="22" spans="1:3" ht="26" x14ac:dyDescent="0.15">
      <c r="A22" s="41" t="s">
        <v>458</v>
      </c>
      <c r="B22" s="42" t="str">
        <f>Kwaliteitsuitgangspunten!B83</f>
        <v>Voorzieningen: soort, type en aantal voorzieningen</v>
      </c>
      <c r="C22" s="43" t="str">
        <f>IF(Kwaliteitsuitgangspunten!E83="Aan","Uit","Aan")</f>
        <v>Aan</v>
      </c>
    </row>
    <row r="23" spans="1:3" ht="26" x14ac:dyDescent="0.15">
      <c r="A23" s="41" t="s">
        <v>458</v>
      </c>
      <c r="B23" s="42" t="str">
        <f>Kwaliteitsuitgangspunten!B86</f>
        <v>Voorzieningen: reinigbaar onderhoudsvriendelijk</v>
      </c>
      <c r="C23" s="43" t="str">
        <f>IF(Kwaliteitsuitgangspunten!E86="Aan","Uit","Aan")</f>
        <v>Aan</v>
      </c>
    </row>
    <row r="24" spans="1:3" x14ac:dyDescent="0.15">
      <c r="A24" s="41" t="s">
        <v>458</v>
      </c>
      <c r="B24" s="42" t="str">
        <f>Kwaliteitsuitgangspunten!B89</f>
        <v>Uniformiteit</v>
      </c>
      <c r="C24" s="43" t="str">
        <f>IF(Kwaliteitsuitgangspunten!E89="Aan","Uit","Aan")</f>
        <v>Aan</v>
      </c>
    </row>
    <row r="25" spans="1:3" x14ac:dyDescent="0.15">
      <c r="A25" s="41" t="s">
        <v>458</v>
      </c>
      <c r="B25" s="42" t="str">
        <f>Kwaliteitsuitgangspunten!B92</f>
        <v>Bevestiging bouw- en installatiedelen</v>
      </c>
      <c r="C25" s="43" t="str">
        <f>IF(Kwaliteitsuitgangspunten!E92="Aan","Uit","Aan")</f>
        <v>Aan</v>
      </c>
    </row>
    <row r="26" spans="1:3" x14ac:dyDescent="0.15">
      <c r="A26" s="41" t="s">
        <v>457</v>
      </c>
      <c r="B26" s="42" t="str">
        <f>Kwaliteitsuitgangspunten!B95</f>
        <v>Waterverbruik</v>
      </c>
      <c r="C26" s="43" t="str">
        <f>IF(Kwaliteitsuitgangspunten!E95="Aan","Uit","Aan")</f>
        <v>Aan</v>
      </c>
    </row>
    <row r="27" spans="1:3" x14ac:dyDescent="0.15">
      <c r="A27" s="41" t="s">
        <v>457</v>
      </c>
      <c r="B27" s="42" t="str">
        <f>Kwaliteitsuitgangspunten!B97</f>
        <v>Klimaatadaptatie en natuurinclusiviteit</v>
      </c>
      <c r="C27" s="43" t="str">
        <f>IF(Kwaliteitsuitgangspunten!E97="Aan","Uit","Aan")</f>
        <v>Aan</v>
      </c>
    </row>
    <row r="28" spans="1:3" x14ac:dyDescent="0.15">
      <c r="A28" s="41" t="s">
        <v>457</v>
      </c>
      <c r="B28" s="42" t="str">
        <f>Kwaliteitsuitgangspunten!B100</f>
        <v>Belasting milieu</v>
      </c>
      <c r="C28" s="43" t="str">
        <f>IF(Kwaliteitsuitgangspunten!E100="Aan","Uit","Aan")</f>
        <v>Aan</v>
      </c>
    </row>
    <row r="29" spans="1:3" x14ac:dyDescent="0.15">
      <c r="A29" s="41" t="s">
        <v>457</v>
      </c>
      <c r="B29" s="42" t="str">
        <f>Kwaliteitsuitgangspunten!B103</f>
        <v>Flora &amp; fauna (Wnb)</v>
      </c>
      <c r="C29" s="43" t="str">
        <f>IF(Kwaliteitsuitgangspunten!E103="Aan","Uit","Aan")</f>
        <v>Aan</v>
      </c>
    </row>
    <row r="30" spans="1:3" x14ac:dyDescent="0.15">
      <c r="A30" s="41" t="s">
        <v>459</v>
      </c>
      <c r="B30" s="42" t="str">
        <f>Kwaliteitsuitgangspunten!B105</f>
        <v xml:space="preserve">Bereikbaarheid woningen </v>
      </c>
      <c r="C30" s="43" t="str">
        <f>IF(Kwaliteitsuitgangspunten!E105="Aan","Uit","Aan")</f>
        <v>Aan</v>
      </c>
    </row>
    <row r="31" spans="1:3" ht="26" x14ac:dyDescent="0.15">
      <c r="A31" s="41" t="s">
        <v>459</v>
      </c>
      <c r="B31" s="42" t="str">
        <f>Kwaliteitsuitgangspunten!B109</f>
        <v>Extra eisen ouderen, voorzieningen en zorg</v>
      </c>
      <c r="C31" s="43" t="str">
        <f>IF(Kwaliteitsuitgangspunten!E109="Aan","Uit","Aan")</f>
        <v>Aan</v>
      </c>
    </row>
    <row r="32" spans="1:3" ht="26" x14ac:dyDescent="0.15">
      <c r="A32" s="41" t="s">
        <v>459</v>
      </c>
      <c r="B32" s="42" t="str">
        <f>Kwaliteitsuitgangspunten!B112</f>
        <v xml:space="preserve">Flexibiliteit, indeling woning en installaties </v>
      </c>
      <c r="C32" s="43" t="str">
        <f>IF(Kwaliteitsuitgangspunten!E112="Aan","Uit","Aan")</f>
        <v>Aan</v>
      </c>
    </row>
    <row r="33" spans="1:3" ht="26" x14ac:dyDescent="0.15">
      <c r="A33" s="41" t="s">
        <v>459</v>
      </c>
      <c r="B33" s="42" t="str">
        <f>Kwaliteitsuitgangspunten!B116</f>
        <v>Belevingswaarde en architectuur, gebouw en woonomgeving</v>
      </c>
      <c r="C33" s="43" t="str">
        <f>IF(Kwaliteitsuitgangspunten!E116="Aan","Uit","Aan")</f>
        <v>Aan</v>
      </c>
    </row>
    <row r="34" spans="1:3" x14ac:dyDescent="0.15">
      <c r="A34" s="41" t="s">
        <v>460</v>
      </c>
      <c r="B34" s="42" t="str">
        <f>Kwaliteitsuitgangspunten!B118</f>
        <v>Technisch gerelateerde belevingswaarde</v>
      </c>
      <c r="C34" s="43" t="str">
        <f>IF(Kwaliteitsuitgangspunten!E118="Aan","Uit","Aan")</f>
        <v>Aan</v>
      </c>
    </row>
    <row r="35" spans="1:3" x14ac:dyDescent="0.15">
      <c r="A35" s="41" t="s">
        <v>460</v>
      </c>
      <c r="B35" s="42" t="str">
        <f>Kwaliteitsuitgangspunten!B123</f>
        <v xml:space="preserve">Beheer gerelateerde belevingswaarde </v>
      </c>
      <c r="C35" s="43" t="str">
        <f>IF(Kwaliteitsuitgangspunten!E123="Aan","Uit","Aan")</f>
        <v>Aan</v>
      </c>
    </row>
    <row r="36" spans="1:3" x14ac:dyDescent="0.15">
      <c r="A36" s="41" t="s">
        <v>460</v>
      </c>
      <c r="B36" s="42" t="str">
        <f>Kwaliteitsuitgangspunten!B126</f>
        <v>Contract gerelateerde belevingswaarde</v>
      </c>
      <c r="C36" s="43" t="str">
        <f>IF(Kwaliteitsuitgangspunten!E126="Aan","Uit","Aan")</f>
        <v>Aan</v>
      </c>
    </row>
    <row r="37" spans="1:3" ht="26" x14ac:dyDescent="0.15">
      <c r="A37" s="41" t="s">
        <v>460</v>
      </c>
      <c r="B37" s="42" t="str">
        <f>Kwaliteitsuitgangspunten!B130</f>
        <v>Inspraak bewoners bij belevingswaarde gerelateerde zaken</v>
      </c>
      <c r="C37" s="43" t="str">
        <f>IF(Kwaliteitsuitgangspunten!E130="Aan","Uit","Aan")</f>
        <v>Aan</v>
      </c>
    </row>
    <row r="38" spans="1:3" x14ac:dyDescent="0.15">
      <c r="A38" s="41" t="s">
        <v>460</v>
      </c>
      <c r="B38" s="42" t="str">
        <f>Kwaliteitsuitgangspunten!B133</f>
        <v>Keuzevrijheid van gebruikers</v>
      </c>
      <c r="C38" s="43" t="str">
        <f>IF(Kwaliteitsuitgangspunten!E133="Aan","Uit","Aan")</f>
        <v>Aan</v>
      </c>
    </row>
  </sheetData>
  <sheetProtection sheet="1" objects="1" scenario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F5DC0-3CFD-4363-8696-C5BED957AB86}">
  <sheetPr>
    <tabColor rgb="FFFF7C80"/>
  </sheetPr>
  <dimension ref="A1"/>
  <sheetViews>
    <sheetView workbookViewId="0">
      <selection activeCell="D34" sqref="D34"/>
    </sheetView>
  </sheetViews>
  <sheetFormatPr baseColWidth="10" defaultColWidth="8.83203125"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E24D8-0041-4253-BDE3-15F5999AADDF}">
  <sheetPr>
    <tabColor rgb="FF53729B"/>
    <pageSetUpPr fitToPage="1"/>
  </sheetPr>
  <dimension ref="A1:H136"/>
  <sheetViews>
    <sheetView showGridLines="0" view="pageBreakPreview" zoomScaleNormal="100" zoomScaleSheetLayoutView="100" workbookViewId="0"/>
  </sheetViews>
  <sheetFormatPr baseColWidth="10" defaultColWidth="9.1640625" defaultRowHeight="30.75" customHeight="1" x14ac:dyDescent="0.2"/>
  <cols>
    <col min="1" max="1" width="24.33203125" style="20" customWidth="1"/>
    <col min="2" max="2" width="26.6640625" style="16" customWidth="1"/>
    <col min="3" max="3" width="66" style="16" customWidth="1"/>
    <col min="4" max="4" width="77.33203125" style="21" customWidth="1"/>
    <col min="5" max="5" width="9.1640625" style="22" customWidth="1"/>
    <col min="6" max="6" width="9.1640625" style="16" customWidth="1"/>
    <col min="9" max="16384" width="9.1640625" style="16"/>
  </cols>
  <sheetData>
    <row r="1" spans="1:5" s="15" customFormat="1" ht="30.75" customHeight="1" x14ac:dyDescent="0.2">
      <c r="A1" s="95" t="s">
        <v>867</v>
      </c>
      <c r="B1" s="96"/>
      <c r="C1" s="96"/>
      <c r="D1" s="96"/>
      <c r="E1" s="97"/>
    </row>
    <row r="2" spans="1:5" ht="30.75" customHeight="1" x14ac:dyDescent="0.2">
      <c r="A2" s="68" t="s">
        <v>622</v>
      </c>
      <c r="B2" s="69"/>
      <c r="C2" s="69"/>
      <c r="D2" s="69"/>
      <c r="E2" s="70"/>
    </row>
    <row r="3" spans="1:5" s="19" customFormat="1" ht="30.75" customHeight="1" x14ac:dyDescent="0.2">
      <c r="A3" s="17" t="s">
        <v>609</v>
      </c>
      <c r="B3" s="17" t="s">
        <v>547</v>
      </c>
      <c r="C3" s="17" t="s">
        <v>623</v>
      </c>
      <c r="D3" s="17" t="s">
        <v>624</v>
      </c>
      <c r="E3" s="18" t="s">
        <v>625</v>
      </c>
    </row>
    <row r="4" spans="1:5" ht="30.75" customHeight="1" x14ac:dyDescent="0.2">
      <c r="A4" s="113" t="s">
        <v>455</v>
      </c>
      <c r="B4" s="114" t="s">
        <v>566</v>
      </c>
      <c r="C4" s="115" t="s">
        <v>626</v>
      </c>
      <c r="D4" s="67" t="s">
        <v>627</v>
      </c>
      <c r="E4" s="23" t="s">
        <v>748</v>
      </c>
    </row>
    <row r="5" spans="1:5" ht="30.75" customHeight="1" x14ac:dyDescent="0.2">
      <c r="A5" s="106"/>
      <c r="B5" s="108"/>
      <c r="C5" s="104"/>
      <c r="D5" s="67" t="s">
        <v>628</v>
      </c>
      <c r="E5" s="23" t="s">
        <v>748</v>
      </c>
    </row>
    <row r="6" spans="1:5" ht="30.75" customHeight="1" x14ac:dyDescent="0.2">
      <c r="A6" s="106"/>
      <c r="B6" s="108"/>
      <c r="C6" s="104"/>
      <c r="D6" s="67" t="s">
        <v>629</v>
      </c>
      <c r="E6" s="23" t="s">
        <v>748</v>
      </c>
    </row>
    <row r="7" spans="1:5" ht="30.75" customHeight="1" x14ac:dyDescent="0.2">
      <c r="A7" s="106"/>
      <c r="B7" s="109" t="s">
        <v>563</v>
      </c>
      <c r="C7" s="110" t="s">
        <v>630</v>
      </c>
      <c r="D7" s="67" t="s">
        <v>627</v>
      </c>
      <c r="E7" s="23" t="s">
        <v>748</v>
      </c>
    </row>
    <row r="8" spans="1:5" ht="30.75" customHeight="1" x14ac:dyDescent="0.2">
      <c r="A8" s="106"/>
      <c r="B8" s="109"/>
      <c r="C8" s="110"/>
      <c r="D8" s="67" t="s">
        <v>631</v>
      </c>
      <c r="E8" s="23" t="s">
        <v>748</v>
      </c>
    </row>
    <row r="9" spans="1:5" ht="30.75" customHeight="1" x14ac:dyDescent="0.2">
      <c r="A9" s="106"/>
      <c r="B9" s="109"/>
      <c r="C9" s="110"/>
      <c r="D9" s="67" t="s">
        <v>632</v>
      </c>
      <c r="E9" s="23" t="s">
        <v>748</v>
      </c>
    </row>
    <row r="10" spans="1:5" ht="30.75" customHeight="1" x14ac:dyDescent="0.2">
      <c r="A10" s="106"/>
      <c r="B10" s="109"/>
      <c r="C10" s="110"/>
      <c r="D10" s="67" t="s">
        <v>633</v>
      </c>
      <c r="E10" s="23" t="s">
        <v>748</v>
      </c>
    </row>
    <row r="11" spans="1:5" ht="30.75" customHeight="1" x14ac:dyDescent="0.2">
      <c r="A11" s="106"/>
      <c r="B11" s="108" t="s">
        <v>535</v>
      </c>
      <c r="C11" s="104" t="s">
        <v>634</v>
      </c>
      <c r="D11" s="67" t="s">
        <v>627</v>
      </c>
      <c r="E11" s="23" t="s">
        <v>748</v>
      </c>
    </row>
    <row r="12" spans="1:5" ht="30.75" customHeight="1" x14ac:dyDescent="0.2">
      <c r="A12" s="106"/>
      <c r="B12" s="108"/>
      <c r="C12" s="104"/>
      <c r="D12" s="67" t="s">
        <v>635</v>
      </c>
      <c r="E12" s="23" t="s">
        <v>748</v>
      </c>
    </row>
    <row r="13" spans="1:5" ht="30.75" customHeight="1" x14ac:dyDescent="0.2">
      <c r="A13" s="106"/>
      <c r="B13" s="108"/>
      <c r="C13" s="104"/>
      <c r="D13" s="67" t="s">
        <v>636</v>
      </c>
      <c r="E13" s="23" t="s">
        <v>748</v>
      </c>
    </row>
    <row r="14" spans="1:5" ht="30.75" customHeight="1" x14ac:dyDescent="0.2">
      <c r="A14" s="106"/>
      <c r="B14" s="109" t="s">
        <v>465</v>
      </c>
      <c r="C14" s="110" t="s">
        <v>637</v>
      </c>
      <c r="D14" s="67" t="s">
        <v>627</v>
      </c>
      <c r="E14" s="23" t="s">
        <v>748</v>
      </c>
    </row>
    <row r="15" spans="1:5" ht="30.75" customHeight="1" x14ac:dyDescent="0.2">
      <c r="A15" s="106"/>
      <c r="B15" s="109"/>
      <c r="C15" s="110"/>
      <c r="D15" s="67" t="s">
        <v>638</v>
      </c>
      <c r="E15" s="23" t="s">
        <v>748</v>
      </c>
    </row>
    <row r="16" spans="1:5" ht="30.75" customHeight="1" x14ac:dyDescent="0.2">
      <c r="A16" s="106"/>
      <c r="B16" s="109"/>
      <c r="C16" s="110"/>
      <c r="D16" s="67" t="s">
        <v>639</v>
      </c>
      <c r="E16" s="23" t="s">
        <v>748</v>
      </c>
    </row>
    <row r="17" spans="1:5" ht="30.75" customHeight="1" x14ac:dyDescent="0.2">
      <c r="A17" s="106"/>
      <c r="B17" s="109"/>
      <c r="C17" s="110"/>
      <c r="D17" s="67" t="s">
        <v>640</v>
      </c>
      <c r="E17" s="23" t="s">
        <v>748</v>
      </c>
    </row>
    <row r="18" spans="1:5" ht="30.75" customHeight="1" x14ac:dyDescent="0.2">
      <c r="A18" s="106"/>
      <c r="B18" s="109"/>
      <c r="C18" s="110"/>
      <c r="D18" s="67" t="s">
        <v>641</v>
      </c>
      <c r="E18" s="23" t="s">
        <v>748</v>
      </c>
    </row>
    <row r="19" spans="1:5" ht="30.75" customHeight="1" x14ac:dyDescent="0.2">
      <c r="A19" s="106"/>
      <c r="B19" s="109"/>
      <c r="C19" s="110"/>
      <c r="D19" s="67" t="s">
        <v>750</v>
      </c>
      <c r="E19" s="23" t="s">
        <v>748</v>
      </c>
    </row>
    <row r="20" spans="1:5" ht="30.75" customHeight="1" x14ac:dyDescent="0.2">
      <c r="A20" s="106"/>
      <c r="B20" s="109"/>
      <c r="C20" s="110"/>
      <c r="D20" s="67" t="s">
        <v>642</v>
      </c>
      <c r="E20" s="23" t="s">
        <v>748</v>
      </c>
    </row>
    <row r="21" spans="1:5" ht="30.75" customHeight="1" x14ac:dyDescent="0.2">
      <c r="A21" s="106"/>
      <c r="B21" s="108" t="s">
        <v>534</v>
      </c>
      <c r="C21" s="104" t="s">
        <v>643</v>
      </c>
      <c r="D21" s="67" t="s">
        <v>627</v>
      </c>
      <c r="E21" s="23" t="s">
        <v>748</v>
      </c>
    </row>
    <row r="22" spans="1:5" ht="30.75" customHeight="1" x14ac:dyDescent="0.2">
      <c r="A22" s="106"/>
      <c r="B22" s="108"/>
      <c r="C22" s="104"/>
      <c r="D22" s="67" t="s">
        <v>644</v>
      </c>
      <c r="E22" s="23" t="s">
        <v>748</v>
      </c>
    </row>
    <row r="23" spans="1:5" ht="30.75" customHeight="1" x14ac:dyDescent="0.2">
      <c r="A23" s="106"/>
      <c r="B23" s="108"/>
      <c r="C23" s="104"/>
      <c r="D23" s="67" t="s">
        <v>645</v>
      </c>
      <c r="E23" s="23" t="s">
        <v>748</v>
      </c>
    </row>
    <row r="24" spans="1:5" ht="30.75" customHeight="1" x14ac:dyDescent="0.2">
      <c r="A24" s="106"/>
      <c r="B24" s="109" t="s">
        <v>539</v>
      </c>
      <c r="C24" s="110" t="s">
        <v>646</v>
      </c>
      <c r="D24" s="67" t="s">
        <v>647</v>
      </c>
      <c r="E24" s="23" t="s">
        <v>748</v>
      </c>
    </row>
    <row r="25" spans="1:5" ht="30.75" customHeight="1" x14ac:dyDescent="0.2">
      <c r="A25" s="106"/>
      <c r="B25" s="109"/>
      <c r="C25" s="110"/>
      <c r="D25" s="67" t="s">
        <v>648</v>
      </c>
      <c r="E25" s="23" t="s">
        <v>748</v>
      </c>
    </row>
    <row r="26" spans="1:5" ht="30.75" customHeight="1" x14ac:dyDescent="0.2">
      <c r="A26" s="106"/>
      <c r="B26" s="109"/>
      <c r="C26" s="110"/>
      <c r="D26" s="67" t="s">
        <v>649</v>
      </c>
      <c r="E26" s="23" t="s">
        <v>748</v>
      </c>
    </row>
    <row r="27" spans="1:5" ht="30.75" customHeight="1" x14ac:dyDescent="0.2">
      <c r="A27" s="106"/>
      <c r="B27" s="109"/>
      <c r="C27" s="110"/>
      <c r="D27" s="67" t="s">
        <v>650</v>
      </c>
      <c r="E27" s="23" t="s">
        <v>748</v>
      </c>
    </row>
    <row r="28" spans="1:5" ht="30.75" customHeight="1" x14ac:dyDescent="0.2">
      <c r="A28" s="106"/>
      <c r="B28" s="109"/>
      <c r="C28" s="110"/>
      <c r="D28" s="67" t="s">
        <v>651</v>
      </c>
      <c r="E28" s="23" t="s">
        <v>748</v>
      </c>
    </row>
    <row r="29" spans="1:5" ht="30.75" customHeight="1" x14ac:dyDescent="0.2">
      <c r="A29" s="106"/>
      <c r="B29" s="109"/>
      <c r="C29" s="110"/>
      <c r="D29" s="67" t="s">
        <v>652</v>
      </c>
      <c r="E29" s="23" t="s">
        <v>748</v>
      </c>
    </row>
    <row r="30" spans="1:5" ht="30.75" customHeight="1" x14ac:dyDescent="0.2">
      <c r="A30" s="106"/>
      <c r="B30" s="109"/>
      <c r="C30" s="110"/>
      <c r="D30" s="67" t="s">
        <v>653</v>
      </c>
      <c r="E30" s="23" t="s">
        <v>748</v>
      </c>
    </row>
    <row r="31" spans="1:5" ht="30.75" customHeight="1" x14ac:dyDescent="0.2">
      <c r="A31" s="106"/>
      <c r="B31" s="108" t="s">
        <v>564</v>
      </c>
      <c r="C31" s="104" t="s">
        <v>654</v>
      </c>
      <c r="D31" s="67" t="s">
        <v>655</v>
      </c>
      <c r="E31" s="23" t="s">
        <v>748</v>
      </c>
    </row>
    <row r="32" spans="1:5" ht="30.75" customHeight="1" x14ac:dyDescent="0.2">
      <c r="A32" s="106"/>
      <c r="B32" s="108"/>
      <c r="C32" s="104"/>
      <c r="D32" s="67" t="s">
        <v>656</v>
      </c>
      <c r="E32" s="23" t="s">
        <v>748</v>
      </c>
    </row>
    <row r="33" spans="1:5" ht="30.75" customHeight="1" x14ac:dyDescent="0.2">
      <c r="A33" s="106"/>
      <c r="B33" s="108"/>
      <c r="C33" s="104"/>
      <c r="D33" s="67" t="s">
        <v>657</v>
      </c>
      <c r="E33" s="23" t="s">
        <v>748</v>
      </c>
    </row>
    <row r="34" spans="1:5" ht="30.75" customHeight="1" x14ac:dyDescent="0.2">
      <c r="A34" s="106"/>
      <c r="B34" s="108"/>
      <c r="C34" s="104"/>
      <c r="D34" s="67" t="s">
        <v>658</v>
      </c>
      <c r="E34" s="23" t="s">
        <v>748</v>
      </c>
    </row>
    <row r="35" spans="1:5" ht="30.75" customHeight="1" x14ac:dyDescent="0.2">
      <c r="A35" s="106"/>
      <c r="B35" s="109" t="s">
        <v>565</v>
      </c>
      <c r="C35" s="110" t="s">
        <v>659</v>
      </c>
      <c r="D35" s="67" t="s">
        <v>627</v>
      </c>
      <c r="E35" s="23" t="s">
        <v>748</v>
      </c>
    </row>
    <row r="36" spans="1:5" ht="30.75" customHeight="1" x14ac:dyDescent="0.2">
      <c r="A36" s="106"/>
      <c r="B36" s="109"/>
      <c r="C36" s="110"/>
      <c r="D36" s="67" t="s">
        <v>660</v>
      </c>
      <c r="E36" s="23" t="s">
        <v>748</v>
      </c>
    </row>
    <row r="37" spans="1:5" ht="30.75" customHeight="1" x14ac:dyDescent="0.2">
      <c r="A37" s="106"/>
      <c r="B37" s="109"/>
      <c r="C37" s="110"/>
      <c r="D37" s="67" t="s">
        <v>661</v>
      </c>
      <c r="E37" s="23" t="s">
        <v>748</v>
      </c>
    </row>
    <row r="38" spans="1:5" ht="30.75" customHeight="1" x14ac:dyDescent="0.2">
      <c r="A38" s="106"/>
      <c r="B38" s="109"/>
      <c r="C38" s="110"/>
      <c r="D38" s="67" t="s">
        <v>662</v>
      </c>
      <c r="E38" s="23" t="s">
        <v>748</v>
      </c>
    </row>
    <row r="39" spans="1:5" ht="30.75" customHeight="1" x14ac:dyDescent="0.2">
      <c r="A39" s="112" t="s">
        <v>456</v>
      </c>
      <c r="B39" s="108" t="s">
        <v>561</v>
      </c>
      <c r="C39" s="104" t="s">
        <v>663</v>
      </c>
      <c r="D39" s="67" t="s">
        <v>627</v>
      </c>
      <c r="E39" s="23" t="s">
        <v>748</v>
      </c>
    </row>
    <row r="40" spans="1:5" ht="30.75" customHeight="1" x14ac:dyDescent="0.2">
      <c r="A40" s="112"/>
      <c r="B40" s="108"/>
      <c r="C40" s="104"/>
      <c r="D40" s="67" t="s">
        <v>664</v>
      </c>
      <c r="E40" s="23" t="s">
        <v>748</v>
      </c>
    </row>
    <row r="41" spans="1:5" ht="30.75" customHeight="1" x14ac:dyDescent="0.2">
      <c r="A41" s="112"/>
      <c r="B41" s="108"/>
      <c r="C41" s="104"/>
      <c r="D41" s="67" t="s">
        <v>751</v>
      </c>
      <c r="E41" s="23" t="s">
        <v>748</v>
      </c>
    </row>
    <row r="42" spans="1:5" ht="30.75" customHeight="1" x14ac:dyDescent="0.2">
      <c r="A42" s="112"/>
      <c r="B42" s="109" t="s">
        <v>160</v>
      </c>
      <c r="C42" s="110" t="s">
        <v>665</v>
      </c>
      <c r="D42" s="67" t="s">
        <v>627</v>
      </c>
      <c r="E42" s="23" t="s">
        <v>748</v>
      </c>
    </row>
    <row r="43" spans="1:5" ht="30.75" customHeight="1" x14ac:dyDescent="0.2">
      <c r="A43" s="112"/>
      <c r="B43" s="109"/>
      <c r="C43" s="110"/>
      <c r="D43" s="67" t="s">
        <v>666</v>
      </c>
      <c r="E43" s="23" t="s">
        <v>748</v>
      </c>
    </row>
    <row r="44" spans="1:5" ht="30.75" customHeight="1" x14ac:dyDescent="0.2">
      <c r="A44" s="112"/>
      <c r="B44" s="109"/>
      <c r="C44" s="110"/>
      <c r="D44" s="67" t="s">
        <v>667</v>
      </c>
      <c r="E44" s="23" t="s">
        <v>748</v>
      </c>
    </row>
    <row r="45" spans="1:5" ht="30.75" customHeight="1" x14ac:dyDescent="0.2">
      <c r="A45" s="112"/>
      <c r="B45" s="109"/>
      <c r="C45" s="110"/>
      <c r="D45" s="67" t="s">
        <v>669</v>
      </c>
      <c r="E45" s="23" t="s">
        <v>748</v>
      </c>
    </row>
    <row r="46" spans="1:5" ht="30.75" customHeight="1" x14ac:dyDescent="0.2">
      <c r="A46" s="112"/>
      <c r="B46" s="109"/>
      <c r="C46" s="110"/>
      <c r="D46" s="67" t="s">
        <v>668</v>
      </c>
      <c r="E46" s="23" t="s">
        <v>748</v>
      </c>
    </row>
    <row r="47" spans="1:5" ht="30.75" customHeight="1" x14ac:dyDescent="0.2">
      <c r="A47" s="112"/>
      <c r="B47" s="108" t="s">
        <v>562</v>
      </c>
      <c r="C47" s="104" t="s">
        <v>670</v>
      </c>
      <c r="D47" s="67" t="s">
        <v>627</v>
      </c>
      <c r="E47" s="23" t="s">
        <v>748</v>
      </c>
    </row>
    <row r="48" spans="1:5" ht="30.75" customHeight="1" x14ac:dyDescent="0.2">
      <c r="A48" s="112"/>
      <c r="B48" s="108"/>
      <c r="C48" s="104"/>
      <c r="D48" s="67" t="s">
        <v>671</v>
      </c>
      <c r="E48" s="23" t="s">
        <v>748</v>
      </c>
    </row>
    <row r="49" spans="1:5" ht="30.75" customHeight="1" x14ac:dyDescent="0.2">
      <c r="A49" s="112"/>
      <c r="B49" s="108"/>
      <c r="C49" s="104"/>
      <c r="D49" s="67" t="s">
        <v>672</v>
      </c>
      <c r="E49" s="23" t="s">
        <v>748</v>
      </c>
    </row>
    <row r="50" spans="1:5" ht="30.75" customHeight="1" x14ac:dyDescent="0.2">
      <c r="A50" s="112"/>
      <c r="B50" s="109" t="s">
        <v>559</v>
      </c>
      <c r="C50" s="110" t="s">
        <v>673</v>
      </c>
      <c r="D50" s="67" t="s">
        <v>627</v>
      </c>
      <c r="E50" s="23" t="s">
        <v>748</v>
      </c>
    </row>
    <row r="51" spans="1:5" ht="30.75" customHeight="1" x14ac:dyDescent="0.2">
      <c r="A51" s="112"/>
      <c r="B51" s="109"/>
      <c r="C51" s="110"/>
      <c r="D51" s="67" t="s">
        <v>674</v>
      </c>
      <c r="E51" s="23" t="s">
        <v>748</v>
      </c>
    </row>
    <row r="52" spans="1:5" ht="30.75" customHeight="1" x14ac:dyDescent="0.2">
      <c r="A52" s="112"/>
      <c r="B52" s="109"/>
      <c r="C52" s="110"/>
      <c r="D52" s="67" t="s">
        <v>675</v>
      </c>
      <c r="E52" s="23" t="s">
        <v>748</v>
      </c>
    </row>
    <row r="53" spans="1:5" ht="30.75" customHeight="1" x14ac:dyDescent="0.2">
      <c r="A53" s="112"/>
      <c r="B53" s="109"/>
      <c r="C53" s="110"/>
      <c r="D53" s="67" t="s">
        <v>676</v>
      </c>
      <c r="E53" s="23" t="s">
        <v>748</v>
      </c>
    </row>
    <row r="54" spans="1:5" ht="30.75" customHeight="1" x14ac:dyDescent="0.2">
      <c r="A54" s="112"/>
      <c r="B54" s="108" t="s">
        <v>560</v>
      </c>
      <c r="C54" s="104" t="s">
        <v>677</v>
      </c>
      <c r="D54" s="67" t="s">
        <v>627</v>
      </c>
      <c r="E54" s="23" t="s">
        <v>748</v>
      </c>
    </row>
    <row r="55" spans="1:5" ht="30.75" customHeight="1" x14ac:dyDescent="0.2">
      <c r="A55" s="112"/>
      <c r="B55" s="108" t="str">
        <f>B54</f>
        <v>Thermisch comfort</v>
      </c>
      <c r="C55" s="104"/>
      <c r="D55" s="67" t="s">
        <v>678</v>
      </c>
      <c r="E55" s="23" t="s">
        <v>748</v>
      </c>
    </row>
    <row r="56" spans="1:5" ht="30.75" customHeight="1" x14ac:dyDescent="0.2">
      <c r="A56" s="112"/>
      <c r="B56" s="108" t="str">
        <f>B55</f>
        <v>Thermisch comfort</v>
      </c>
      <c r="C56" s="104"/>
      <c r="D56" s="67" t="s">
        <v>679</v>
      </c>
      <c r="E56" s="23" t="s">
        <v>748</v>
      </c>
    </row>
    <row r="57" spans="1:5" ht="30.75" customHeight="1" x14ac:dyDescent="0.2">
      <c r="A57" s="106" t="s">
        <v>449</v>
      </c>
      <c r="B57" s="109" t="s">
        <v>752</v>
      </c>
      <c r="C57" s="110" t="s">
        <v>753</v>
      </c>
      <c r="D57" s="67" t="s">
        <v>680</v>
      </c>
      <c r="E57" s="23" t="s">
        <v>748</v>
      </c>
    </row>
    <row r="58" spans="1:5" ht="30.75" customHeight="1" x14ac:dyDescent="0.2">
      <c r="A58" s="106"/>
      <c r="B58" s="109" t="str">
        <f>B57</f>
        <v>Energielabel en energieverbruik</v>
      </c>
      <c r="C58" s="110"/>
      <c r="D58" s="67" t="s">
        <v>681</v>
      </c>
      <c r="E58" s="23" t="s">
        <v>748</v>
      </c>
    </row>
    <row r="59" spans="1:5" ht="30.75" customHeight="1" x14ac:dyDescent="0.2">
      <c r="A59" s="106"/>
      <c r="B59" s="108" t="s">
        <v>754</v>
      </c>
      <c r="C59" s="104" t="s">
        <v>877</v>
      </c>
      <c r="D59" s="67" t="s">
        <v>627</v>
      </c>
      <c r="E59" s="23" t="s">
        <v>748</v>
      </c>
    </row>
    <row r="60" spans="1:5" ht="30.75" customHeight="1" x14ac:dyDescent="0.2">
      <c r="A60" s="106"/>
      <c r="B60" s="108"/>
      <c r="C60" s="104"/>
      <c r="D60" s="67" t="s">
        <v>755</v>
      </c>
      <c r="E60" s="23" t="s">
        <v>748</v>
      </c>
    </row>
    <row r="61" spans="1:5" ht="30.75" customHeight="1" x14ac:dyDescent="0.2">
      <c r="A61" s="106"/>
      <c r="B61" s="108"/>
      <c r="C61" s="104"/>
      <c r="D61" s="67" t="s">
        <v>756</v>
      </c>
      <c r="E61" s="23" t="s">
        <v>748</v>
      </c>
    </row>
    <row r="62" spans="1:5" ht="30.75" customHeight="1" x14ac:dyDescent="0.2">
      <c r="A62" s="106"/>
      <c r="B62" s="109" t="s">
        <v>598</v>
      </c>
      <c r="C62" s="110" t="s">
        <v>757</v>
      </c>
      <c r="D62" s="67" t="s">
        <v>627</v>
      </c>
      <c r="E62" s="23" t="s">
        <v>748</v>
      </c>
    </row>
    <row r="63" spans="1:5" ht="30.75" customHeight="1" x14ac:dyDescent="0.2">
      <c r="A63" s="106"/>
      <c r="B63" s="109"/>
      <c r="C63" s="110"/>
      <c r="D63" s="67" t="s">
        <v>758</v>
      </c>
      <c r="E63" s="23" t="s">
        <v>748</v>
      </c>
    </row>
    <row r="64" spans="1:5" ht="30.75" customHeight="1" x14ac:dyDescent="0.2">
      <c r="A64" s="106"/>
      <c r="B64" s="109"/>
      <c r="C64" s="110"/>
      <c r="D64" s="67" t="s">
        <v>759</v>
      </c>
      <c r="E64" s="23" t="s">
        <v>748</v>
      </c>
    </row>
    <row r="65" spans="1:5" ht="30.75" customHeight="1" x14ac:dyDescent="0.2">
      <c r="A65" s="106"/>
      <c r="B65" s="109"/>
      <c r="C65" s="110"/>
      <c r="D65" s="67" t="s">
        <v>760</v>
      </c>
      <c r="E65" s="23" t="s">
        <v>748</v>
      </c>
    </row>
    <row r="66" spans="1:5" ht="30.75" customHeight="1" x14ac:dyDescent="0.2">
      <c r="A66" s="106"/>
      <c r="B66" s="108" t="s">
        <v>608</v>
      </c>
      <c r="C66" s="104" t="s">
        <v>761</v>
      </c>
      <c r="D66" s="67" t="s">
        <v>627</v>
      </c>
      <c r="E66" s="23" t="s">
        <v>748</v>
      </c>
    </row>
    <row r="67" spans="1:5" ht="30.75" customHeight="1" x14ac:dyDescent="0.2">
      <c r="A67" s="106"/>
      <c r="B67" s="108"/>
      <c r="C67" s="104"/>
      <c r="D67" s="67" t="s">
        <v>762</v>
      </c>
      <c r="E67" s="23" t="s">
        <v>748</v>
      </c>
    </row>
    <row r="68" spans="1:5" ht="30.75" customHeight="1" x14ac:dyDescent="0.2">
      <c r="A68" s="106"/>
      <c r="B68" s="108"/>
      <c r="C68" s="104"/>
      <c r="D68" s="67" t="s">
        <v>763</v>
      </c>
      <c r="E68" s="23" t="s">
        <v>748</v>
      </c>
    </row>
    <row r="69" spans="1:5" ht="30.75" customHeight="1" x14ac:dyDescent="0.2">
      <c r="A69" s="106"/>
      <c r="B69" s="108"/>
      <c r="C69" s="104"/>
      <c r="D69" s="67" t="s">
        <v>764</v>
      </c>
      <c r="E69" s="23" t="s">
        <v>748</v>
      </c>
    </row>
    <row r="70" spans="1:5" ht="30.75" customHeight="1" x14ac:dyDescent="0.2">
      <c r="A70" s="106"/>
      <c r="B70" s="108"/>
      <c r="C70" s="104"/>
      <c r="D70" s="67" t="s">
        <v>765</v>
      </c>
      <c r="E70" s="23" t="s">
        <v>748</v>
      </c>
    </row>
    <row r="71" spans="1:5" ht="30.75" customHeight="1" x14ac:dyDescent="0.2">
      <c r="A71" s="112" t="s">
        <v>458</v>
      </c>
      <c r="B71" s="109" t="s">
        <v>544</v>
      </c>
      <c r="C71" s="110" t="s">
        <v>682</v>
      </c>
      <c r="D71" s="67" t="s">
        <v>655</v>
      </c>
      <c r="E71" s="23" t="s">
        <v>748</v>
      </c>
    </row>
    <row r="72" spans="1:5" ht="30.75" customHeight="1" x14ac:dyDescent="0.2">
      <c r="A72" s="112"/>
      <c r="B72" s="109" t="str">
        <f>B71</f>
        <v>Toegankelijkheid</v>
      </c>
      <c r="C72" s="110"/>
      <c r="D72" s="67" t="s">
        <v>683</v>
      </c>
      <c r="E72" s="23" t="s">
        <v>748</v>
      </c>
    </row>
    <row r="73" spans="1:5" ht="30.75" customHeight="1" x14ac:dyDescent="0.2">
      <c r="A73" s="112"/>
      <c r="B73" s="109" t="str">
        <f>B72</f>
        <v>Toegankelijkheid</v>
      </c>
      <c r="C73" s="110"/>
      <c r="D73" s="67" t="s">
        <v>684</v>
      </c>
      <c r="E73" s="23" t="s">
        <v>748</v>
      </c>
    </row>
    <row r="74" spans="1:5" ht="30.75" customHeight="1" x14ac:dyDescent="0.2">
      <c r="A74" s="112"/>
      <c r="B74" s="109" t="str">
        <f>B73</f>
        <v>Toegankelijkheid</v>
      </c>
      <c r="C74" s="110"/>
      <c r="D74" s="67" t="s">
        <v>685</v>
      </c>
      <c r="E74" s="23" t="s">
        <v>748</v>
      </c>
    </row>
    <row r="75" spans="1:5" ht="30.75" customHeight="1" x14ac:dyDescent="0.2">
      <c r="A75" s="112"/>
      <c r="B75" s="109" t="str">
        <f>B74</f>
        <v>Toegankelijkheid</v>
      </c>
      <c r="C75" s="110"/>
      <c r="D75" s="67" t="s">
        <v>686</v>
      </c>
      <c r="E75" s="23" t="s">
        <v>748</v>
      </c>
    </row>
    <row r="76" spans="1:5" ht="30.75" customHeight="1" x14ac:dyDescent="0.2">
      <c r="A76" s="112"/>
      <c r="B76" s="108" t="s">
        <v>540</v>
      </c>
      <c r="C76" s="104" t="s">
        <v>687</v>
      </c>
      <c r="D76" s="67" t="s">
        <v>655</v>
      </c>
      <c r="E76" s="23" t="s">
        <v>748</v>
      </c>
    </row>
    <row r="77" spans="1:5" ht="30.75" customHeight="1" x14ac:dyDescent="0.2">
      <c r="A77" s="112"/>
      <c r="B77" s="108" t="str">
        <f>B76</f>
        <v>Gebruiksoppervlak</v>
      </c>
      <c r="C77" s="104"/>
      <c r="D77" s="67" t="s">
        <v>688</v>
      </c>
      <c r="E77" s="23" t="s">
        <v>748</v>
      </c>
    </row>
    <row r="78" spans="1:5" ht="30.75" customHeight="1" x14ac:dyDescent="0.2">
      <c r="A78" s="112"/>
      <c r="B78" s="108" t="str">
        <f>B77</f>
        <v>Gebruiksoppervlak</v>
      </c>
      <c r="C78" s="104"/>
      <c r="D78" s="67" t="s">
        <v>689</v>
      </c>
      <c r="E78" s="23" t="s">
        <v>748</v>
      </c>
    </row>
    <row r="79" spans="1:5" ht="30.75" customHeight="1" x14ac:dyDescent="0.2">
      <c r="A79" s="112"/>
      <c r="B79" s="109" t="s">
        <v>533</v>
      </c>
      <c r="C79" s="110" t="s">
        <v>690</v>
      </c>
      <c r="D79" s="67" t="s">
        <v>655</v>
      </c>
      <c r="E79" s="23" t="s">
        <v>748</v>
      </c>
    </row>
    <row r="80" spans="1:5" ht="30.75" customHeight="1" x14ac:dyDescent="0.2">
      <c r="A80" s="112"/>
      <c r="B80" s="109" t="str">
        <f>B79</f>
        <v>Bruikbaarheid bouw- en installatiedelen</v>
      </c>
      <c r="C80" s="110"/>
      <c r="D80" s="67" t="s">
        <v>691</v>
      </c>
      <c r="E80" s="23" t="s">
        <v>748</v>
      </c>
    </row>
    <row r="81" spans="1:5" ht="30.75" customHeight="1" x14ac:dyDescent="0.2">
      <c r="A81" s="112"/>
      <c r="B81" s="109" t="str">
        <f>B80</f>
        <v>Bruikbaarheid bouw- en installatiedelen</v>
      </c>
      <c r="C81" s="110"/>
      <c r="D81" s="67" t="s">
        <v>692</v>
      </c>
      <c r="E81" s="23" t="s">
        <v>748</v>
      </c>
    </row>
    <row r="82" spans="1:5" ht="30.75" customHeight="1" x14ac:dyDescent="0.2">
      <c r="A82" s="112"/>
      <c r="B82" s="109" t="str">
        <f>B81</f>
        <v>Bruikbaarheid bouw- en installatiedelen</v>
      </c>
      <c r="C82" s="110"/>
      <c r="D82" s="67" t="s">
        <v>693</v>
      </c>
      <c r="E82" s="23" t="s">
        <v>748</v>
      </c>
    </row>
    <row r="83" spans="1:5" ht="30.75" customHeight="1" x14ac:dyDescent="0.2">
      <c r="A83" s="112"/>
      <c r="B83" s="108" t="s">
        <v>543</v>
      </c>
      <c r="C83" s="104" t="s">
        <v>694</v>
      </c>
      <c r="D83" s="67" t="s">
        <v>627</v>
      </c>
      <c r="E83" s="23" t="s">
        <v>748</v>
      </c>
    </row>
    <row r="84" spans="1:5" ht="30.75" customHeight="1" x14ac:dyDescent="0.2">
      <c r="A84" s="112"/>
      <c r="B84" s="108" t="str">
        <f>B83</f>
        <v>Voorzieningen: soort, type en aantal voorzieningen</v>
      </c>
      <c r="C84" s="104"/>
      <c r="D84" s="67" t="s">
        <v>695</v>
      </c>
      <c r="E84" s="23" t="s">
        <v>748</v>
      </c>
    </row>
    <row r="85" spans="1:5" ht="30.75" customHeight="1" x14ac:dyDescent="0.2">
      <c r="A85" s="112"/>
      <c r="B85" s="108" t="str">
        <f>B84</f>
        <v>Voorzieningen: soort, type en aantal voorzieningen</v>
      </c>
      <c r="C85" s="104"/>
      <c r="D85" s="67" t="s">
        <v>696</v>
      </c>
      <c r="E85" s="23" t="s">
        <v>748</v>
      </c>
    </row>
    <row r="86" spans="1:5" ht="30.75" customHeight="1" x14ac:dyDescent="0.2">
      <c r="A86" s="112"/>
      <c r="B86" s="109" t="s">
        <v>767</v>
      </c>
      <c r="C86" s="110" t="s">
        <v>697</v>
      </c>
      <c r="D86" s="67" t="s">
        <v>627</v>
      </c>
      <c r="E86" s="23" t="s">
        <v>748</v>
      </c>
    </row>
    <row r="87" spans="1:5" ht="30.75" customHeight="1" x14ac:dyDescent="0.2">
      <c r="A87" s="112"/>
      <c r="B87" s="109" t="str">
        <f>B86</f>
        <v>Voorzieningen: reinigbaar onderhoudsvriendelijk</v>
      </c>
      <c r="C87" s="110"/>
      <c r="D87" s="67" t="s">
        <v>698</v>
      </c>
      <c r="E87" s="23" t="s">
        <v>748</v>
      </c>
    </row>
    <row r="88" spans="1:5" ht="30.75" customHeight="1" x14ac:dyDescent="0.2">
      <c r="A88" s="112"/>
      <c r="B88" s="109" t="str">
        <f>B87</f>
        <v>Voorzieningen: reinigbaar onderhoudsvriendelijk</v>
      </c>
      <c r="C88" s="110"/>
      <c r="D88" s="67" t="s">
        <v>699</v>
      </c>
      <c r="E88" s="23" t="s">
        <v>748</v>
      </c>
    </row>
    <row r="89" spans="1:5" ht="30.75" customHeight="1" x14ac:dyDescent="0.2">
      <c r="A89" s="112"/>
      <c r="B89" s="108" t="s">
        <v>538</v>
      </c>
      <c r="C89" s="104" t="s">
        <v>700</v>
      </c>
      <c r="D89" s="67" t="s">
        <v>655</v>
      </c>
      <c r="E89" s="23" t="s">
        <v>748</v>
      </c>
    </row>
    <row r="90" spans="1:5" ht="30.75" customHeight="1" x14ac:dyDescent="0.2">
      <c r="A90" s="112"/>
      <c r="B90" s="108" t="str">
        <f>B89</f>
        <v>Uniformiteit</v>
      </c>
      <c r="C90" s="104"/>
      <c r="D90" s="67" t="s">
        <v>701</v>
      </c>
      <c r="E90" s="23" t="s">
        <v>748</v>
      </c>
    </row>
    <row r="91" spans="1:5" ht="30.75" customHeight="1" x14ac:dyDescent="0.2">
      <c r="A91" s="112"/>
      <c r="B91" s="108" t="str">
        <f>B90</f>
        <v>Uniformiteit</v>
      </c>
      <c r="C91" s="104"/>
      <c r="D91" s="67" t="s">
        <v>702</v>
      </c>
      <c r="E91" s="23" t="s">
        <v>748</v>
      </c>
    </row>
    <row r="92" spans="1:5" ht="30.75" customHeight="1" x14ac:dyDescent="0.2">
      <c r="A92" s="112"/>
      <c r="B92" s="109" t="s">
        <v>558</v>
      </c>
      <c r="C92" s="110" t="s">
        <v>703</v>
      </c>
      <c r="D92" s="67" t="s">
        <v>655</v>
      </c>
      <c r="E92" s="23" t="s">
        <v>748</v>
      </c>
    </row>
    <row r="93" spans="1:5" ht="30.75" customHeight="1" x14ac:dyDescent="0.2">
      <c r="A93" s="112"/>
      <c r="B93" s="109" t="str">
        <f>B92</f>
        <v>Bevestiging bouw- en installatiedelen</v>
      </c>
      <c r="C93" s="110"/>
      <c r="D93" s="67" t="s">
        <v>704</v>
      </c>
      <c r="E93" s="23" t="s">
        <v>748</v>
      </c>
    </row>
    <row r="94" spans="1:5" ht="30.75" customHeight="1" x14ac:dyDescent="0.2">
      <c r="A94" s="112"/>
      <c r="B94" s="109" t="str">
        <f>B93</f>
        <v>Bevestiging bouw- en installatiedelen</v>
      </c>
      <c r="C94" s="110"/>
      <c r="D94" s="67" t="s">
        <v>705</v>
      </c>
      <c r="E94" s="23" t="s">
        <v>748</v>
      </c>
    </row>
    <row r="95" spans="1:5" ht="30.75" customHeight="1" x14ac:dyDescent="0.2">
      <c r="A95" s="106" t="s">
        <v>457</v>
      </c>
      <c r="B95" s="108" t="s">
        <v>536</v>
      </c>
      <c r="C95" s="104" t="s">
        <v>706</v>
      </c>
      <c r="D95" s="67" t="s">
        <v>655</v>
      </c>
      <c r="E95" s="23" t="s">
        <v>748</v>
      </c>
    </row>
    <row r="96" spans="1:5" ht="30.75" customHeight="1" x14ac:dyDescent="0.2">
      <c r="A96" s="106"/>
      <c r="B96" s="108" t="str">
        <f>B95</f>
        <v>Waterverbruik</v>
      </c>
      <c r="C96" s="104"/>
      <c r="D96" s="67" t="s">
        <v>707</v>
      </c>
      <c r="E96" s="23" t="s">
        <v>748</v>
      </c>
    </row>
    <row r="97" spans="1:5" ht="30.75" customHeight="1" x14ac:dyDescent="0.2">
      <c r="A97" s="106"/>
      <c r="B97" s="109" t="s">
        <v>708</v>
      </c>
      <c r="C97" s="110" t="s">
        <v>709</v>
      </c>
      <c r="D97" s="67" t="s">
        <v>627</v>
      </c>
      <c r="E97" s="23" t="s">
        <v>748</v>
      </c>
    </row>
    <row r="98" spans="1:5" ht="30.75" customHeight="1" x14ac:dyDescent="0.2">
      <c r="A98" s="106"/>
      <c r="B98" s="109"/>
      <c r="C98" s="110"/>
      <c r="D98" s="67" t="s">
        <v>710</v>
      </c>
      <c r="E98" s="23" t="s">
        <v>748</v>
      </c>
    </row>
    <row r="99" spans="1:5" ht="30.75" customHeight="1" x14ac:dyDescent="0.2">
      <c r="A99" s="106"/>
      <c r="B99" s="109"/>
      <c r="C99" s="110"/>
      <c r="D99" s="67" t="s">
        <v>711</v>
      </c>
      <c r="E99" s="23" t="s">
        <v>748</v>
      </c>
    </row>
    <row r="100" spans="1:5" ht="56.25" customHeight="1" x14ac:dyDescent="0.2">
      <c r="A100" s="106"/>
      <c r="B100" s="108" t="s">
        <v>537</v>
      </c>
      <c r="C100" s="104" t="s">
        <v>766</v>
      </c>
      <c r="D100" s="67" t="s">
        <v>655</v>
      </c>
      <c r="E100" s="23" t="s">
        <v>748</v>
      </c>
    </row>
    <row r="101" spans="1:5" ht="56.25" customHeight="1" x14ac:dyDescent="0.2">
      <c r="A101" s="106"/>
      <c r="B101" s="108"/>
      <c r="C101" s="104"/>
      <c r="D101" s="67" t="s">
        <v>712</v>
      </c>
      <c r="E101" s="23" t="s">
        <v>748</v>
      </c>
    </row>
    <row r="102" spans="1:5" ht="56.25" customHeight="1" x14ac:dyDescent="0.2">
      <c r="A102" s="106"/>
      <c r="B102" s="108"/>
      <c r="C102" s="104"/>
      <c r="D102" s="67" t="s">
        <v>713</v>
      </c>
      <c r="E102" s="23" t="s">
        <v>748</v>
      </c>
    </row>
    <row r="103" spans="1:5" ht="30.75" customHeight="1" x14ac:dyDescent="0.2">
      <c r="A103" s="106"/>
      <c r="B103" s="109" t="s">
        <v>749</v>
      </c>
      <c r="C103" s="110" t="s">
        <v>714</v>
      </c>
      <c r="D103" s="67" t="s">
        <v>627</v>
      </c>
      <c r="E103" s="23" t="s">
        <v>748</v>
      </c>
    </row>
    <row r="104" spans="1:5" ht="30.75" customHeight="1" x14ac:dyDescent="0.2">
      <c r="A104" s="106"/>
      <c r="B104" s="109" t="str">
        <f>B103</f>
        <v>Flora &amp; fauna (Wnb)</v>
      </c>
      <c r="C104" s="110"/>
      <c r="D104" s="67" t="s">
        <v>715</v>
      </c>
      <c r="E104" s="23" t="s">
        <v>748</v>
      </c>
    </row>
    <row r="105" spans="1:5" ht="30.75" customHeight="1" x14ac:dyDescent="0.2">
      <c r="A105" s="112" t="s">
        <v>459</v>
      </c>
      <c r="B105" s="108" t="s">
        <v>551</v>
      </c>
      <c r="C105" s="104" t="s">
        <v>716</v>
      </c>
      <c r="D105" s="67" t="s">
        <v>655</v>
      </c>
      <c r="E105" s="23" t="s">
        <v>748</v>
      </c>
    </row>
    <row r="106" spans="1:5" ht="30.75" customHeight="1" x14ac:dyDescent="0.2">
      <c r="A106" s="112"/>
      <c r="B106" s="108" t="str">
        <f>B105</f>
        <v xml:space="preserve">Bereikbaarheid woningen </v>
      </c>
      <c r="C106" s="104"/>
      <c r="D106" s="67" t="s">
        <v>717</v>
      </c>
      <c r="E106" s="23" t="s">
        <v>748</v>
      </c>
    </row>
    <row r="107" spans="1:5" ht="30.75" customHeight="1" x14ac:dyDescent="0.2">
      <c r="A107" s="112"/>
      <c r="B107" s="108" t="str">
        <f>B106</f>
        <v xml:space="preserve">Bereikbaarheid woningen </v>
      </c>
      <c r="C107" s="104"/>
      <c r="D107" s="67" t="s">
        <v>718</v>
      </c>
      <c r="E107" s="23" t="s">
        <v>748</v>
      </c>
    </row>
    <row r="108" spans="1:5" ht="30.75" customHeight="1" x14ac:dyDescent="0.2">
      <c r="A108" s="112"/>
      <c r="B108" s="108" t="str">
        <f>B107</f>
        <v xml:space="preserve">Bereikbaarheid woningen </v>
      </c>
      <c r="C108" s="104"/>
      <c r="D108" s="67" t="s">
        <v>719</v>
      </c>
      <c r="E108" s="23" t="s">
        <v>748</v>
      </c>
    </row>
    <row r="109" spans="1:5" ht="30.75" customHeight="1" x14ac:dyDescent="0.2">
      <c r="A109" s="112"/>
      <c r="B109" s="109" t="s">
        <v>552</v>
      </c>
      <c r="C109" s="110" t="s">
        <v>720</v>
      </c>
      <c r="D109" s="67" t="s">
        <v>627</v>
      </c>
      <c r="E109" s="23" t="s">
        <v>748</v>
      </c>
    </row>
    <row r="110" spans="1:5" ht="30.75" customHeight="1" x14ac:dyDescent="0.2">
      <c r="A110" s="112"/>
      <c r="B110" s="109" t="str">
        <f>B109</f>
        <v>Extra eisen ouderen, voorzieningen en zorg</v>
      </c>
      <c r="C110" s="110"/>
      <c r="D110" s="67" t="s">
        <v>721</v>
      </c>
      <c r="E110" s="23" t="s">
        <v>748</v>
      </c>
    </row>
    <row r="111" spans="1:5" ht="30.75" customHeight="1" x14ac:dyDescent="0.2">
      <c r="A111" s="112"/>
      <c r="B111" s="109" t="str">
        <f>B110</f>
        <v>Extra eisen ouderen, voorzieningen en zorg</v>
      </c>
      <c r="C111" s="110"/>
      <c r="D111" s="67" t="s">
        <v>722</v>
      </c>
      <c r="E111" s="23" t="s">
        <v>748</v>
      </c>
    </row>
    <row r="112" spans="1:5" ht="30.75" customHeight="1" x14ac:dyDescent="0.2">
      <c r="A112" s="112"/>
      <c r="B112" s="108" t="s">
        <v>553</v>
      </c>
      <c r="C112" s="104" t="s">
        <v>723</v>
      </c>
      <c r="D112" s="67" t="s">
        <v>655</v>
      </c>
      <c r="E112" s="23" t="s">
        <v>748</v>
      </c>
    </row>
    <row r="113" spans="1:5" ht="30.75" customHeight="1" x14ac:dyDescent="0.2">
      <c r="A113" s="112"/>
      <c r="B113" s="108" t="str">
        <f>B112</f>
        <v xml:space="preserve">Flexibiliteit, indeling woning en installaties </v>
      </c>
      <c r="C113" s="104"/>
      <c r="D113" s="67" t="s">
        <v>724</v>
      </c>
      <c r="E113" s="23" t="s">
        <v>748</v>
      </c>
    </row>
    <row r="114" spans="1:5" ht="30.75" customHeight="1" x14ac:dyDescent="0.2">
      <c r="A114" s="112"/>
      <c r="B114" s="108" t="str">
        <f>B113</f>
        <v xml:space="preserve">Flexibiliteit, indeling woning en installaties </v>
      </c>
      <c r="C114" s="104"/>
      <c r="D114" s="67" t="s">
        <v>725</v>
      </c>
      <c r="E114" s="23" t="s">
        <v>748</v>
      </c>
    </row>
    <row r="115" spans="1:5" ht="30.75" customHeight="1" x14ac:dyDescent="0.2">
      <c r="A115" s="112"/>
      <c r="B115" s="108" t="str">
        <f>B114</f>
        <v xml:space="preserve">Flexibiliteit, indeling woning en installaties </v>
      </c>
      <c r="C115" s="104"/>
      <c r="D115" s="67" t="s">
        <v>726</v>
      </c>
      <c r="E115" s="23" t="s">
        <v>748</v>
      </c>
    </row>
    <row r="116" spans="1:5" ht="35.25" customHeight="1" x14ac:dyDescent="0.2">
      <c r="A116" s="112"/>
      <c r="B116" s="109" t="s">
        <v>554</v>
      </c>
      <c r="C116" s="110" t="s">
        <v>727</v>
      </c>
      <c r="D116" s="67" t="s">
        <v>728</v>
      </c>
      <c r="E116" s="23" t="s">
        <v>748</v>
      </c>
    </row>
    <row r="117" spans="1:5" ht="35.25" customHeight="1" x14ac:dyDescent="0.2">
      <c r="A117" s="112"/>
      <c r="B117" s="109" t="str">
        <f>B116</f>
        <v>Belevingswaarde en architectuur, gebouw en woonomgeving</v>
      </c>
      <c r="C117" s="110"/>
      <c r="D117" s="67" t="s">
        <v>729</v>
      </c>
      <c r="E117" s="23" t="s">
        <v>748</v>
      </c>
    </row>
    <row r="118" spans="1:5" ht="30.75" customHeight="1" x14ac:dyDescent="0.2">
      <c r="A118" s="106" t="s">
        <v>460</v>
      </c>
      <c r="B118" s="108" t="s">
        <v>541</v>
      </c>
      <c r="C118" s="104" t="s">
        <v>730</v>
      </c>
      <c r="D118" s="67" t="s">
        <v>627</v>
      </c>
      <c r="E118" s="23" t="s">
        <v>748</v>
      </c>
    </row>
    <row r="119" spans="1:5" ht="30.75" customHeight="1" x14ac:dyDescent="0.2">
      <c r="A119" s="106"/>
      <c r="B119" s="108"/>
      <c r="C119" s="104"/>
      <c r="D119" s="67" t="s">
        <v>731</v>
      </c>
      <c r="E119" s="23" t="s">
        <v>748</v>
      </c>
    </row>
    <row r="120" spans="1:5" ht="30.75" customHeight="1" x14ac:dyDescent="0.2">
      <c r="A120" s="106"/>
      <c r="B120" s="108"/>
      <c r="C120" s="104"/>
      <c r="D120" s="67" t="s">
        <v>732</v>
      </c>
      <c r="E120" s="23" t="s">
        <v>748</v>
      </c>
    </row>
    <row r="121" spans="1:5" ht="30.75" customHeight="1" x14ac:dyDescent="0.2">
      <c r="A121" s="106"/>
      <c r="B121" s="108"/>
      <c r="C121" s="104"/>
      <c r="D121" s="67" t="s">
        <v>733</v>
      </c>
      <c r="E121" s="23" t="s">
        <v>748</v>
      </c>
    </row>
    <row r="122" spans="1:5" ht="30.75" customHeight="1" x14ac:dyDescent="0.2">
      <c r="A122" s="106"/>
      <c r="B122" s="108"/>
      <c r="C122" s="104"/>
      <c r="D122" s="67" t="s">
        <v>734</v>
      </c>
      <c r="E122" s="23" t="s">
        <v>748</v>
      </c>
    </row>
    <row r="123" spans="1:5" ht="30.75" customHeight="1" x14ac:dyDescent="0.2">
      <c r="A123" s="106"/>
      <c r="B123" s="109" t="s">
        <v>555</v>
      </c>
      <c r="C123" s="110" t="s">
        <v>735</v>
      </c>
      <c r="D123" s="67" t="s">
        <v>655</v>
      </c>
      <c r="E123" s="23" t="s">
        <v>748</v>
      </c>
    </row>
    <row r="124" spans="1:5" ht="30.75" customHeight="1" x14ac:dyDescent="0.2">
      <c r="A124" s="106"/>
      <c r="B124" s="109"/>
      <c r="C124" s="110"/>
      <c r="D124" s="67" t="s">
        <v>736</v>
      </c>
      <c r="E124" s="23" t="s">
        <v>748</v>
      </c>
    </row>
    <row r="125" spans="1:5" ht="30.75" customHeight="1" x14ac:dyDescent="0.2">
      <c r="A125" s="106"/>
      <c r="B125" s="109"/>
      <c r="C125" s="110"/>
      <c r="D125" s="67" t="s">
        <v>737</v>
      </c>
      <c r="E125" s="23" t="s">
        <v>748</v>
      </c>
    </row>
    <row r="126" spans="1:5" ht="30.75" customHeight="1" x14ac:dyDescent="0.2">
      <c r="A126" s="106"/>
      <c r="B126" s="108" t="s">
        <v>542</v>
      </c>
      <c r="C126" s="104" t="s">
        <v>738</v>
      </c>
      <c r="D126" s="67" t="s">
        <v>655</v>
      </c>
      <c r="E126" s="23" t="s">
        <v>748</v>
      </c>
    </row>
    <row r="127" spans="1:5" ht="30.75" customHeight="1" x14ac:dyDescent="0.2">
      <c r="A127" s="106"/>
      <c r="B127" s="108"/>
      <c r="C127" s="104"/>
      <c r="D127" s="67" t="s">
        <v>739</v>
      </c>
      <c r="E127" s="23" t="s">
        <v>748</v>
      </c>
    </row>
    <row r="128" spans="1:5" ht="30.75" customHeight="1" x14ac:dyDescent="0.2">
      <c r="A128" s="106"/>
      <c r="B128" s="108"/>
      <c r="C128" s="104"/>
      <c r="D128" s="67" t="s">
        <v>740</v>
      </c>
      <c r="E128" s="23" t="s">
        <v>748</v>
      </c>
    </row>
    <row r="129" spans="1:5" ht="30.75" customHeight="1" x14ac:dyDescent="0.2">
      <c r="A129" s="106"/>
      <c r="B129" s="108"/>
      <c r="C129" s="104"/>
      <c r="D129" s="67" t="s">
        <v>741</v>
      </c>
      <c r="E129" s="23" t="s">
        <v>748</v>
      </c>
    </row>
    <row r="130" spans="1:5" ht="30.75" customHeight="1" x14ac:dyDescent="0.2">
      <c r="A130" s="106"/>
      <c r="B130" s="109" t="s">
        <v>556</v>
      </c>
      <c r="C130" s="110" t="s">
        <v>742</v>
      </c>
      <c r="D130" s="67" t="s">
        <v>655</v>
      </c>
      <c r="E130" s="23" t="s">
        <v>748</v>
      </c>
    </row>
    <row r="131" spans="1:5" ht="30.75" customHeight="1" x14ac:dyDescent="0.2">
      <c r="A131" s="106"/>
      <c r="B131" s="109"/>
      <c r="C131" s="110"/>
      <c r="D131" s="67" t="s">
        <v>743</v>
      </c>
      <c r="E131" s="23" t="s">
        <v>748</v>
      </c>
    </row>
    <row r="132" spans="1:5" ht="30.75" customHeight="1" x14ac:dyDescent="0.2">
      <c r="A132" s="106"/>
      <c r="B132" s="109"/>
      <c r="C132" s="110"/>
      <c r="D132" s="67" t="s">
        <v>744</v>
      </c>
      <c r="E132" s="23" t="s">
        <v>748</v>
      </c>
    </row>
    <row r="133" spans="1:5" ht="30.75" customHeight="1" x14ac:dyDescent="0.2">
      <c r="A133" s="106"/>
      <c r="B133" s="108" t="s">
        <v>557</v>
      </c>
      <c r="C133" s="104" t="s">
        <v>745</v>
      </c>
      <c r="D133" s="67" t="s">
        <v>655</v>
      </c>
      <c r="E133" s="23" t="s">
        <v>748</v>
      </c>
    </row>
    <row r="134" spans="1:5" ht="30.75" customHeight="1" x14ac:dyDescent="0.2">
      <c r="A134" s="106"/>
      <c r="B134" s="108"/>
      <c r="C134" s="104"/>
      <c r="D134" s="67" t="s">
        <v>746</v>
      </c>
      <c r="E134" s="23" t="s">
        <v>748</v>
      </c>
    </row>
    <row r="135" spans="1:5" ht="30.75" customHeight="1" x14ac:dyDescent="0.2">
      <c r="A135" s="107"/>
      <c r="B135" s="111"/>
      <c r="C135" s="105"/>
      <c r="D135" s="67" t="s">
        <v>747</v>
      </c>
      <c r="E135" s="23" t="s">
        <v>748</v>
      </c>
    </row>
    <row r="136" spans="1:5" ht="30.75" customHeight="1" x14ac:dyDescent="0.2">
      <c r="A136" s="90"/>
    </row>
  </sheetData>
  <autoFilter ref="A3:E135" xr:uid="{AA4D3391-BBE1-4936-A325-CE52B03DED3A}"/>
  <mergeCells count="81">
    <mergeCell ref="A4:A38"/>
    <mergeCell ref="B4:B6"/>
    <mergeCell ref="C4:C6"/>
    <mergeCell ref="B7:B10"/>
    <mergeCell ref="C7:C10"/>
    <mergeCell ref="B11:B13"/>
    <mergeCell ref="C11:C13"/>
    <mergeCell ref="B14:B20"/>
    <mergeCell ref="C14:C20"/>
    <mergeCell ref="B21:B23"/>
    <mergeCell ref="C21:C23"/>
    <mergeCell ref="B24:B30"/>
    <mergeCell ref="C24:C30"/>
    <mergeCell ref="B31:B34"/>
    <mergeCell ref="C31:C34"/>
    <mergeCell ref="B35:B38"/>
    <mergeCell ref="A39:A56"/>
    <mergeCell ref="B39:B41"/>
    <mergeCell ref="C39:C41"/>
    <mergeCell ref="B42:B46"/>
    <mergeCell ref="C42:C46"/>
    <mergeCell ref="B47:B49"/>
    <mergeCell ref="B54:B56"/>
    <mergeCell ref="C54:C56"/>
    <mergeCell ref="C35:C38"/>
    <mergeCell ref="C47:C49"/>
    <mergeCell ref="B50:B53"/>
    <mergeCell ref="C50:C53"/>
    <mergeCell ref="C59:C61"/>
    <mergeCell ref="B59:B61"/>
    <mergeCell ref="B92:B94"/>
    <mergeCell ref="C92:C94"/>
    <mergeCell ref="B66:B70"/>
    <mergeCell ref="C66:C70"/>
    <mergeCell ref="C62:C65"/>
    <mergeCell ref="B62:B65"/>
    <mergeCell ref="A57:A70"/>
    <mergeCell ref="B57:B58"/>
    <mergeCell ref="C57:C58"/>
    <mergeCell ref="C83:C85"/>
    <mergeCell ref="B86:B88"/>
    <mergeCell ref="C86:C88"/>
    <mergeCell ref="A71:A94"/>
    <mergeCell ref="B71:B75"/>
    <mergeCell ref="C71:C75"/>
    <mergeCell ref="B76:B78"/>
    <mergeCell ref="C76:C78"/>
    <mergeCell ref="B79:B82"/>
    <mergeCell ref="C79:C82"/>
    <mergeCell ref="B83:B85"/>
    <mergeCell ref="B89:B91"/>
    <mergeCell ref="C89:C91"/>
    <mergeCell ref="A95:A104"/>
    <mergeCell ref="B95:B96"/>
    <mergeCell ref="C95:C96"/>
    <mergeCell ref="B97:B99"/>
    <mergeCell ref="C97:C99"/>
    <mergeCell ref="B100:B102"/>
    <mergeCell ref="C100:C102"/>
    <mergeCell ref="B103:B104"/>
    <mergeCell ref="C103:C104"/>
    <mergeCell ref="A105:A117"/>
    <mergeCell ref="B105:B108"/>
    <mergeCell ref="C105:C108"/>
    <mergeCell ref="B109:B111"/>
    <mergeCell ref="C109:C111"/>
    <mergeCell ref="B112:B115"/>
    <mergeCell ref="C112:C115"/>
    <mergeCell ref="B116:B117"/>
    <mergeCell ref="C116:C117"/>
    <mergeCell ref="C133:C135"/>
    <mergeCell ref="A118:A135"/>
    <mergeCell ref="B118:B122"/>
    <mergeCell ref="C118:C122"/>
    <mergeCell ref="B123:B125"/>
    <mergeCell ref="C123:C125"/>
    <mergeCell ref="B126:B129"/>
    <mergeCell ref="C126:C129"/>
    <mergeCell ref="B130:B132"/>
    <mergeCell ref="C130:C132"/>
    <mergeCell ref="B133:B135"/>
  </mergeCells>
  <conditionalFormatting sqref="D4:D135">
    <cfRule type="expression" dxfId="34" priority="15">
      <formula>$E4="Uit"</formula>
    </cfRule>
    <cfRule type="expression" dxfId="33" priority="16">
      <formula>$E4="Aan"</formula>
    </cfRule>
  </conditionalFormatting>
  <conditionalFormatting sqref="E4:E135">
    <cfRule type="cellIs" dxfId="32" priority="14" operator="equal">
      <formula>"uit"</formula>
    </cfRule>
    <cfRule type="cellIs" dxfId="31" priority="17" operator="equal">
      <formula>"Aan"</formula>
    </cfRule>
  </conditionalFormatting>
  <dataValidations count="1">
    <dataValidation type="list" allowBlank="1" showInputMessage="1" showErrorMessage="1" sqref="E4:E135" xr:uid="{6FAD52B8-7EAC-4D05-A612-E456AC1422F7}">
      <formula1>"Aan, Uit"</formula1>
    </dataValidation>
  </dataValidations>
  <pageMargins left="0.23622047244094491" right="0.23622047244094491" top="0.74803149606299213" bottom="0.74803149606299213" header="0.31496062992125984" footer="0.31496062992125984"/>
  <pageSetup paperSize="8" scale="66" fitToHeight="0" orientation="portrait" r:id="rId1"/>
  <headerFooter>
    <oddFooter>&amp;L&amp;F | &amp;D | &amp;T&amp;RPagina &amp;P van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EFE0C-7ED9-4603-8840-78048A77278C}">
  <sheetPr>
    <tabColor theme="0" tint="-0.14999847407452621"/>
  </sheetPr>
  <dimension ref="A1:L65"/>
  <sheetViews>
    <sheetView showGridLines="0" view="pageBreakPreview" topLeftCell="A28" zoomScale="130" zoomScaleNormal="100" zoomScaleSheetLayoutView="130" workbookViewId="0"/>
  </sheetViews>
  <sheetFormatPr baseColWidth="10" defaultColWidth="8.83203125" defaultRowHeight="15" x14ac:dyDescent="0.2"/>
  <cols>
    <col min="8" max="8" width="9" style="73"/>
  </cols>
  <sheetData>
    <row r="1" spans="1:12" ht="18" x14ac:dyDescent="0.2">
      <c r="A1" s="4"/>
      <c r="B1" s="4"/>
      <c r="C1" s="4"/>
      <c r="D1" s="35" t="s">
        <v>835</v>
      </c>
      <c r="E1" s="32"/>
      <c r="F1" s="4"/>
      <c r="G1" s="4"/>
      <c r="H1" s="71"/>
      <c r="I1" s="4"/>
      <c r="J1" s="4"/>
      <c r="K1" s="4"/>
      <c r="L1" s="4"/>
    </row>
    <row r="2" spans="1:12" ht="18" x14ac:dyDescent="0.2">
      <c r="A2" s="4"/>
      <c r="B2" s="4"/>
      <c r="C2" s="36"/>
      <c r="D2" s="33"/>
      <c r="E2" s="34"/>
      <c r="F2" s="4"/>
      <c r="G2" s="4"/>
      <c r="H2" s="71"/>
      <c r="I2" s="4"/>
      <c r="J2" s="4"/>
      <c r="K2" s="4"/>
      <c r="L2" s="4"/>
    </row>
    <row r="3" spans="1:12" x14ac:dyDescent="0.2">
      <c r="A3" s="4"/>
      <c r="B3" s="4"/>
      <c r="C3" s="9"/>
      <c r="D3" s="33"/>
      <c r="E3" s="4"/>
      <c r="F3" s="4"/>
      <c r="G3" s="4"/>
      <c r="H3" s="71"/>
      <c r="I3" s="37" t="str">
        <f>Titelblad!A2</f>
        <v>Versie: 11 april 2023</v>
      </c>
      <c r="J3" s="4"/>
      <c r="K3" s="4"/>
      <c r="L3" s="4"/>
    </row>
    <row r="4" spans="1:12" x14ac:dyDescent="0.2">
      <c r="A4" s="4"/>
      <c r="B4" s="4"/>
      <c r="C4" s="4"/>
      <c r="D4" s="4"/>
      <c r="E4" s="4"/>
      <c r="F4" s="4"/>
      <c r="G4" s="4"/>
      <c r="H4" s="71"/>
      <c r="I4" s="4"/>
      <c r="J4" s="4"/>
      <c r="K4" s="4"/>
      <c r="L4" s="4"/>
    </row>
    <row r="5" spans="1:12" x14ac:dyDescent="0.2">
      <c r="A5" s="4"/>
      <c r="B5" s="4"/>
      <c r="C5" s="4"/>
      <c r="D5" s="4"/>
      <c r="E5" s="4"/>
      <c r="F5" s="4"/>
      <c r="G5" s="4"/>
      <c r="H5" s="71"/>
      <c r="I5" s="4"/>
      <c r="J5" s="4"/>
      <c r="K5" s="4"/>
      <c r="L5" s="4"/>
    </row>
    <row r="6" spans="1:12" s="76" customFormat="1" ht="20" x14ac:dyDescent="0.2">
      <c r="A6" s="26" t="s">
        <v>872</v>
      </c>
      <c r="B6" s="74"/>
      <c r="C6" s="74"/>
      <c r="D6" s="74"/>
      <c r="E6" s="74"/>
      <c r="F6" s="74"/>
      <c r="G6" s="74"/>
      <c r="H6" s="75" t="s">
        <v>625</v>
      </c>
      <c r="I6" s="74"/>
      <c r="J6" s="74"/>
      <c r="K6" s="74"/>
      <c r="L6" s="74"/>
    </row>
    <row r="7" spans="1:12" ht="18" x14ac:dyDescent="0.2">
      <c r="A7" s="50"/>
      <c r="B7" s="51"/>
      <c r="C7" s="51"/>
      <c r="D7" s="51"/>
      <c r="E7" s="51"/>
      <c r="F7" s="51"/>
      <c r="G7" s="51"/>
      <c r="H7" s="72"/>
      <c r="I7" s="39"/>
      <c r="J7" s="4"/>
      <c r="K7" s="4"/>
      <c r="L7" s="4"/>
    </row>
    <row r="8" spans="1:12" x14ac:dyDescent="0.2">
      <c r="A8" s="4"/>
      <c r="B8" s="4"/>
      <c r="C8" s="4"/>
      <c r="D8" s="4"/>
      <c r="E8" s="4"/>
      <c r="F8" s="4"/>
      <c r="G8" s="4"/>
      <c r="H8" s="71"/>
      <c r="I8" s="4"/>
      <c r="J8" s="4"/>
      <c r="K8" s="4"/>
      <c r="L8" s="4"/>
    </row>
    <row r="9" spans="1:12" ht="18" x14ac:dyDescent="0.2">
      <c r="A9" s="38"/>
      <c r="B9" s="38" t="s">
        <v>867</v>
      </c>
      <c r="C9" s="38"/>
      <c r="D9" s="38"/>
      <c r="E9" s="38"/>
      <c r="F9" s="38"/>
      <c r="G9" s="38"/>
      <c r="H9" s="71" t="s">
        <v>859</v>
      </c>
      <c r="I9" s="38"/>
      <c r="J9" s="4"/>
      <c r="K9" s="4"/>
      <c r="L9" s="4"/>
    </row>
    <row r="10" spans="1:12" ht="18" x14ac:dyDescent="0.2">
      <c r="A10" s="50"/>
      <c r="B10" s="51"/>
      <c r="C10" s="51"/>
      <c r="D10" s="51"/>
      <c r="E10" s="51"/>
      <c r="F10" s="51"/>
      <c r="G10" s="51"/>
      <c r="H10" s="72"/>
      <c r="I10" s="39"/>
      <c r="J10" s="4"/>
      <c r="K10" s="4"/>
      <c r="L10" s="4"/>
    </row>
    <row r="11" spans="1:12" x14ac:dyDescent="0.2">
      <c r="A11" s="4"/>
      <c r="B11" s="4"/>
      <c r="C11" s="4"/>
      <c r="D11" s="4"/>
      <c r="E11" s="4"/>
      <c r="F11" s="4"/>
      <c r="G11" s="4"/>
      <c r="H11" s="71"/>
      <c r="I11" s="4"/>
      <c r="J11" s="4"/>
      <c r="K11" s="4"/>
      <c r="L11" s="4"/>
    </row>
    <row r="12" spans="1:12" ht="18" x14ac:dyDescent="0.2">
      <c r="A12" s="38" t="s">
        <v>836</v>
      </c>
      <c r="B12" s="38" t="s">
        <v>837</v>
      </c>
      <c r="C12" s="38"/>
      <c r="D12" s="38"/>
      <c r="E12" s="38"/>
      <c r="F12" s="38"/>
      <c r="G12" s="38"/>
      <c r="H12" s="71" t="s">
        <v>859</v>
      </c>
      <c r="I12" s="38"/>
      <c r="J12" s="4"/>
      <c r="K12" s="4"/>
      <c r="L12" s="4"/>
    </row>
    <row r="13" spans="1:12" x14ac:dyDescent="0.2">
      <c r="A13" s="4"/>
      <c r="B13" s="4"/>
      <c r="C13" s="4"/>
      <c r="D13" s="4"/>
      <c r="E13" s="4"/>
      <c r="F13" s="4"/>
      <c r="G13" s="4"/>
      <c r="H13" s="71"/>
      <c r="I13" s="4"/>
      <c r="J13" s="4"/>
      <c r="K13" s="4"/>
      <c r="L13" s="4"/>
    </row>
    <row r="14" spans="1:12" ht="18" x14ac:dyDescent="0.2">
      <c r="A14" s="38" t="s">
        <v>815</v>
      </c>
      <c r="B14" s="38" t="s">
        <v>838</v>
      </c>
      <c r="C14" s="38"/>
      <c r="D14" s="38"/>
      <c r="E14" s="38"/>
      <c r="F14" s="38"/>
      <c r="G14" s="38"/>
      <c r="H14" s="71" t="s">
        <v>859</v>
      </c>
      <c r="I14" s="38"/>
      <c r="J14" s="4"/>
      <c r="K14" s="4"/>
      <c r="L14" s="4"/>
    </row>
    <row r="15" spans="1:12" ht="18" x14ac:dyDescent="0.2">
      <c r="A15" s="38"/>
      <c r="B15" s="39"/>
      <c r="C15" s="39"/>
      <c r="D15" s="39"/>
      <c r="E15" s="25"/>
      <c r="F15" s="25"/>
      <c r="G15" s="25"/>
      <c r="H15" s="71"/>
      <c r="I15" s="25"/>
      <c r="J15" s="4"/>
      <c r="K15" s="4"/>
      <c r="L15" s="4"/>
    </row>
    <row r="16" spans="1:12" ht="18" x14ac:dyDescent="0.2">
      <c r="A16" s="38" t="s">
        <v>816</v>
      </c>
      <c r="B16" s="38" t="s">
        <v>839</v>
      </c>
      <c r="C16" s="38"/>
      <c r="D16" s="38"/>
      <c r="E16" s="38"/>
      <c r="F16" s="38"/>
      <c r="G16" s="38"/>
      <c r="H16" s="71" t="s">
        <v>859</v>
      </c>
      <c r="I16" s="38"/>
      <c r="J16" s="4"/>
      <c r="K16" s="4"/>
      <c r="L16" s="4"/>
    </row>
    <row r="17" spans="1:12" ht="18" x14ac:dyDescent="0.2">
      <c r="A17" s="38"/>
      <c r="B17" s="39"/>
      <c r="C17" s="39"/>
      <c r="D17" s="39"/>
      <c r="E17" s="25"/>
      <c r="F17" s="25"/>
      <c r="G17" s="25"/>
      <c r="H17" s="71"/>
      <c r="I17" s="25"/>
      <c r="J17" s="4"/>
      <c r="K17" s="4"/>
      <c r="L17" s="4"/>
    </row>
    <row r="18" spans="1:12" ht="18" x14ac:dyDescent="0.2">
      <c r="A18" s="38" t="s">
        <v>817</v>
      </c>
      <c r="B18" s="38" t="s">
        <v>840</v>
      </c>
      <c r="C18" s="38"/>
      <c r="D18" s="38"/>
      <c r="E18" s="38"/>
      <c r="F18" s="38"/>
      <c r="G18" s="38"/>
      <c r="H18" s="71" t="s">
        <v>859</v>
      </c>
      <c r="I18" s="38"/>
      <c r="J18" s="4"/>
      <c r="K18" s="4"/>
      <c r="L18" s="4"/>
    </row>
    <row r="19" spans="1:12" ht="18" x14ac:dyDescent="0.2">
      <c r="A19" s="38"/>
      <c r="B19" s="39"/>
      <c r="C19" s="39"/>
      <c r="D19" s="39"/>
      <c r="E19" s="25"/>
      <c r="F19" s="25"/>
      <c r="G19" s="25"/>
      <c r="H19" s="71"/>
      <c r="I19" s="25"/>
      <c r="J19" s="4"/>
      <c r="K19" s="4"/>
      <c r="L19" s="4"/>
    </row>
    <row r="20" spans="1:12" ht="18" x14ac:dyDescent="0.2">
      <c r="A20" s="38" t="s">
        <v>818</v>
      </c>
      <c r="B20" s="38" t="s">
        <v>819</v>
      </c>
      <c r="C20" s="38"/>
      <c r="D20" s="38"/>
      <c r="E20" s="38"/>
      <c r="F20" s="38"/>
      <c r="G20" s="38"/>
      <c r="H20" s="71" t="s">
        <v>859</v>
      </c>
      <c r="I20" s="38"/>
      <c r="J20" s="4"/>
      <c r="K20" s="4"/>
      <c r="L20" s="4"/>
    </row>
    <row r="21" spans="1:12" ht="18" x14ac:dyDescent="0.2">
      <c r="A21" s="38"/>
      <c r="B21" s="39"/>
      <c r="C21" s="39"/>
      <c r="D21" s="39"/>
      <c r="E21" s="25"/>
      <c r="F21" s="25"/>
      <c r="G21" s="25"/>
      <c r="H21" s="71"/>
      <c r="I21" s="25"/>
      <c r="J21" s="4"/>
      <c r="K21" s="4"/>
      <c r="L21" s="4"/>
    </row>
    <row r="22" spans="1:12" ht="18" x14ac:dyDescent="0.2">
      <c r="A22" s="38" t="s">
        <v>820</v>
      </c>
      <c r="B22" s="38" t="s">
        <v>844</v>
      </c>
      <c r="C22" s="38"/>
      <c r="D22" s="38"/>
      <c r="E22" s="38"/>
      <c r="F22" s="38"/>
      <c r="G22" s="38"/>
      <c r="H22" s="71" t="s">
        <v>859</v>
      </c>
      <c r="I22" s="38"/>
      <c r="J22" s="4"/>
      <c r="K22" s="4"/>
      <c r="L22" s="4"/>
    </row>
    <row r="23" spans="1:12" ht="18" x14ac:dyDescent="0.2">
      <c r="A23" s="38"/>
      <c r="B23" s="38"/>
      <c r="C23" s="38"/>
      <c r="D23" s="38"/>
      <c r="E23" s="4"/>
      <c r="F23" s="4"/>
      <c r="G23" s="4"/>
      <c r="H23" s="71"/>
      <c r="I23" s="4"/>
      <c r="J23" s="4"/>
      <c r="K23" s="4"/>
      <c r="L23" s="4"/>
    </row>
    <row r="24" spans="1:12" ht="18" x14ac:dyDescent="0.2">
      <c r="A24" s="38" t="s">
        <v>821</v>
      </c>
      <c r="B24" s="38" t="s">
        <v>453</v>
      </c>
      <c r="C24" s="38"/>
      <c r="D24" s="38"/>
      <c r="E24" s="38"/>
      <c r="F24" s="38"/>
      <c r="G24" s="38"/>
      <c r="H24" s="71" t="s">
        <v>859</v>
      </c>
      <c r="I24" s="38"/>
      <c r="J24" s="4"/>
      <c r="K24" s="4"/>
      <c r="L24" s="4"/>
    </row>
    <row r="25" spans="1:12" ht="18" x14ac:dyDescent="0.2">
      <c r="A25" s="38"/>
      <c r="B25" s="38"/>
      <c r="C25" s="38"/>
      <c r="D25" s="38"/>
      <c r="E25" s="4"/>
      <c r="F25" s="4"/>
      <c r="G25" s="4"/>
      <c r="H25" s="71"/>
      <c r="I25" s="4"/>
      <c r="J25" s="4"/>
      <c r="K25" s="4"/>
      <c r="L25" s="4"/>
    </row>
    <row r="26" spans="1:12" ht="18" x14ac:dyDescent="0.2">
      <c r="A26" s="38" t="s">
        <v>822</v>
      </c>
      <c r="B26" s="38" t="s">
        <v>454</v>
      </c>
      <c r="C26" s="38"/>
      <c r="D26" s="38"/>
      <c r="E26" s="38"/>
      <c r="F26" s="38"/>
      <c r="G26" s="38"/>
      <c r="H26" s="71" t="s">
        <v>859</v>
      </c>
      <c r="I26" s="38"/>
      <c r="J26" s="4"/>
      <c r="K26" s="4"/>
      <c r="L26" s="4"/>
    </row>
    <row r="27" spans="1:12" ht="18" x14ac:dyDescent="0.2">
      <c r="A27" s="38"/>
      <c r="B27" s="38"/>
      <c r="C27" s="38"/>
      <c r="D27" s="38"/>
      <c r="E27" s="4"/>
      <c r="F27" s="4"/>
      <c r="G27" s="4"/>
      <c r="H27" s="71"/>
      <c r="I27" s="4"/>
      <c r="J27" s="4"/>
      <c r="K27" s="4"/>
      <c r="L27" s="4"/>
    </row>
    <row r="28" spans="1:12" ht="18" x14ac:dyDescent="0.2">
      <c r="A28" s="38" t="s">
        <v>823</v>
      </c>
      <c r="B28" s="38" t="s">
        <v>824</v>
      </c>
      <c r="C28" s="38"/>
      <c r="D28" s="38"/>
      <c r="E28" s="38"/>
      <c r="F28" s="38"/>
      <c r="G28" s="38"/>
      <c r="H28" s="71" t="s">
        <v>859</v>
      </c>
      <c r="I28" s="38"/>
      <c r="J28" s="4"/>
      <c r="K28" s="4"/>
      <c r="L28" s="4"/>
    </row>
    <row r="29" spans="1:12" ht="18" x14ac:dyDescent="0.2">
      <c r="A29" s="38"/>
      <c r="B29" s="38"/>
      <c r="C29" s="38"/>
      <c r="D29" s="38"/>
      <c r="E29" s="4"/>
      <c r="F29" s="4"/>
      <c r="G29" s="4"/>
      <c r="H29" s="71"/>
      <c r="I29" s="4"/>
      <c r="J29" s="4"/>
      <c r="K29" s="4"/>
      <c r="L29" s="4"/>
    </row>
    <row r="30" spans="1:12" ht="18" x14ac:dyDescent="0.2">
      <c r="A30" s="38" t="s">
        <v>825</v>
      </c>
      <c r="B30" s="38" t="s">
        <v>842</v>
      </c>
      <c r="C30" s="38"/>
      <c r="D30" s="38"/>
      <c r="E30" s="38"/>
      <c r="F30" s="38"/>
      <c r="G30" s="38"/>
      <c r="H30" s="71" t="s">
        <v>859</v>
      </c>
      <c r="I30" s="38"/>
      <c r="J30" s="4"/>
      <c r="K30" s="4"/>
      <c r="L30" s="4"/>
    </row>
    <row r="31" spans="1:12" ht="18" x14ac:dyDescent="0.2">
      <c r="A31" s="38"/>
      <c r="B31" s="38"/>
      <c r="C31" s="38"/>
      <c r="D31" s="38"/>
      <c r="E31" s="4"/>
      <c r="F31" s="4"/>
      <c r="G31" s="4"/>
      <c r="H31" s="71"/>
      <c r="I31" s="4"/>
      <c r="J31" s="4"/>
      <c r="K31" s="4"/>
      <c r="L31" s="4"/>
    </row>
    <row r="32" spans="1:12" ht="18" x14ac:dyDescent="0.2">
      <c r="A32" s="38" t="s">
        <v>826</v>
      </c>
      <c r="B32" s="38" t="s">
        <v>462</v>
      </c>
      <c r="C32" s="38"/>
      <c r="D32" s="38"/>
      <c r="E32" s="38"/>
      <c r="F32" s="38"/>
      <c r="G32" s="38"/>
      <c r="H32" s="71" t="s">
        <v>859</v>
      </c>
      <c r="I32" s="38"/>
      <c r="J32" s="4"/>
      <c r="K32" s="4"/>
      <c r="L32" s="4"/>
    </row>
    <row r="33" spans="1:12" ht="18" x14ac:dyDescent="0.2">
      <c r="A33" s="38"/>
      <c r="B33" s="38"/>
      <c r="C33" s="38"/>
      <c r="D33" s="38"/>
      <c r="E33" s="4"/>
      <c r="F33" s="4"/>
      <c r="G33" s="4"/>
      <c r="H33" s="71"/>
      <c r="I33" s="4"/>
      <c r="J33" s="4"/>
      <c r="K33" s="4"/>
      <c r="L33" s="4"/>
    </row>
    <row r="34" spans="1:12" ht="18" x14ac:dyDescent="0.2">
      <c r="A34" s="38" t="s">
        <v>827</v>
      </c>
      <c r="B34" s="38" t="s">
        <v>463</v>
      </c>
      <c r="C34" s="38"/>
      <c r="D34" s="38"/>
      <c r="E34" s="38"/>
      <c r="F34" s="38"/>
      <c r="G34" s="38"/>
      <c r="H34" s="71" t="s">
        <v>859</v>
      </c>
      <c r="I34" s="38"/>
      <c r="J34" s="4"/>
      <c r="K34" s="4"/>
      <c r="L34" s="4"/>
    </row>
    <row r="35" spans="1:12" ht="18" x14ac:dyDescent="0.2">
      <c r="A35" s="38"/>
      <c r="B35" s="38"/>
      <c r="C35" s="38"/>
      <c r="D35" s="38"/>
      <c r="E35" s="4"/>
      <c r="F35" s="4"/>
      <c r="G35" s="4"/>
      <c r="H35" s="71"/>
      <c r="I35" s="4"/>
      <c r="J35" s="4"/>
      <c r="K35" s="4"/>
      <c r="L35" s="4"/>
    </row>
    <row r="36" spans="1:12" ht="18" x14ac:dyDescent="0.2">
      <c r="A36" s="38" t="s">
        <v>828</v>
      </c>
      <c r="B36" s="38" t="s">
        <v>777</v>
      </c>
      <c r="C36" s="38"/>
      <c r="D36" s="38"/>
      <c r="E36" s="4"/>
      <c r="F36" s="4"/>
      <c r="G36" s="4"/>
      <c r="H36" s="71" t="s">
        <v>859</v>
      </c>
      <c r="I36" s="4"/>
      <c r="J36" s="4"/>
      <c r="K36" s="4"/>
      <c r="L36" s="4"/>
    </row>
    <row r="37" spans="1:12" ht="18" x14ac:dyDescent="0.2">
      <c r="A37" s="38"/>
      <c r="B37" s="38"/>
      <c r="C37" s="38"/>
      <c r="D37" s="38"/>
      <c r="E37" s="4"/>
      <c r="F37" s="4"/>
      <c r="G37" s="4"/>
      <c r="H37" s="71"/>
      <c r="I37" s="4"/>
      <c r="J37" s="4"/>
      <c r="K37" s="4"/>
      <c r="L37" s="4"/>
    </row>
    <row r="38" spans="1:12" ht="18" x14ac:dyDescent="0.2">
      <c r="A38" s="38" t="s">
        <v>845</v>
      </c>
      <c r="B38" s="38" t="s">
        <v>787</v>
      </c>
      <c r="C38" s="38"/>
      <c r="D38" s="38"/>
      <c r="E38" s="38"/>
      <c r="F38" s="38"/>
      <c r="G38" s="38"/>
      <c r="H38" s="71" t="s">
        <v>859</v>
      </c>
      <c r="I38" s="38"/>
      <c r="J38" s="4"/>
      <c r="K38" s="4"/>
      <c r="L38" s="4"/>
    </row>
    <row r="39" spans="1:12" ht="18" x14ac:dyDescent="0.2">
      <c r="A39" s="38"/>
      <c r="B39" s="38"/>
      <c r="C39" s="38"/>
      <c r="D39" s="38"/>
      <c r="E39" s="4"/>
      <c r="F39" s="4"/>
      <c r="G39" s="4"/>
      <c r="H39" s="71"/>
      <c r="I39" s="4"/>
      <c r="J39" s="4"/>
      <c r="K39" s="4"/>
      <c r="L39" s="4"/>
    </row>
    <row r="40" spans="1:12" ht="18" x14ac:dyDescent="0.2">
      <c r="A40" s="38" t="s">
        <v>843</v>
      </c>
      <c r="B40" s="38"/>
      <c r="C40" s="38"/>
      <c r="D40" s="38"/>
      <c r="E40" s="4"/>
      <c r="F40" s="4"/>
      <c r="G40" s="4"/>
      <c r="H40" s="71"/>
      <c r="I40" s="4"/>
      <c r="J40" s="4"/>
      <c r="K40" s="4"/>
      <c r="L40" s="4"/>
    </row>
    <row r="41" spans="1:12" x14ac:dyDescent="0.2">
      <c r="A41" s="4"/>
      <c r="B41" s="4"/>
      <c r="C41" s="4"/>
      <c r="D41" s="4"/>
      <c r="E41" s="4"/>
      <c r="F41" s="4"/>
      <c r="G41" s="4"/>
      <c r="H41" s="71"/>
      <c r="I41" s="4"/>
      <c r="J41" s="4"/>
      <c r="K41" s="4"/>
      <c r="L41" s="4"/>
    </row>
    <row r="42" spans="1:12" x14ac:dyDescent="0.2">
      <c r="A42" s="4"/>
      <c r="B42" s="4"/>
      <c r="C42" s="4"/>
      <c r="D42" s="4"/>
      <c r="E42" s="4"/>
      <c r="F42" s="4"/>
      <c r="G42" s="4"/>
      <c r="H42" s="71"/>
      <c r="I42" s="4"/>
      <c r="J42" s="4"/>
      <c r="K42" s="4"/>
      <c r="L42" s="4"/>
    </row>
    <row r="43" spans="1:12" x14ac:dyDescent="0.2">
      <c r="A43" s="4"/>
      <c r="B43" s="4"/>
      <c r="C43" s="4"/>
      <c r="D43" s="4"/>
      <c r="E43" s="4"/>
      <c r="F43" s="4"/>
      <c r="G43" s="4"/>
      <c r="H43" s="71"/>
      <c r="I43" s="4"/>
      <c r="J43" s="4"/>
      <c r="K43" s="4"/>
      <c r="L43" s="4"/>
    </row>
    <row r="44" spans="1:12" x14ac:dyDescent="0.2">
      <c r="A44" s="4"/>
      <c r="B44" s="4"/>
      <c r="C44" s="4"/>
      <c r="D44" s="4"/>
      <c r="E44" s="4"/>
      <c r="F44" s="4"/>
      <c r="G44" s="4"/>
      <c r="H44" s="71"/>
      <c r="I44" s="4"/>
      <c r="J44" s="4"/>
      <c r="K44" s="4"/>
      <c r="L44" s="4"/>
    </row>
    <row r="45" spans="1:12" x14ac:dyDescent="0.2">
      <c r="A45" s="4"/>
      <c r="B45" s="4"/>
      <c r="C45" s="4"/>
      <c r="D45" s="4"/>
      <c r="E45" s="4"/>
      <c r="F45" s="4"/>
      <c r="G45" s="4"/>
      <c r="H45" s="71"/>
      <c r="I45" s="4"/>
      <c r="J45" s="4"/>
      <c r="K45" s="4"/>
      <c r="L45" s="4"/>
    </row>
    <row r="46" spans="1:12" x14ac:dyDescent="0.2">
      <c r="A46" s="4"/>
      <c r="B46" s="4"/>
      <c r="C46" s="4"/>
      <c r="D46" s="4"/>
      <c r="E46" s="4"/>
      <c r="F46" s="4"/>
      <c r="G46" s="4"/>
      <c r="H46" s="71"/>
      <c r="I46" s="4"/>
      <c r="J46" s="4"/>
      <c r="K46" s="4"/>
      <c r="L46" s="4"/>
    </row>
    <row r="47" spans="1:12" x14ac:dyDescent="0.2">
      <c r="A47" s="4"/>
      <c r="B47" s="4"/>
      <c r="C47" s="4"/>
      <c r="D47" s="4"/>
      <c r="E47" s="4"/>
      <c r="F47" s="4"/>
      <c r="G47" s="4"/>
      <c r="H47" s="71"/>
      <c r="I47" s="4"/>
      <c r="J47" s="4"/>
      <c r="K47" s="4"/>
      <c r="L47" s="4"/>
    </row>
    <row r="48" spans="1:12" ht="20" x14ac:dyDescent="0.2">
      <c r="A48" s="26" t="s">
        <v>861</v>
      </c>
      <c r="B48" s="4"/>
      <c r="C48" s="4"/>
      <c r="D48" s="4"/>
      <c r="E48" s="4"/>
      <c r="F48" s="4"/>
      <c r="G48" s="4"/>
      <c r="H48" s="71"/>
      <c r="I48" s="4"/>
      <c r="J48" s="4"/>
      <c r="K48" s="4"/>
      <c r="L48" s="4"/>
    </row>
    <row r="49" spans="1:12" ht="20" x14ac:dyDescent="0.2">
      <c r="A49" s="40"/>
      <c r="B49" s="4"/>
      <c r="C49" s="4"/>
      <c r="D49" s="4"/>
      <c r="E49" s="4"/>
      <c r="F49" s="4"/>
      <c r="G49" s="4"/>
      <c r="H49" s="71"/>
      <c r="I49" s="4"/>
      <c r="J49" s="4"/>
      <c r="K49" s="4"/>
      <c r="L49" s="4"/>
    </row>
    <row r="50" spans="1:12" ht="18" x14ac:dyDescent="0.2">
      <c r="A50" s="116" t="s">
        <v>860</v>
      </c>
      <c r="B50" s="116"/>
      <c r="C50" s="116"/>
      <c r="D50" s="4" t="s">
        <v>830</v>
      </c>
      <c r="E50" s="39"/>
      <c r="F50" s="4"/>
      <c r="G50" s="4"/>
      <c r="H50" s="71"/>
      <c r="I50" s="4"/>
      <c r="J50" s="4"/>
      <c r="K50" s="4"/>
      <c r="L50" s="4"/>
    </row>
    <row r="51" spans="1:12" ht="20" x14ac:dyDescent="0.2">
      <c r="A51" s="40"/>
      <c r="B51" s="4"/>
      <c r="C51" s="4"/>
      <c r="D51" s="4"/>
      <c r="E51" s="25"/>
      <c r="F51" s="4"/>
      <c r="G51" s="4"/>
      <c r="H51" s="71"/>
      <c r="I51" s="4"/>
      <c r="J51" s="4"/>
      <c r="K51" s="4"/>
      <c r="L51" s="4"/>
    </row>
    <row r="52" spans="1:12" ht="18" x14ac:dyDescent="0.2">
      <c r="A52" s="116" t="s">
        <v>829</v>
      </c>
      <c r="B52" s="116"/>
      <c r="C52" s="116"/>
      <c r="D52" s="4" t="s">
        <v>830</v>
      </c>
      <c r="E52" s="39"/>
      <c r="F52" s="4"/>
      <c r="G52" s="4"/>
      <c r="H52" s="71"/>
      <c r="I52" s="4"/>
      <c r="J52" s="4"/>
      <c r="K52" s="4"/>
      <c r="L52" s="4"/>
    </row>
    <row r="53" spans="1:12" ht="20" x14ac:dyDescent="0.2">
      <c r="A53" s="40"/>
      <c r="B53" s="4"/>
      <c r="C53" s="4"/>
      <c r="D53" s="4"/>
      <c r="E53" s="25"/>
      <c r="F53" s="4"/>
      <c r="G53" s="4"/>
      <c r="H53" s="71"/>
      <c r="I53" s="4"/>
      <c r="J53" s="4"/>
      <c r="K53" s="4"/>
      <c r="L53" s="4"/>
    </row>
    <row r="54" spans="1:12" ht="18" x14ac:dyDescent="0.2">
      <c r="A54" s="116" t="s">
        <v>833</v>
      </c>
      <c r="B54" s="116"/>
      <c r="C54" s="116"/>
      <c r="D54" s="4" t="s">
        <v>830</v>
      </c>
      <c r="E54" s="39"/>
      <c r="F54" s="4"/>
      <c r="G54" s="4"/>
      <c r="H54" s="71"/>
      <c r="I54" s="4"/>
      <c r="J54" s="4"/>
      <c r="K54" s="4"/>
      <c r="L54" s="4"/>
    </row>
    <row r="55" spans="1:12" ht="18" x14ac:dyDescent="0.2">
      <c r="A55" s="38"/>
      <c r="B55" s="4"/>
      <c r="C55" s="4"/>
      <c r="D55" s="4"/>
      <c r="E55" s="25"/>
      <c r="F55" s="4"/>
      <c r="G55" s="4"/>
      <c r="H55" s="71"/>
      <c r="I55" s="4"/>
      <c r="J55" s="4"/>
      <c r="K55" s="4"/>
      <c r="L55" s="4"/>
    </row>
    <row r="56" spans="1:12" ht="18" x14ac:dyDescent="0.2">
      <c r="A56" s="116" t="s">
        <v>831</v>
      </c>
      <c r="B56" s="116"/>
      <c r="C56" s="116"/>
      <c r="D56" s="4" t="s">
        <v>830</v>
      </c>
      <c r="E56" s="39"/>
      <c r="F56" s="4"/>
      <c r="G56" s="4"/>
      <c r="H56" s="71"/>
      <c r="I56" s="4"/>
      <c r="J56" s="4"/>
      <c r="K56" s="4"/>
      <c r="L56" s="4"/>
    </row>
    <row r="57" spans="1:12" ht="18" x14ac:dyDescent="0.2">
      <c r="A57" s="38"/>
      <c r="B57" s="4"/>
      <c r="C57" s="4"/>
      <c r="D57" s="4"/>
      <c r="E57" s="25"/>
      <c r="F57" s="4"/>
      <c r="G57" s="4"/>
      <c r="H57" s="71"/>
      <c r="I57" s="4"/>
      <c r="J57" s="4"/>
      <c r="K57" s="4"/>
      <c r="L57" s="4"/>
    </row>
    <row r="58" spans="1:12" ht="18" x14ac:dyDescent="0.2">
      <c r="A58" s="116" t="s">
        <v>834</v>
      </c>
      <c r="B58" s="116"/>
      <c r="C58" s="116"/>
      <c r="D58" s="4" t="s">
        <v>830</v>
      </c>
      <c r="E58" s="39"/>
      <c r="F58" s="4"/>
      <c r="G58" s="4"/>
      <c r="H58" s="71"/>
      <c r="I58" s="4"/>
      <c r="J58" s="4"/>
      <c r="K58" s="4"/>
      <c r="L58" s="4"/>
    </row>
    <row r="59" spans="1:12" ht="18" x14ac:dyDescent="0.2">
      <c r="A59" s="38"/>
      <c r="B59" s="4"/>
      <c r="C59" s="4"/>
      <c r="D59" s="4"/>
      <c r="E59" s="25"/>
      <c r="F59" s="4"/>
      <c r="G59" s="4"/>
      <c r="H59" s="71"/>
      <c r="I59" s="4"/>
      <c r="J59" s="4"/>
      <c r="K59" s="4"/>
      <c r="L59" s="4"/>
    </row>
    <row r="60" spans="1:12" ht="18" x14ac:dyDescent="0.2">
      <c r="A60" s="116" t="s">
        <v>832</v>
      </c>
      <c r="B60" s="116"/>
      <c r="C60" s="116"/>
      <c r="D60" s="4" t="s">
        <v>830</v>
      </c>
      <c r="E60" s="39"/>
      <c r="F60" s="4"/>
      <c r="G60" s="4"/>
      <c r="H60" s="71"/>
      <c r="I60" s="4"/>
      <c r="J60" s="4"/>
      <c r="K60" s="4"/>
      <c r="L60" s="4"/>
    </row>
    <row r="61" spans="1:12" ht="18" x14ac:dyDescent="0.2">
      <c r="A61" s="38"/>
      <c r="B61" s="4"/>
      <c r="C61" s="4"/>
      <c r="D61" s="4"/>
      <c r="E61" s="4"/>
      <c r="F61" s="4"/>
      <c r="G61" s="4"/>
      <c r="H61" s="71"/>
      <c r="I61" s="4"/>
      <c r="J61" s="4"/>
      <c r="K61" s="4"/>
      <c r="L61" s="4"/>
    </row>
    <row r="63" spans="1:12" ht="18" x14ac:dyDescent="0.2">
      <c r="A63" s="38"/>
      <c r="B63" s="4"/>
      <c r="C63" s="4"/>
      <c r="D63" s="4"/>
      <c r="E63" s="4"/>
      <c r="F63" s="4"/>
      <c r="G63" s="4"/>
      <c r="H63" s="71"/>
      <c r="I63" s="4"/>
      <c r="J63" s="4"/>
      <c r="K63" s="4"/>
      <c r="L63" s="4"/>
    </row>
    <row r="65" spans="1:12" x14ac:dyDescent="0.2">
      <c r="A65" s="4"/>
      <c r="B65" s="4"/>
      <c r="C65" s="4"/>
      <c r="D65" s="4"/>
      <c r="E65" s="4"/>
      <c r="F65" s="4"/>
      <c r="G65" s="4"/>
      <c r="H65" s="71"/>
      <c r="I65" s="4"/>
      <c r="J65" s="4"/>
      <c r="K65" s="4"/>
      <c r="L65" s="4"/>
    </row>
  </sheetData>
  <mergeCells count="6">
    <mergeCell ref="A50:C50"/>
    <mergeCell ref="A52:C52"/>
    <mergeCell ref="A56:C56"/>
    <mergeCell ref="A60:C60"/>
    <mergeCell ref="A54:C54"/>
    <mergeCell ref="A58:C58"/>
  </mergeCells>
  <conditionalFormatting sqref="E50 E52 E54 E56 E58 E60">
    <cfRule type="containsBlanks" dxfId="30" priority="2">
      <formula>LEN(TRIM(E50))=0</formula>
    </cfRule>
  </conditionalFormatting>
  <dataValidations count="1">
    <dataValidation type="list" allowBlank="1" showInputMessage="1" showErrorMessage="1" sqref="H9 H12 H14 H36 H16 H18 H20 H22 H24 H26 H28 H30 H32 H34 H38" xr:uid="{F6B3FBC9-3D67-410C-9D15-0097E57F72E2}">
      <formula1>"Aan,Uit"</formula1>
    </dataValidation>
  </dataValidations>
  <pageMargins left="0.70866141732283472" right="0.70866141732283472" top="0.74803149606299213" bottom="0.74803149606299213" header="0.31496062992125984" footer="0.31496062992125984"/>
  <pageSetup paperSize="9" orientation="portrait" r:id="rId1"/>
  <headerFooter>
    <oddFooter>&amp;L&amp;"Arial,Standaard"&amp;9&amp;F | &amp;A&amp;R&amp;"Arial,Standaard"&amp;10Pagina &amp;P van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86F97-AFF9-4974-A1B6-006410B03EB0}">
  <sheetPr>
    <tabColor rgb="FF004274"/>
    <pageSetUpPr fitToPage="1"/>
  </sheetPr>
  <dimension ref="A1:L42"/>
  <sheetViews>
    <sheetView showGridLines="0" view="pageBreakPreview" zoomScaleNormal="70" zoomScaleSheetLayoutView="100" workbookViewId="0">
      <selection activeCell="E6" sqref="E6"/>
    </sheetView>
  </sheetViews>
  <sheetFormatPr baseColWidth="10" defaultColWidth="9" defaultRowHeight="14" x14ac:dyDescent="0.15"/>
  <cols>
    <col min="1" max="2" width="24.83203125" style="55" customWidth="1"/>
    <col min="3" max="3" width="24" style="55" customWidth="1"/>
    <col min="4" max="4" width="11.1640625" style="55" customWidth="1"/>
    <col min="5" max="5" width="38.1640625" style="55" customWidth="1"/>
    <col min="6" max="7" width="9.33203125" style="55" customWidth="1"/>
    <col min="8" max="8" width="9.6640625" style="55" customWidth="1"/>
    <col min="9" max="9" width="37.33203125" style="55" customWidth="1"/>
    <col min="10" max="10" width="18.6640625" style="55" customWidth="1"/>
    <col min="11" max="11" width="9" style="55"/>
    <col min="12" max="12" width="27.1640625" style="66" customWidth="1"/>
    <col min="13" max="16384" width="9" style="55"/>
  </cols>
  <sheetData>
    <row r="1" spans="1:12" ht="26.75" customHeight="1" x14ac:dyDescent="0.15">
      <c r="A1" s="52" t="s">
        <v>545</v>
      </c>
      <c r="B1" s="53"/>
      <c r="C1" s="53"/>
      <c r="D1" s="53"/>
      <c r="E1" s="53"/>
      <c r="F1" s="53"/>
      <c r="G1" s="53"/>
      <c r="H1" s="53"/>
      <c r="I1" s="53"/>
      <c r="J1" s="54"/>
      <c r="L1" s="56" t="s">
        <v>788</v>
      </c>
    </row>
    <row r="2" spans="1:12" ht="30" customHeight="1" x14ac:dyDescent="0.15">
      <c r="A2" s="57" t="s">
        <v>814</v>
      </c>
      <c r="B2" s="58"/>
      <c r="C2" s="59"/>
      <c r="D2" s="59"/>
      <c r="E2" s="59"/>
      <c r="F2" s="59"/>
      <c r="G2" s="59"/>
      <c r="H2" s="59"/>
      <c r="I2" s="59"/>
      <c r="J2" s="60"/>
      <c r="L2" s="61" t="s">
        <v>791</v>
      </c>
    </row>
    <row r="3" spans="1:12" s="62" customFormat="1" x14ac:dyDescent="0.15">
      <c r="A3" s="121" t="s">
        <v>546</v>
      </c>
      <c r="B3" s="121" t="s">
        <v>609</v>
      </c>
      <c r="C3" s="121" t="s">
        <v>547</v>
      </c>
      <c r="D3" s="123" t="s">
        <v>625</v>
      </c>
      <c r="E3" s="121" t="s">
        <v>548</v>
      </c>
      <c r="F3" s="121"/>
      <c r="G3" s="121"/>
      <c r="H3" s="121" t="s">
        <v>549</v>
      </c>
      <c r="I3" s="121" t="s">
        <v>461</v>
      </c>
      <c r="J3" s="121" t="s">
        <v>570</v>
      </c>
      <c r="L3" s="121" t="s">
        <v>789</v>
      </c>
    </row>
    <row r="4" spans="1:12" s="62" customFormat="1" ht="14" customHeight="1" x14ac:dyDescent="0.15">
      <c r="A4" s="121"/>
      <c r="B4" s="121"/>
      <c r="C4" s="121"/>
      <c r="D4" s="124"/>
      <c r="E4" s="122" t="s">
        <v>464</v>
      </c>
      <c r="F4" s="122" t="s">
        <v>550</v>
      </c>
      <c r="G4" s="122" t="s">
        <v>769</v>
      </c>
      <c r="H4" s="121"/>
      <c r="I4" s="121"/>
      <c r="J4" s="121"/>
      <c r="L4" s="121"/>
    </row>
    <row r="5" spans="1:12" s="62" customFormat="1" ht="14" customHeight="1" x14ac:dyDescent="0.15">
      <c r="A5" s="123"/>
      <c r="B5" s="121"/>
      <c r="C5" s="121"/>
      <c r="D5" s="125"/>
      <c r="E5" s="122"/>
      <c r="F5" s="122"/>
      <c r="G5" s="122"/>
      <c r="H5" s="121"/>
      <c r="I5" s="121"/>
      <c r="J5" s="121"/>
      <c r="L5" s="121"/>
    </row>
    <row r="6" spans="1:12" s="63" customFormat="1" ht="37.25" customHeight="1" x14ac:dyDescent="0.15">
      <c r="A6" s="119" t="s">
        <v>455</v>
      </c>
      <c r="B6" s="85" t="s">
        <v>455</v>
      </c>
      <c r="C6" s="84" t="s">
        <v>566</v>
      </c>
      <c r="D6" s="84" t="str">
        <f>IF(L6="Default",(_xlfn.XLOOKUP(C6,'Samenvatting velden'!B:B,'Samenvatting velden'!C:C,"")),L6)</f>
        <v>Aan</v>
      </c>
      <c r="E6" s="84" t="s">
        <v>394</v>
      </c>
      <c r="F6" s="84"/>
      <c r="G6" s="84"/>
      <c r="H6" s="84" t="s">
        <v>393</v>
      </c>
      <c r="I6" s="84" t="s">
        <v>606</v>
      </c>
      <c r="J6" s="84" t="s">
        <v>574</v>
      </c>
      <c r="L6" s="64" t="s">
        <v>790</v>
      </c>
    </row>
    <row r="7" spans="1:12" s="63" customFormat="1" ht="37.25" customHeight="1" x14ac:dyDescent="0.15">
      <c r="A7" s="120"/>
      <c r="B7" s="85" t="s">
        <v>455</v>
      </c>
      <c r="C7" s="84" t="s">
        <v>566</v>
      </c>
      <c r="D7" s="84" t="str">
        <f>IF(L7="Default",(_xlfn.XLOOKUP(C7,'Samenvatting velden'!B:B,'Samenvatting velden'!C:C,"")),L7)</f>
        <v>Aan</v>
      </c>
      <c r="E7" s="84" t="s">
        <v>411</v>
      </c>
      <c r="F7" s="84"/>
      <c r="G7" s="84"/>
      <c r="H7" s="84" t="s">
        <v>410</v>
      </c>
      <c r="I7" s="84" t="s">
        <v>606</v>
      </c>
      <c r="J7" s="84" t="s">
        <v>574</v>
      </c>
      <c r="L7" s="64" t="s">
        <v>790</v>
      </c>
    </row>
    <row r="8" spans="1:12" s="63" customFormat="1" ht="37.25" customHeight="1" x14ac:dyDescent="0.15">
      <c r="A8" s="120"/>
      <c r="B8" s="85" t="s">
        <v>455</v>
      </c>
      <c r="C8" s="84" t="s">
        <v>465</v>
      </c>
      <c r="D8" s="84" t="str">
        <f>IF(L8="Default",(_xlfn.XLOOKUP(C8,'Samenvatting velden'!B:B,'Samenvatting velden'!C:C,"")),L8)</f>
        <v>Aan</v>
      </c>
      <c r="E8" s="84" t="s">
        <v>345</v>
      </c>
      <c r="F8" s="84"/>
      <c r="G8" s="84"/>
      <c r="H8" s="84" t="s">
        <v>4</v>
      </c>
      <c r="I8" s="84" t="s">
        <v>575</v>
      </c>
      <c r="J8" s="84" t="s">
        <v>573</v>
      </c>
      <c r="L8" s="64" t="s">
        <v>790</v>
      </c>
    </row>
    <row r="9" spans="1:12" s="63" customFormat="1" ht="37.25" customHeight="1" x14ac:dyDescent="0.15">
      <c r="A9" s="120"/>
      <c r="B9" s="85" t="s">
        <v>455</v>
      </c>
      <c r="C9" s="84" t="s">
        <v>465</v>
      </c>
      <c r="D9" s="84" t="str">
        <f>IF(L9="Default",(_xlfn.XLOOKUP(C9,'Samenvatting velden'!B:B,'Samenvatting velden'!C:C,"")),L9)</f>
        <v>Aan</v>
      </c>
      <c r="E9" s="84" t="s">
        <v>347</v>
      </c>
      <c r="F9" s="84"/>
      <c r="G9" s="84"/>
      <c r="H9" s="84" t="s">
        <v>5</v>
      </c>
      <c r="I9" s="84" t="s">
        <v>575</v>
      </c>
      <c r="J9" s="84" t="s">
        <v>573</v>
      </c>
      <c r="L9" s="64" t="s">
        <v>790</v>
      </c>
    </row>
    <row r="10" spans="1:12" s="63" customFormat="1" ht="37.25" customHeight="1" x14ac:dyDescent="0.15">
      <c r="A10" s="120"/>
      <c r="B10" s="85" t="s">
        <v>455</v>
      </c>
      <c r="C10" s="84" t="s">
        <v>465</v>
      </c>
      <c r="D10" s="84" t="str">
        <f>IF(L10="Default",(_xlfn.XLOOKUP(C10,'Samenvatting velden'!B:B,'Samenvatting velden'!C:C,"")),L10)</f>
        <v>Aan</v>
      </c>
      <c r="E10" s="84" t="s">
        <v>346</v>
      </c>
      <c r="F10" s="84"/>
      <c r="G10" s="84"/>
      <c r="H10" s="84" t="s">
        <v>6</v>
      </c>
      <c r="I10" s="84" t="s">
        <v>575</v>
      </c>
      <c r="J10" s="84" t="s">
        <v>573</v>
      </c>
      <c r="L10" s="64" t="s">
        <v>790</v>
      </c>
    </row>
    <row r="11" spans="1:12" s="63" customFormat="1" ht="37.25" customHeight="1" x14ac:dyDescent="0.15">
      <c r="A11" s="120"/>
      <c r="B11" s="85" t="s">
        <v>455</v>
      </c>
      <c r="C11" s="84" t="s">
        <v>465</v>
      </c>
      <c r="D11" s="84" t="str">
        <f>IF(L11="Default",(_xlfn.XLOOKUP(C11,'Samenvatting velden'!B:B,'Samenvatting velden'!C:C,"")),L11)</f>
        <v>Aan</v>
      </c>
      <c r="E11" s="84" t="s">
        <v>429</v>
      </c>
      <c r="F11" s="84"/>
      <c r="G11" s="84"/>
      <c r="H11" s="84" t="s">
        <v>7</v>
      </c>
      <c r="I11" s="84" t="s">
        <v>575</v>
      </c>
      <c r="J11" s="84" t="s">
        <v>573</v>
      </c>
      <c r="L11" s="64" t="s">
        <v>790</v>
      </c>
    </row>
    <row r="12" spans="1:12" s="63" customFormat="1" ht="37.25" customHeight="1" x14ac:dyDescent="0.15">
      <c r="A12" s="120"/>
      <c r="B12" s="85" t="s">
        <v>455</v>
      </c>
      <c r="C12" s="84" t="s">
        <v>465</v>
      </c>
      <c r="D12" s="84" t="str">
        <f>IF(L12="Default",(_xlfn.XLOOKUP(C12,'Samenvatting velden'!B:B,'Samenvatting velden'!C:C,"")),L12)</f>
        <v>Aan</v>
      </c>
      <c r="E12" s="84" t="s">
        <v>431</v>
      </c>
      <c r="F12" s="84"/>
      <c r="G12" s="84"/>
      <c r="H12" s="84" t="s">
        <v>8</v>
      </c>
      <c r="I12" s="84" t="s">
        <v>575</v>
      </c>
      <c r="J12" s="84" t="s">
        <v>573</v>
      </c>
      <c r="L12" s="64" t="s">
        <v>790</v>
      </c>
    </row>
    <row r="13" spans="1:12" s="63" customFormat="1" ht="37.25" customHeight="1" x14ac:dyDescent="0.15">
      <c r="A13" s="120"/>
      <c r="B13" s="85" t="s">
        <v>455</v>
      </c>
      <c r="C13" s="84" t="s">
        <v>465</v>
      </c>
      <c r="D13" s="84" t="str">
        <f>IF(L13="Default",(_xlfn.XLOOKUP(C13,'Samenvatting velden'!B:B,'Samenvatting velden'!C:C,"")),L13)</f>
        <v>Aan</v>
      </c>
      <c r="E13" s="84" t="s">
        <v>430</v>
      </c>
      <c r="F13" s="84"/>
      <c r="G13" s="84"/>
      <c r="H13" s="84" t="s">
        <v>344</v>
      </c>
      <c r="I13" s="84" t="s">
        <v>575</v>
      </c>
      <c r="J13" s="84" t="s">
        <v>573</v>
      </c>
      <c r="L13" s="64" t="s">
        <v>790</v>
      </c>
    </row>
    <row r="14" spans="1:12" s="63" customFormat="1" ht="37.25" customHeight="1" x14ac:dyDescent="0.15">
      <c r="A14" s="120"/>
      <c r="B14" s="85" t="s">
        <v>455</v>
      </c>
      <c r="C14" s="84" t="s">
        <v>534</v>
      </c>
      <c r="D14" s="84" t="str">
        <f>IF(L14="Default",(_xlfn.XLOOKUP(C14,'Samenvatting velden'!B:B,'Samenvatting velden'!C:C,"")),L14)</f>
        <v>Aan</v>
      </c>
      <c r="E14" s="84" t="s">
        <v>392</v>
      </c>
      <c r="F14" s="84"/>
      <c r="G14" s="84"/>
      <c r="H14" s="84" t="s">
        <v>391</v>
      </c>
      <c r="I14" s="84" t="s">
        <v>606</v>
      </c>
      <c r="J14" s="84" t="s">
        <v>574</v>
      </c>
      <c r="L14" s="64" t="s">
        <v>790</v>
      </c>
    </row>
    <row r="15" spans="1:12" s="63" customFormat="1" ht="37.25" customHeight="1" x14ac:dyDescent="0.15">
      <c r="A15" s="120"/>
      <c r="B15" s="85" t="s">
        <v>455</v>
      </c>
      <c r="C15" s="84" t="s">
        <v>534</v>
      </c>
      <c r="D15" s="84" t="str">
        <f>IF(L15="Default",(_xlfn.XLOOKUP(C15,'Samenvatting velden'!B:B,'Samenvatting velden'!C:C,"")),L15)</f>
        <v>Aan</v>
      </c>
      <c r="E15" s="84" t="s">
        <v>409</v>
      </c>
      <c r="F15" s="84"/>
      <c r="G15" s="84"/>
      <c r="H15" s="84" t="s">
        <v>408</v>
      </c>
      <c r="I15" s="84" t="s">
        <v>606</v>
      </c>
      <c r="J15" s="84" t="s">
        <v>574</v>
      </c>
      <c r="L15" s="64" t="s">
        <v>790</v>
      </c>
    </row>
    <row r="16" spans="1:12" s="63" customFormat="1" ht="37.25" customHeight="1" x14ac:dyDescent="0.15">
      <c r="A16" s="120"/>
      <c r="B16" s="85" t="s">
        <v>455</v>
      </c>
      <c r="C16" s="84" t="s">
        <v>539</v>
      </c>
      <c r="D16" s="84" t="str">
        <f>IF(L16="Default",(_xlfn.XLOOKUP(C16,'Samenvatting velden'!B:B,'Samenvatting velden'!C:C,"")),L16)</f>
        <v>Aan</v>
      </c>
      <c r="E16" s="84" t="s">
        <v>289</v>
      </c>
      <c r="F16" s="84"/>
      <c r="G16" s="84"/>
      <c r="H16" s="84" t="s">
        <v>288</v>
      </c>
      <c r="I16" s="84" t="s">
        <v>615</v>
      </c>
      <c r="J16" s="84" t="s">
        <v>573</v>
      </c>
      <c r="L16" s="64" t="s">
        <v>790</v>
      </c>
    </row>
    <row r="17" spans="1:12" s="63" customFormat="1" ht="37.25" customHeight="1" x14ac:dyDescent="0.15">
      <c r="A17" s="120"/>
      <c r="B17" s="85" t="s">
        <v>455</v>
      </c>
      <c r="C17" s="84" t="s">
        <v>539</v>
      </c>
      <c r="D17" s="84" t="str">
        <f>IF(L17="Default",(_xlfn.XLOOKUP(C17,'Samenvatting velden'!B:B,'Samenvatting velden'!C:C,"")),L17)</f>
        <v>Aan</v>
      </c>
      <c r="E17" s="84" t="s">
        <v>291</v>
      </c>
      <c r="F17" s="84"/>
      <c r="G17" s="84"/>
      <c r="H17" s="84" t="s">
        <v>290</v>
      </c>
      <c r="I17" s="84" t="s">
        <v>615</v>
      </c>
      <c r="J17" s="84" t="s">
        <v>573</v>
      </c>
      <c r="L17" s="64" t="s">
        <v>790</v>
      </c>
    </row>
    <row r="18" spans="1:12" s="63" customFormat="1" ht="37.25" customHeight="1" x14ac:dyDescent="0.15">
      <c r="A18" s="120"/>
      <c r="B18" s="85" t="s">
        <v>455</v>
      </c>
      <c r="C18" s="84" t="s">
        <v>539</v>
      </c>
      <c r="D18" s="84" t="str">
        <f>IF(L18="Default",(_xlfn.XLOOKUP(C18,'Samenvatting velden'!B:B,'Samenvatting velden'!C:C,"")),L18)</f>
        <v>Aan</v>
      </c>
      <c r="E18" s="84" t="s">
        <v>425</v>
      </c>
      <c r="F18" s="84"/>
      <c r="G18" s="84"/>
      <c r="H18" s="84" t="s">
        <v>292</v>
      </c>
      <c r="I18" s="84" t="s">
        <v>615</v>
      </c>
      <c r="J18" s="84" t="s">
        <v>572</v>
      </c>
      <c r="L18" s="64" t="s">
        <v>790</v>
      </c>
    </row>
    <row r="19" spans="1:12" s="63" customFormat="1" ht="37.25" customHeight="1" x14ac:dyDescent="0.15">
      <c r="A19" s="120"/>
      <c r="B19" s="85" t="s">
        <v>455</v>
      </c>
      <c r="C19" s="84" t="s">
        <v>565</v>
      </c>
      <c r="D19" s="84" t="str">
        <f>IF(L19="Default",(_xlfn.XLOOKUP(C19,'Samenvatting velden'!B:B,'Samenvatting velden'!C:C,"")),L19)</f>
        <v>Aan</v>
      </c>
      <c r="E19" s="84" t="s">
        <v>61</v>
      </c>
      <c r="F19" s="84"/>
      <c r="G19" s="84"/>
      <c r="H19" s="84">
        <v>29</v>
      </c>
      <c r="I19" s="84" t="s">
        <v>846</v>
      </c>
      <c r="J19" s="84" t="s">
        <v>573</v>
      </c>
      <c r="L19" s="64" t="s">
        <v>790</v>
      </c>
    </row>
    <row r="20" spans="1:12" s="63" customFormat="1" ht="37.25" customHeight="1" x14ac:dyDescent="0.15">
      <c r="A20" s="120"/>
      <c r="B20" s="85" t="s">
        <v>455</v>
      </c>
      <c r="C20" s="84" t="s">
        <v>565</v>
      </c>
      <c r="D20" s="84" t="str">
        <f>IF(L20="Default",(_xlfn.XLOOKUP(C20,'Samenvatting velden'!B:B,'Samenvatting velden'!C:C,"")),L20)</f>
        <v>Aan</v>
      </c>
      <c r="E20" s="84" t="s">
        <v>771</v>
      </c>
      <c r="F20" s="84"/>
      <c r="G20" s="84"/>
      <c r="H20" s="84">
        <v>35</v>
      </c>
      <c r="I20" s="84" t="s">
        <v>588</v>
      </c>
      <c r="J20" s="84" t="s">
        <v>573</v>
      </c>
      <c r="L20" s="64" t="s">
        <v>790</v>
      </c>
    </row>
    <row r="21" spans="1:12" s="63" customFormat="1" ht="37.25" customHeight="1" x14ac:dyDescent="0.15">
      <c r="A21" s="117" t="s">
        <v>456</v>
      </c>
      <c r="B21" s="78" t="s">
        <v>456</v>
      </c>
      <c r="C21" s="77" t="s">
        <v>561</v>
      </c>
      <c r="D21" s="77" t="str">
        <f>IF(L21="Default",(_xlfn.XLOOKUP(C21,'Samenvatting velden'!B:B,'Samenvatting velden'!C:C,"")),L21)</f>
        <v>Aan</v>
      </c>
      <c r="E21" s="77" t="s">
        <v>848</v>
      </c>
      <c r="F21" s="77"/>
      <c r="G21" s="77"/>
      <c r="H21" s="77" t="s">
        <v>190</v>
      </c>
      <c r="I21" s="77" t="s">
        <v>602</v>
      </c>
      <c r="J21" s="77" t="s">
        <v>571</v>
      </c>
      <c r="L21" s="64" t="s">
        <v>790</v>
      </c>
    </row>
    <row r="22" spans="1:12" s="63" customFormat="1" ht="37.25" customHeight="1" x14ac:dyDescent="0.15">
      <c r="A22" s="117"/>
      <c r="B22" s="78" t="s">
        <v>456</v>
      </c>
      <c r="C22" s="77" t="s">
        <v>561</v>
      </c>
      <c r="D22" s="77" t="str">
        <f>IF(L22="Default",(_xlfn.XLOOKUP(C22,'Samenvatting velden'!B:B,'Samenvatting velden'!C:C,"")),L22)</f>
        <v>Aan</v>
      </c>
      <c r="E22" s="77" t="s">
        <v>847</v>
      </c>
      <c r="F22" s="77"/>
      <c r="G22" s="77"/>
      <c r="H22" s="77" t="s">
        <v>191</v>
      </c>
      <c r="I22" s="77" t="s">
        <v>602</v>
      </c>
      <c r="J22" s="77" t="s">
        <v>572</v>
      </c>
      <c r="L22" s="64" t="s">
        <v>790</v>
      </c>
    </row>
    <row r="23" spans="1:12" s="63" customFormat="1" ht="37.25" customHeight="1" x14ac:dyDescent="0.15">
      <c r="A23" s="117"/>
      <c r="B23" s="78" t="s">
        <v>456</v>
      </c>
      <c r="C23" s="77" t="s">
        <v>160</v>
      </c>
      <c r="D23" s="77" t="str">
        <f>IF(L23="Default",(_xlfn.XLOOKUP(C23,'Samenvatting velden'!B:B,'Samenvatting velden'!C:C,"")),L23)</f>
        <v>Aan</v>
      </c>
      <c r="E23" s="77" t="s">
        <v>162</v>
      </c>
      <c r="F23" s="77"/>
      <c r="G23" s="77"/>
      <c r="H23" s="77" t="s">
        <v>161</v>
      </c>
      <c r="I23" s="77" t="s">
        <v>577</v>
      </c>
      <c r="J23" s="77" t="s">
        <v>573</v>
      </c>
      <c r="L23" s="64" t="s">
        <v>790</v>
      </c>
    </row>
    <row r="24" spans="1:12" s="63" customFormat="1" ht="37.25" customHeight="1" x14ac:dyDescent="0.15">
      <c r="A24" s="117"/>
      <c r="B24" s="78" t="s">
        <v>456</v>
      </c>
      <c r="C24" s="77" t="s">
        <v>160</v>
      </c>
      <c r="D24" s="77" t="str">
        <f>IF(L24="Default",(_xlfn.XLOOKUP(C24,'Samenvatting velden'!B:B,'Samenvatting velden'!C:C,"")),L24)</f>
        <v>Aan</v>
      </c>
      <c r="E24" s="77" t="s">
        <v>164</v>
      </c>
      <c r="F24" s="77"/>
      <c r="G24" s="77"/>
      <c r="H24" s="77" t="s">
        <v>163</v>
      </c>
      <c r="I24" s="77" t="s">
        <v>577</v>
      </c>
      <c r="J24" s="77" t="s">
        <v>573</v>
      </c>
      <c r="L24" s="64" t="s">
        <v>790</v>
      </c>
    </row>
    <row r="25" spans="1:12" s="63" customFormat="1" ht="37.25" customHeight="1" x14ac:dyDescent="0.15">
      <c r="A25" s="117"/>
      <c r="B25" s="78" t="s">
        <v>456</v>
      </c>
      <c r="C25" s="77" t="s">
        <v>559</v>
      </c>
      <c r="D25" s="77" t="str">
        <f>IF(L25="Default",(_xlfn.XLOOKUP(C25,'Samenvatting velden'!B:B,'Samenvatting velden'!C:C,"")),L25)</f>
        <v>Aan</v>
      </c>
      <c r="E25" s="77" t="s">
        <v>43</v>
      </c>
      <c r="F25" s="77"/>
      <c r="G25" s="77"/>
      <c r="H25" s="77">
        <v>25</v>
      </c>
      <c r="I25" s="77" t="s">
        <v>586</v>
      </c>
      <c r="J25" s="77" t="s">
        <v>574</v>
      </c>
      <c r="L25" s="64" t="s">
        <v>790</v>
      </c>
    </row>
    <row r="26" spans="1:12" s="63" customFormat="1" ht="37.25" customHeight="1" x14ac:dyDescent="0.15">
      <c r="A26" s="120" t="s">
        <v>449</v>
      </c>
      <c r="B26" s="85" t="s">
        <v>449</v>
      </c>
      <c r="C26" s="84" t="s">
        <v>752</v>
      </c>
      <c r="D26" s="84" t="str">
        <f>IF(L26="Default",(_xlfn.XLOOKUP(C26,'Samenvatting velden'!B:B,'Samenvatting velden'!C:C,"")),L26)</f>
        <v>Aan</v>
      </c>
      <c r="E26" s="84" t="s">
        <v>348</v>
      </c>
      <c r="F26" s="84"/>
      <c r="G26" s="84"/>
      <c r="H26" s="84" t="s">
        <v>9</v>
      </c>
      <c r="I26" s="84" t="s">
        <v>576</v>
      </c>
      <c r="J26" s="84" t="s">
        <v>573</v>
      </c>
      <c r="L26" s="64" t="s">
        <v>790</v>
      </c>
    </row>
    <row r="27" spans="1:12" s="63" customFormat="1" ht="37.25" customHeight="1" x14ac:dyDescent="0.15">
      <c r="A27" s="120"/>
      <c r="B27" s="85" t="s">
        <v>449</v>
      </c>
      <c r="C27" s="84" t="s">
        <v>752</v>
      </c>
      <c r="D27" s="84" t="str">
        <f>IF(L27="Default",(_xlfn.XLOOKUP(C27,'Samenvatting velden'!B:B,'Samenvatting velden'!C:C,"")),L27)</f>
        <v>Aan</v>
      </c>
      <c r="E27" s="84" t="s">
        <v>850</v>
      </c>
      <c r="F27" s="84"/>
      <c r="G27" s="84"/>
      <c r="H27" s="84" t="s">
        <v>390</v>
      </c>
      <c r="I27" s="84" t="s">
        <v>606</v>
      </c>
      <c r="J27" s="84" t="s">
        <v>573</v>
      </c>
      <c r="L27" s="64" t="s">
        <v>790</v>
      </c>
    </row>
    <row r="28" spans="1:12" s="63" customFormat="1" ht="37.25" customHeight="1" x14ac:dyDescent="0.15">
      <c r="A28" s="120"/>
      <c r="B28" s="85" t="s">
        <v>449</v>
      </c>
      <c r="C28" s="84" t="s">
        <v>754</v>
      </c>
      <c r="D28" s="84" t="str">
        <f>IF(L28="Default",(_xlfn.XLOOKUP(C28,'Samenvatting velden'!B:B,'Samenvatting velden'!C:C,"")),L28)</f>
        <v>Aan</v>
      </c>
      <c r="E28" s="84" t="s">
        <v>597</v>
      </c>
      <c r="F28" s="84"/>
      <c r="G28" s="84"/>
      <c r="H28" s="84" t="s">
        <v>10</v>
      </c>
      <c r="I28" s="84" t="s">
        <v>576</v>
      </c>
      <c r="J28" s="84" t="s">
        <v>573</v>
      </c>
      <c r="L28" s="64" t="s">
        <v>790</v>
      </c>
    </row>
    <row r="29" spans="1:12" s="63" customFormat="1" ht="37.25" customHeight="1" x14ac:dyDescent="0.15">
      <c r="A29" s="120"/>
      <c r="B29" s="85" t="s">
        <v>449</v>
      </c>
      <c r="C29" s="84" t="s">
        <v>598</v>
      </c>
      <c r="D29" s="84" t="str">
        <f>IF(L29="Default",(_xlfn.XLOOKUP(C29,'Samenvatting velden'!B:B,'Samenvatting velden'!C:C,"")),L29)</f>
        <v>Aan</v>
      </c>
      <c r="E29" s="84" t="s">
        <v>598</v>
      </c>
      <c r="F29" s="84"/>
      <c r="G29" s="84"/>
      <c r="H29" s="84" t="s">
        <v>11</v>
      </c>
      <c r="I29" s="84" t="s">
        <v>576</v>
      </c>
      <c r="J29" s="84" t="s">
        <v>573</v>
      </c>
      <c r="L29" s="64" t="s">
        <v>790</v>
      </c>
    </row>
    <row r="30" spans="1:12" s="63" customFormat="1" ht="37.25" customHeight="1" x14ac:dyDescent="0.15">
      <c r="A30" s="120"/>
      <c r="B30" s="85" t="s">
        <v>449</v>
      </c>
      <c r="C30" s="84" t="s">
        <v>608</v>
      </c>
      <c r="D30" s="84" t="str">
        <f>IF(L30="Default",(_xlfn.XLOOKUP(C30,'Samenvatting velden'!B:B,'Samenvatting velden'!C:C,"")),L30)</f>
        <v>Aan</v>
      </c>
      <c r="E30" s="84" t="s">
        <v>599</v>
      </c>
      <c r="F30" s="84"/>
      <c r="G30" s="84"/>
      <c r="H30" s="84" t="s">
        <v>434</v>
      </c>
      <c r="I30" s="84" t="s">
        <v>576</v>
      </c>
      <c r="J30" s="84" t="s">
        <v>573</v>
      </c>
      <c r="L30" s="64" t="s">
        <v>790</v>
      </c>
    </row>
    <row r="31" spans="1:12" s="63" customFormat="1" ht="37.25" customHeight="1" x14ac:dyDescent="0.15">
      <c r="A31" s="117" t="s">
        <v>458</v>
      </c>
      <c r="B31" s="78" t="s">
        <v>458</v>
      </c>
      <c r="C31" s="77" t="s">
        <v>544</v>
      </c>
      <c r="D31" s="77" t="str">
        <f>IF(L31="Default",(_xlfn.XLOOKUP(C31,'Samenvatting velden'!B:B,'Samenvatting velden'!C:C,"")),L31)</f>
        <v>Aan</v>
      </c>
      <c r="E31" s="77" t="s">
        <v>294</v>
      </c>
      <c r="F31" s="77"/>
      <c r="G31" s="77"/>
      <c r="H31" s="77" t="s">
        <v>293</v>
      </c>
      <c r="I31" s="77" t="s">
        <v>616</v>
      </c>
      <c r="J31" s="77" t="s">
        <v>591</v>
      </c>
      <c r="L31" s="64" t="s">
        <v>790</v>
      </c>
    </row>
    <row r="32" spans="1:12" s="63" customFormat="1" ht="37.25" customHeight="1" x14ac:dyDescent="0.15">
      <c r="A32" s="117"/>
      <c r="B32" s="78" t="s">
        <v>458</v>
      </c>
      <c r="C32" s="77" t="s">
        <v>543</v>
      </c>
      <c r="D32" s="77" t="str">
        <f>IF(L32="Default",(_xlfn.XLOOKUP(C32,'Samenvatting velden'!B:B,'Samenvatting velden'!C:C,"")),L32)</f>
        <v>Aan</v>
      </c>
      <c r="E32" s="77" t="s">
        <v>387</v>
      </c>
      <c r="F32" s="77"/>
      <c r="G32" s="77"/>
      <c r="H32" s="77" t="s">
        <v>386</v>
      </c>
      <c r="I32" s="77" t="s">
        <v>606</v>
      </c>
      <c r="J32" s="77" t="s">
        <v>574</v>
      </c>
      <c r="L32" s="64" t="s">
        <v>790</v>
      </c>
    </row>
    <row r="33" spans="1:12" s="63" customFormat="1" ht="37.25" customHeight="1" x14ac:dyDescent="0.15">
      <c r="A33" s="117"/>
      <c r="B33" s="78" t="s">
        <v>458</v>
      </c>
      <c r="C33" s="77" t="s">
        <v>543</v>
      </c>
      <c r="D33" s="77" t="str">
        <f>IF(L33="Default",(_xlfn.XLOOKUP(C33,'Samenvatting velden'!B:B,'Samenvatting velden'!C:C,"")),L33)</f>
        <v>Aan</v>
      </c>
      <c r="E33" s="77" t="s">
        <v>405</v>
      </c>
      <c r="F33" s="77"/>
      <c r="G33" s="77"/>
      <c r="H33" s="77" t="s">
        <v>404</v>
      </c>
      <c r="I33" s="77" t="s">
        <v>606</v>
      </c>
      <c r="J33" s="77" t="s">
        <v>574</v>
      </c>
      <c r="L33" s="64" t="s">
        <v>790</v>
      </c>
    </row>
    <row r="34" spans="1:12" s="63" customFormat="1" ht="37.25" customHeight="1" x14ac:dyDescent="0.15">
      <c r="A34" s="117"/>
      <c r="B34" s="78" t="s">
        <v>458</v>
      </c>
      <c r="C34" s="77" t="s">
        <v>533</v>
      </c>
      <c r="D34" s="77" t="str">
        <f>IF(L34="Default",(_xlfn.XLOOKUP(C34,'Samenvatting velden'!B:B,'Samenvatting velden'!C:C,"")),L34)</f>
        <v>Aan</v>
      </c>
      <c r="E34" s="77" t="s">
        <v>389</v>
      </c>
      <c r="F34" s="77"/>
      <c r="G34" s="77"/>
      <c r="H34" s="77" t="s">
        <v>388</v>
      </c>
      <c r="I34" s="77" t="s">
        <v>606</v>
      </c>
      <c r="J34" s="77" t="s">
        <v>590</v>
      </c>
      <c r="L34" s="64" t="s">
        <v>790</v>
      </c>
    </row>
    <row r="35" spans="1:12" s="63" customFormat="1" ht="37.25" customHeight="1" x14ac:dyDescent="0.15">
      <c r="A35" s="117"/>
      <c r="B35" s="78" t="s">
        <v>458</v>
      </c>
      <c r="C35" s="77" t="s">
        <v>533</v>
      </c>
      <c r="D35" s="77" t="str">
        <f>IF(L35="Default",(_xlfn.XLOOKUP(C35,'Samenvatting velden'!B:B,'Samenvatting velden'!C:C,"")),L35)</f>
        <v>Aan</v>
      </c>
      <c r="E35" s="77" t="s">
        <v>407</v>
      </c>
      <c r="F35" s="77"/>
      <c r="G35" s="77"/>
      <c r="H35" s="77" t="s">
        <v>406</v>
      </c>
      <c r="I35" s="77" t="s">
        <v>606</v>
      </c>
      <c r="J35" s="77" t="s">
        <v>572</v>
      </c>
      <c r="L35" s="64" t="s">
        <v>790</v>
      </c>
    </row>
    <row r="36" spans="1:12" s="63" customFormat="1" ht="37.25" customHeight="1" x14ac:dyDescent="0.15">
      <c r="A36" s="120" t="s">
        <v>457</v>
      </c>
      <c r="B36" s="85" t="s">
        <v>457</v>
      </c>
      <c r="C36" s="84" t="s">
        <v>537</v>
      </c>
      <c r="D36" s="84" t="str">
        <f>IF(L36="Default",(_xlfn.XLOOKUP(C36,'Samenvatting velden'!B:B,'Samenvatting velden'!C:C,"")),L36)</f>
        <v>Aan</v>
      </c>
      <c r="E36" s="84" t="s">
        <v>446</v>
      </c>
      <c r="F36" s="84"/>
      <c r="G36" s="84"/>
      <c r="H36" s="84" t="s">
        <v>367</v>
      </c>
      <c r="I36" s="84" t="s">
        <v>606</v>
      </c>
      <c r="J36" s="84" t="s">
        <v>574</v>
      </c>
      <c r="L36" s="64" t="s">
        <v>790</v>
      </c>
    </row>
    <row r="37" spans="1:12" s="63" customFormat="1" ht="37.25" customHeight="1" x14ac:dyDescent="0.15">
      <c r="A37" s="120"/>
      <c r="B37" s="85" t="s">
        <v>457</v>
      </c>
      <c r="C37" s="84" t="s">
        <v>537</v>
      </c>
      <c r="D37" s="84" t="str">
        <f>IF(L37="Default",(_xlfn.XLOOKUP(C37,'Samenvatting velden'!B:B,'Samenvatting velden'!C:C,"")),L37)</f>
        <v>Aan</v>
      </c>
      <c r="E37" s="84" t="s">
        <v>447</v>
      </c>
      <c r="F37" s="84"/>
      <c r="G37" s="84"/>
      <c r="H37" s="84" t="s">
        <v>368</v>
      </c>
      <c r="I37" s="84" t="s">
        <v>606</v>
      </c>
      <c r="J37" s="84" t="s">
        <v>574</v>
      </c>
      <c r="L37" s="64" t="s">
        <v>790</v>
      </c>
    </row>
    <row r="38" spans="1:12" s="63" customFormat="1" ht="37.25" customHeight="1" x14ac:dyDescent="0.15">
      <c r="A38" s="120"/>
      <c r="B38" s="85" t="s">
        <v>457</v>
      </c>
      <c r="C38" s="84" t="s">
        <v>537</v>
      </c>
      <c r="D38" s="84" t="str">
        <f>IF(L38="Default",(_xlfn.XLOOKUP(C38,'Samenvatting velden'!B:B,'Samenvatting velden'!C:C,"")),L38)</f>
        <v>Aan</v>
      </c>
      <c r="E38" s="84" t="s">
        <v>448</v>
      </c>
      <c r="F38" s="84"/>
      <c r="G38" s="84"/>
      <c r="H38" s="84" t="s">
        <v>369</v>
      </c>
      <c r="I38" s="84" t="s">
        <v>606</v>
      </c>
      <c r="J38" s="84" t="s">
        <v>574</v>
      </c>
      <c r="L38" s="64" t="s">
        <v>790</v>
      </c>
    </row>
    <row r="39" spans="1:12" s="63" customFormat="1" ht="37.25" customHeight="1" x14ac:dyDescent="0.15">
      <c r="A39" s="120"/>
      <c r="B39" s="85" t="s">
        <v>457</v>
      </c>
      <c r="C39" s="84" t="s">
        <v>537</v>
      </c>
      <c r="D39" s="84" t="str">
        <f>IF(L39="Default",(_xlfn.XLOOKUP(C39,'Samenvatting velden'!B:B,'Samenvatting velden'!C:C,"")),L39)</f>
        <v>Aan</v>
      </c>
      <c r="E39" s="84" t="s">
        <v>445</v>
      </c>
      <c r="F39" s="84"/>
      <c r="G39" s="84"/>
      <c r="H39" s="84" t="s">
        <v>370</v>
      </c>
      <c r="I39" s="84" t="s">
        <v>606</v>
      </c>
      <c r="J39" s="84" t="s">
        <v>574</v>
      </c>
      <c r="L39" s="64" t="s">
        <v>790</v>
      </c>
    </row>
    <row r="40" spans="1:12" s="63" customFormat="1" ht="37.25" customHeight="1" x14ac:dyDescent="0.15">
      <c r="A40" s="117" t="s">
        <v>459</v>
      </c>
      <c r="B40" s="78" t="s">
        <v>458</v>
      </c>
      <c r="C40" s="77" t="s">
        <v>544</v>
      </c>
      <c r="D40" s="77" t="str">
        <f>IF(L40="Default",(_xlfn.XLOOKUP(C40,'Samenvatting velden'!B:B,'Samenvatting velden'!C:C,"")),L40)</f>
        <v>Aan</v>
      </c>
      <c r="E40" s="77" t="s">
        <v>294</v>
      </c>
      <c r="F40" s="77"/>
      <c r="G40" s="77"/>
      <c r="H40" s="77" t="s">
        <v>293</v>
      </c>
      <c r="I40" s="77" t="s">
        <v>616</v>
      </c>
      <c r="J40" s="77" t="s">
        <v>591</v>
      </c>
      <c r="L40" s="64" t="s">
        <v>790</v>
      </c>
    </row>
    <row r="41" spans="1:12" s="63" customFormat="1" ht="37.25" customHeight="1" x14ac:dyDescent="0.15">
      <c r="A41" s="118"/>
      <c r="B41" s="78" t="s">
        <v>459</v>
      </c>
      <c r="C41" s="77" t="s">
        <v>552</v>
      </c>
      <c r="D41" s="77" t="str">
        <f>IF(L41="Default",(_xlfn.XLOOKUP(C41,'Samenvatting velden'!B:B,'Samenvatting velden'!C:C,"")),L41)</f>
        <v>Aan</v>
      </c>
      <c r="E41" s="77" t="s">
        <v>414</v>
      </c>
      <c r="F41" s="77"/>
      <c r="G41" s="77"/>
      <c r="H41" s="77" t="s">
        <v>295</v>
      </c>
      <c r="I41" s="77" t="s">
        <v>616</v>
      </c>
      <c r="J41" s="77" t="s">
        <v>591</v>
      </c>
      <c r="L41" s="64" t="s">
        <v>790</v>
      </c>
    </row>
    <row r="42" spans="1:12" s="63" customFormat="1" ht="12" x14ac:dyDescent="0.15">
      <c r="L42" s="65"/>
    </row>
  </sheetData>
  <autoFilter ref="A5:J41" xr:uid="{2FB507F9-6CFC-46D5-A074-0B86A2CB1790}"/>
  <mergeCells count="18">
    <mergeCell ref="A3:A5"/>
    <mergeCell ref="B3:B5"/>
    <mergeCell ref="C3:C5"/>
    <mergeCell ref="D3:D5"/>
    <mergeCell ref="E3:G3"/>
    <mergeCell ref="I3:I5"/>
    <mergeCell ref="J3:J5"/>
    <mergeCell ref="L3:L5"/>
    <mergeCell ref="E4:E5"/>
    <mergeCell ref="F4:F5"/>
    <mergeCell ref="G4:G5"/>
    <mergeCell ref="H3:H5"/>
    <mergeCell ref="A40:A41"/>
    <mergeCell ref="A6:A20"/>
    <mergeCell ref="A21:A25"/>
    <mergeCell ref="A26:A30"/>
    <mergeCell ref="A31:A35"/>
    <mergeCell ref="A36:A39"/>
  </mergeCells>
  <conditionalFormatting sqref="H6:H41">
    <cfRule type="containsBlanks" dxfId="29" priority="2">
      <formula>LEN(TRIM(H6))=0</formula>
    </cfRule>
  </conditionalFormatting>
  <conditionalFormatting sqref="B6:J41">
    <cfRule type="expression" dxfId="28" priority="1">
      <formula>$D6="uit"</formula>
    </cfRule>
  </conditionalFormatting>
  <dataValidations count="1">
    <dataValidation type="list" allowBlank="1" showInputMessage="1" showErrorMessage="1" sqref="L6:L41" xr:uid="{8E3F9BE6-15DF-4EF7-A979-500C71E6E9F4}">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rowBreaks count="1" manualBreakCount="1">
    <brk id="39"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9957-817B-43AF-A466-976392CE770C}">
  <sheetPr>
    <tabColor rgb="FF00355C"/>
    <pageSetUpPr fitToPage="1"/>
  </sheetPr>
  <dimension ref="A1:L103"/>
  <sheetViews>
    <sheetView showGridLines="0" tabSelected="1" view="pageBreakPreview" zoomScale="108" zoomScaleNormal="85" zoomScaleSheetLayoutView="108" workbookViewId="0">
      <selection activeCell="I8" sqref="I8"/>
    </sheetView>
  </sheetViews>
  <sheetFormatPr baseColWidth="10" defaultColWidth="9" defaultRowHeight="14" x14ac:dyDescent="0.15"/>
  <cols>
    <col min="1" max="2" width="24.83203125" style="5" customWidth="1"/>
    <col min="3" max="3" width="24" style="5" customWidth="1"/>
    <col min="4" max="4" width="11.1640625" style="5" customWidth="1"/>
    <col min="5" max="5" width="38.1640625" style="5" customWidth="1"/>
    <col min="6" max="7" width="9.33203125" style="5" customWidth="1"/>
    <col min="8" max="8" width="9.6640625" style="5" customWidth="1"/>
    <col min="9" max="9" width="37.33203125" style="5" customWidth="1"/>
    <col min="10" max="10" width="18.6640625" style="5" customWidth="1"/>
    <col min="11" max="11" width="9" style="5"/>
    <col min="12" max="12" width="27.1640625" style="22" customWidth="1"/>
    <col min="13" max="16384" width="9" style="5"/>
  </cols>
  <sheetData>
    <row r="1" spans="1:12" ht="26.75" customHeight="1" x14ac:dyDescent="0.15">
      <c r="A1" s="1" t="s">
        <v>545</v>
      </c>
      <c r="B1" s="2"/>
      <c r="C1" s="2"/>
      <c r="D1" s="2"/>
      <c r="E1" s="2"/>
      <c r="F1" s="2"/>
      <c r="G1" s="2"/>
      <c r="H1" s="2"/>
      <c r="I1" s="2"/>
      <c r="J1" s="3"/>
      <c r="L1" s="29" t="s">
        <v>788</v>
      </c>
    </row>
    <row r="2" spans="1:12" ht="30" customHeight="1" x14ac:dyDescent="0.15">
      <c r="A2" s="11" t="s">
        <v>806</v>
      </c>
      <c r="B2" s="12"/>
      <c r="C2" s="13"/>
      <c r="D2" s="13"/>
      <c r="E2" s="13"/>
      <c r="F2" s="13"/>
      <c r="G2" s="13"/>
      <c r="H2" s="13"/>
      <c r="I2" s="13"/>
      <c r="J2" s="14"/>
      <c r="L2" s="30" t="s">
        <v>791</v>
      </c>
    </row>
    <row r="3" spans="1:12" s="8" customFormat="1" x14ac:dyDescent="0.15">
      <c r="A3" s="130" t="s">
        <v>546</v>
      </c>
      <c r="B3" s="130" t="s">
        <v>609</v>
      </c>
      <c r="C3" s="130" t="s">
        <v>547</v>
      </c>
      <c r="D3" s="132" t="s">
        <v>625</v>
      </c>
      <c r="E3" s="130" t="s">
        <v>548</v>
      </c>
      <c r="F3" s="130"/>
      <c r="G3" s="130"/>
      <c r="H3" s="130" t="s">
        <v>549</v>
      </c>
      <c r="I3" s="130" t="s">
        <v>461</v>
      </c>
      <c r="J3" s="130" t="s">
        <v>570</v>
      </c>
      <c r="L3" s="130" t="s">
        <v>789</v>
      </c>
    </row>
    <row r="4" spans="1:12" s="8" customFormat="1" ht="14" customHeight="1" x14ac:dyDescent="0.15">
      <c r="A4" s="130"/>
      <c r="B4" s="130"/>
      <c r="C4" s="130"/>
      <c r="D4" s="133"/>
      <c r="E4" s="131" t="s">
        <v>464</v>
      </c>
      <c r="F4" s="131" t="s">
        <v>550</v>
      </c>
      <c r="G4" s="131" t="s">
        <v>769</v>
      </c>
      <c r="H4" s="130"/>
      <c r="I4" s="130"/>
      <c r="J4" s="130"/>
      <c r="L4" s="130"/>
    </row>
    <row r="5" spans="1:12" s="8" customFormat="1" ht="14" customHeight="1" x14ac:dyDescent="0.15">
      <c r="A5" s="132"/>
      <c r="B5" s="130"/>
      <c r="C5" s="130"/>
      <c r="D5" s="134"/>
      <c r="E5" s="131"/>
      <c r="F5" s="131"/>
      <c r="G5" s="131"/>
      <c r="H5" s="130"/>
      <c r="I5" s="130"/>
      <c r="J5" s="130"/>
      <c r="L5" s="130"/>
    </row>
    <row r="6" spans="1:12" s="10" customFormat="1" ht="37.25" customHeight="1" x14ac:dyDescent="0.15">
      <c r="A6" s="129" t="s">
        <v>466</v>
      </c>
      <c r="B6" s="92" t="s">
        <v>455</v>
      </c>
      <c r="C6" s="7" t="s">
        <v>566</v>
      </c>
      <c r="D6" s="7" t="str">
        <f>IF(L6="Default",(_xlfn.XLOOKUP(C6,'Samenvatting velden'!B:B,'Samenvatting velden'!C:C,"")),L6)</f>
        <v>Aan</v>
      </c>
      <c r="E6" s="7" t="s">
        <v>308</v>
      </c>
      <c r="F6" s="7"/>
      <c r="G6" s="7"/>
      <c r="H6" s="7">
        <v>1</v>
      </c>
      <c r="I6" s="7" t="s">
        <v>567</v>
      </c>
      <c r="J6" s="7" t="s">
        <v>571</v>
      </c>
      <c r="L6" s="27" t="s">
        <v>790</v>
      </c>
    </row>
    <row r="7" spans="1:12" s="10" customFormat="1" ht="37.25" customHeight="1" x14ac:dyDescent="0.15">
      <c r="A7" s="127"/>
      <c r="B7" s="92" t="s">
        <v>455</v>
      </c>
      <c r="C7" s="7" t="s">
        <v>566</v>
      </c>
      <c r="D7" s="7" t="str">
        <f>IF(L7="Default",(_xlfn.XLOOKUP(C7,'Samenvatting velden'!B:B,'Samenvatting velden'!C:C,"")),L7)</f>
        <v>Aan</v>
      </c>
      <c r="E7" s="7" t="s">
        <v>309</v>
      </c>
      <c r="F7" s="7"/>
      <c r="G7" s="7"/>
      <c r="H7" s="7">
        <v>30</v>
      </c>
      <c r="I7" s="7" t="s">
        <v>568</v>
      </c>
      <c r="J7" s="7" t="s">
        <v>574</v>
      </c>
      <c r="L7" s="27" t="s">
        <v>790</v>
      </c>
    </row>
    <row r="8" spans="1:12" s="10" customFormat="1" ht="37.25" customHeight="1" x14ac:dyDescent="0.15">
      <c r="A8" s="126" t="s">
        <v>778</v>
      </c>
      <c r="B8" s="91" t="s">
        <v>455</v>
      </c>
      <c r="C8" s="79" t="s">
        <v>566</v>
      </c>
      <c r="D8" s="79" t="str">
        <f>IF(L8="Default",(_xlfn.XLOOKUP(C8,'Samenvatting velden'!B:B,'Samenvatting velden'!C:C,"")),L8)</f>
        <v>Aan</v>
      </c>
      <c r="E8" s="79" t="s">
        <v>29</v>
      </c>
      <c r="F8" s="79"/>
      <c r="G8" s="79"/>
      <c r="H8" s="79" t="s">
        <v>28</v>
      </c>
      <c r="I8" s="79" t="s">
        <v>583</v>
      </c>
      <c r="J8" s="79" t="s">
        <v>584</v>
      </c>
      <c r="L8" s="27" t="s">
        <v>790</v>
      </c>
    </row>
    <row r="9" spans="1:12" s="10" customFormat="1" ht="37.25" customHeight="1" x14ac:dyDescent="0.15">
      <c r="A9" s="126"/>
      <c r="B9" s="91" t="s">
        <v>455</v>
      </c>
      <c r="C9" s="79" t="s">
        <v>566</v>
      </c>
      <c r="D9" s="79" t="str">
        <f>IF(L9="Default",(_xlfn.XLOOKUP(C9,'Samenvatting velden'!B:B,'Samenvatting velden'!C:C,"")),L9)</f>
        <v>Aan</v>
      </c>
      <c r="E9" s="79" t="s">
        <v>63</v>
      </c>
      <c r="F9" s="79"/>
      <c r="G9" s="79"/>
      <c r="H9" s="79" t="s">
        <v>62</v>
      </c>
      <c r="I9" s="79" t="s">
        <v>577</v>
      </c>
      <c r="J9" s="79" t="s">
        <v>572</v>
      </c>
      <c r="L9" s="27" t="s">
        <v>790</v>
      </c>
    </row>
    <row r="10" spans="1:12" s="10" customFormat="1" ht="37.25" customHeight="1" x14ac:dyDescent="0.15">
      <c r="A10" s="126"/>
      <c r="B10" s="91" t="s">
        <v>458</v>
      </c>
      <c r="C10" s="79" t="s">
        <v>533</v>
      </c>
      <c r="D10" s="79" t="str">
        <f>IF(L10="Default",(_xlfn.XLOOKUP(C10,'Samenvatting velden'!B:B,'Samenvatting velden'!C:C,"")),L10)</f>
        <v>Aan</v>
      </c>
      <c r="E10" s="79" t="s">
        <v>302</v>
      </c>
      <c r="F10" s="79"/>
      <c r="G10" s="79"/>
      <c r="H10" s="79">
        <v>10</v>
      </c>
      <c r="I10" s="79" t="s">
        <v>569</v>
      </c>
      <c r="J10" s="79" t="s">
        <v>574</v>
      </c>
      <c r="L10" s="27" t="s">
        <v>790</v>
      </c>
    </row>
    <row r="11" spans="1:12" s="10" customFormat="1" ht="37.25" customHeight="1" x14ac:dyDescent="0.15">
      <c r="A11" s="126"/>
      <c r="B11" s="91" t="s">
        <v>458</v>
      </c>
      <c r="C11" s="79" t="s">
        <v>533</v>
      </c>
      <c r="D11" s="79" t="str">
        <f>IF(L11="Default",(_xlfn.XLOOKUP(C11,'Samenvatting velden'!B:B,'Samenvatting velden'!C:C,"")),L11)</f>
        <v>Aan</v>
      </c>
      <c r="E11" s="79" t="s">
        <v>349</v>
      </c>
      <c r="F11" s="79"/>
      <c r="G11" s="79"/>
      <c r="H11" s="79" t="s">
        <v>356</v>
      </c>
      <c r="I11" s="79" t="s">
        <v>569</v>
      </c>
      <c r="J11" s="79" t="s">
        <v>573</v>
      </c>
      <c r="L11" s="27" t="s">
        <v>790</v>
      </c>
    </row>
    <row r="12" spans="1:12" s="10" customFormat="1" ht="37.25" customHeight="1" x14ac:dyDescent="0.15">
      <c r="A12" s="126"/>
      <c r="B12" s="91" t="s">
        <v>460</v>
      </c>
      <c r="C12" s="79" t="s">
        <v>541</v>
      </c>
      <c r="D12" s="79" t="str">
        <f>IF(L12="Default",(_xlfn.XLOOKUP(C12,'Samenvatting velden'!B:B,'Samenvatting velden'!C:C,"")),L12)</f>
        <v>Aan</v>
      </c>
      <c r="E12" s="79" t="s">
        <v>350</v>
      </c>
      <c r="F12" s="79"/>
      <c r="G12" s="79"/>
      <c r="H12" s="79" t="s">
        <v>357</v>
      </c>
      <c r="I12" s="79" t="s">
        <v>569</v>
      </c>
      <c r="J12" s="79" t="s">
        <v>573</v>
      </c>
      <c r="L12" s="27" t="s">
        <v>790</v>
      </c>
    </row>
    <row r="13" spans="1:12" s="10" customFormat="1" ht="37.25" customHeight="1" x14ac:dyDescent="0.15">
      <c r="A13" s="127" t="s">
        <v>467</v>
      </c>
      <c r="B13" s="92" t="s">
        <v>455</v>
      </c>
      <c r="C13" s="7" t="s">
        <v>566</v>
      </c>
      <c r="D13" s="7" t="str">
        <f>IF(L13="Default",(_xlfn.XLOOKUP(C13,'Samenvatting velden'!B:B,'Samenvatting velden'!C:C,"")),L13)</f>
        <v>Aan</v>
      </c>
      <c r="E13" s="7" t="s">
        <v>342</v>
      </c>
      <c r="F13" s="7"/>
      <c r="G13" s="7"/>
      <c r="H13" s="7">
        <v>2</v>
      </c>
      <c r="I13" s="7" t="s">
        <v>568</v>
      </c>
      <c r="J13" s="7" t="s">
        <v>572</v>
      </c>
      <c r="L13" s="27" t="s">
        <v>790</v>
      </c>
    </row>
    <row r="14" spans="1:12" s="10" customFormat="1" ht="37.25" customHeight="1" x14ac:dyDescent="0.15">
      <c r="A14" s="127"/>
      <c r="B14" s="92" t="s">
        <v>455</v>
      </c>
      <c r="C14" s="7" t="s">
        <v>566</v>
      </c>
      <c r="D14" s="7" t="str">
        <f>IF(L14="Default",(_xlfn.XLOOKUP(C14,'Samenvatting velden'!B:B,'Samenvatting velden'!C:C,"")),L14)</f>
        <v>Aan</v>
      </c>
      <c r="E14" s="7" t="s">
        <v>305</v>
      </c>
      <c r="F14" s="7"/>
      <c r="G14" s="7"/>
      <c r="H14" s="7" t="s">
        <v>13</v>
      </c>
      <c r="I14" s="7" t="s">
        <v>568</v>
      </c>
      <c r="J14" s="7" t="s">
        <v>573</v>
      </c>
      <c r="L14" s="27" t="s">
        <v>790</v>
      </c>
    </row>
    <row r="15" spans="1:12" s="10" customFormat="1" ht="37.25" customHeight="1" x14ac:dyDescent="0.15">
      <c r="A15" s="127"/>
      <c r="B15" s="92" t="s">
        <v>455</v>
      </c>
      <c r="C15" s="7" t="s">
        <v>566</v>
      </c>
      <c r="D15" s="7" t="str">
        <f>IF(L15="Default",(_xlfn.XLOOKUP(C15,'Samenvatting velden'!B:B,'Samenvatting velden'!C:C,"")),L15)</f>
        <v>Aan</v>
      </c>
      <c r="E15" s="7" t="s">
        <v>29</v>
      </c>
      <c r="F15" s="7"/>
      <c r="G15" s="7"/>
      <c r="H15" s="7" t="s">
        <v>28</v>
      </c>
      <c r="I15" s="7" t="s">
        <v>583</v>
      </c>
      <c r="J15" s="7" t="s">
        <v>584</v>
      </c>
      <c r="L15" s="27" t="s">
        <v>790</v>
      </c>
    </row>
    <row r="16" spans="1:12" s="10" customFormat="1" ht="37.25" customHeight="1" x14ac:dyDescent="0.15">
      <c r="A16" s="127"/>
      <c r="B16" s="92" t="s">
        <v>455</v>
      </c>
      <c r="C16" s="7" t="s">
        <v>535</v>
      </c>
      <c r="D16" s="7" t="str">
        <f>IF(L16="Default",(_xlfn.XLOOKUP(C16,'Samenvatting velden'!B:B,'Samenvatting velden'!C:C,"")),L16)</f>
        <v>Aan</v>
      </c>
      <c r="E16" s="7" t="s">
        <v>303</v>
      </c>
      <c r="F16" s="7"/>
      <c r="G16" s="7"/>
      <c r="H16" s="7">
        <v>13</v>
      </c>
      <c r="I16" s="7" t="s">
        <v>577</v>
      </c>
      <c r="J16" s="7" t="s">
        <v>574</v>
      </c>
      <c r="L16" s="27" t="s">
        <v>790</v>
      </c>
    </row>
    <row r="17" spans="1:12" s="10" customFormat="1" ht="37.25" customHeight="1" x14ac:dyDescent="0.15">
      <c r="A17" s="127"/>
      <c r="B17" s="92" t="s">
        <v>458</v>
      </c>
      <c r="C17" s="7" t="s">
        <v>533</v>
      </c>
      <c r="D17" s="7" t="str">
        <f>IF(L17="Default",(_xlfn.XLOOKUP(C17,'Samenvatting velden'!B:B,'Samenvatting velden'!C:C,"")),L17)</f>
        <v>Aan</v>
      </c>
      <c r="E17" s="7" t="s">
        <v>770</v>
      </c>
      <c r="F17" s="7"/>
      <c r="G17" s="7"/>
      <c r="H17" s="7" t="s">
        <v>0</v>
      </c>
      <c r="I17" s="7" t="s">
        <v>569</v>
      </c>
      <c r="J17" s="7" t="s">
        <v>571</v>
      </c>
      <c r="L17" s="27" t="s">
        <v>790</v>
      </c>
    </row>
    <row r="18" spans="1:12" s="10" customFormat="1" ht="37.25" customHeight="1" x14ac:dyDescent="0.15">
      <c r="A18" s="127"/>
      <c r="B18" s="92" t="s">
        <v>458</v>
      </c>
      <c r="C18" s="7" t="s">
        <v>533</v>
      </c>
      <c r="D18" s="7" t="str">
        <f>IF(L18="Default",(_xlfn.XLOOKUP(C18,'Samenvatting velden'!B:B,'Samenvatting velden'!C:C,"")),L18)</f>
        <v>Aan</v>
      </c>
      <c r="E18" s="7" t="s">
        <v>349</v>
      </c>
      <c r="F18" s="7"/>
      <c r="G18" s="7"/>
      <c r="H18" s="7" t="s">
        <v>356</v>
      </c>
      <c r="I18" s="7" t="s">
        <v>569</v>
      </c>
      <c r="J18" s="7" t="s">
        <v>573</v>
      </c>
      <c r="L18" s="27" t="s">
        <v>790</v>
      </c>
    </row>
    <row r="19" spans="1:12" s="10" customFormat="1" ht="37.25" customHeight="1" x14ac:dyDescent="0.15">
      <c r="A19" s="127"/>
      <c r="B19" s="92" t="s">
        <v>458</v>
      </c>
      <c r="C19" s="7" t="s">
        <v>533</v>
      </c>
      <c r="D19" s="7" t="str">
        <f>IF(L19="Default",(_xlfn.XLOOKUP(C19,'Samenvatting velden'!B:B,'Samenvatting velden'!C:C,"")),L19)</f>
        <v>Aan</v>
      </c>
      <c r="E19" s="7" t="s">
        <v>343</v>
      </c>
      <c r="F19" s="7"/>
      <c r="G19" s="7"/>
      <c r="H19" s="7">
        <v>7</v>
      </c>
      <c r="I19" s="7" t="s">
        <v>567</v>
      </c>
      <c r="J19" s="7" t="s">
        <v>572</v>
      </c>
      <c r="L19" s="27" t="s">
        <v>790</v>
      </c>
    </row>
    <row r="20" spans="1:12" s="10" customFormat="1" ht="37.25" customHeight="1" x14ac:dyDescent="0.15">
      <c r="A20" s="127"/>
      <c r="B20" s="92" t="s">
        <v>458</v>
      </c>
      <c r="C20" s="7" t="s">
        <v>533</v>
      </c>
      <c r="D20" s="7" t="str">
        <f>IF(L20="Default",(_xlfn.XLOOKUP(C20,'Samenvatting velden'!B:B,'Samenvatting velden'!C:C,"")),L20)</f>
        <v>Aan</v>
      </c>
      <c r="E20" s="7" t="s">
        <v>433</v>
      </c>
      <c r="F20" s="7"/>
      <c r="G20" s="7"/>
      <c r="H20" s="7">
        <v>8</v>
      </c>
      <c r="I20" s="7" t="s">
        <v>569</v>
      </c>
      <c r="J20" s="7" t="s">
        <v>574</v>
      </c>
      <c r="L20" s="27" t="s">
        <v>790</v>
      </c>
    </row>
    <row r="21" spans="1:12" s="10" customFormat="1" ht="37.25" customHeight="1" x14ac:dyDescent="0.15">
      <c r="A21" s="127"/>
      <c r="B21" s="92" t="s">
        <v>460</v>
      </c>
      <c r="C21" s="7" t="s">
        <v>541</v>
      </c>
      <c r="D21" s="7" t="str">
        <f>IF(L21="Default",(_xlfn.XLOOKUP(C21,'Samenvatting velden'!B:B,'Samenvatting velden'!C:C,"")),L21)</f>
        <v>Aan</v>
      </c>
      <c r="E21" s="7" t="s">
        <v>350</v>
      </c>
      <c r="F21" s="7"/>
      <c r="G21" s="7"/>
      <c r="H21" s="7" t="s">
        <v>357</v>
      </c>
      <c r="I21" s="7" t="s">
        <v>569</v>
      </c>
      <c r="J21" s="7" t="s">
        <v>573</v>
      </c>
      <c r="L21" s="27" t="s">
        <v>790</v>
      </c>
    </row>
    <row r="22" spans="1:12" s="10" customFormat="1" ht="37.25" customHeight="1" x14ac:dyDescent="0.15">
      <c r="A22" s="127"/>
      <c r="B22" s="92" t="s">
        <v>460</v>
      </c>
      <c r="C22" s="7" t="s">
        <v>541</v>
      </c>
      <c r="D22" s="7" t="str">
        <f>IF(L22="Default",(_xlfn.XLOOKUP(C22,'Samenvatting velden'!B:B,'Samenvatting velden'!C:C,"")),L22)</f>
        <v>Aan</v>
      </c>
      <c r="E22" s="7" t="s">
        <v>15</v>
      </c>
      <c r="F22" s="7"/>
      <c r="G22" s="7"/>
      <c r="H22" s="7" t="s">
        <v>14</v>
      </c>
      <c r="I22" s="7" t="s">
        <v>569</v>
      </c>
      <c r="J22" s="7" t="s">
        <v>571</v>
      </c>
      <c r="L22" s="27" t="s">
        <v>790</v>
      </c>
    </row>
    <row r="23" spans="1:12" s="10" customFormat="1" ht="37.25" customHeight="1" x14ac:dyDescent="0.15">
      <c r="A23" s="127"/>
      <c r="B23" s="92" t="s">
        <v>460</v>
      </c>
      <c r="C23" s="7" t="s">
        <v>541</v>
      </c>
      <c r="D23" s="7" t="str">
        <f>IF(L23="Default",(_xlfn.XLOOKUP(C23,'Samenvatting velden'!B:B,'Samenvatting velden'!C:C,"")),L23)</f>
        <v>Aan</v>
      </c>
      <c r="E23" s="7" t="s">
        <v>17</v>
      </c>
      <c r="F23" s="7"/>
      <c r="G23" s="7"/>
      <c r="H23" s="7" t="s">
        <v>16</v>
      </c>
      <c r="I23" s="7" t="s">
        <v>569</v>
      </c>
      <c r="J23" s="7" t="s">
        <v>579</v>
      </c>
      <c r="L23" s="27" t="s">
        <v>790</v>
      </c>
    </row>
    <row r="24" spans="1:12" s="10" customFormat="1" ht="37.25" customHeight="1" x14ac:dyDescent="0.15">
      <c r="A24" s="127"/>
      <c r="B24" s="92" t="s">
        <v>460</v>
      </c>
      <c r="C24" s="7" t="s">
        <v>541</v>
      </c>
      <c r="D24" s="7" t="str">
        <f>IF(L24="Default",(_xlfn.XLOOKUP(C24,'Samenvatting velden'!B:B,'Samenvatting velden'!C:C,"")),L24)</f>
        <v>Aan</v>
      </c>
      <c r="E24" s="7" t="s">
        <v>19</v>
      </c>
      <c r="F24" s="7"/>
      <c r="G24" s="7"/>
      <c r="H24" s="7" t="s">
        <v>18</v>
      </c>
      <c r="I24" s="7" t="s">
        <v>569</v>
      </c>
      <c r="J24" s="7" t="s">
        <v>580</v>
      </c>
      <c r="L24" s="27" t="s">
        <v>790</v>
      </c>
    </row>
    <row r="25" spans="1:12" s="10" customFormat="1" ht="37.25" customHeight="1" x14ac:dyDescent="0.15">
      <c r="A25" s="127"/>
      <c r="B25" s="92" t="s">
        <v>460</v>
      </c>
      <c r="C25" s="7" t="s">
        <v>542</v>
      </c>
      <c r="D25" s="7" t="str">
        <f>IF(L25="Default",(_xlfn.XLOOKUP(C25,'Samenvatting velden'!B:B,'Samenvatting velden'!C:C,"")),L25)</f>
        <v>Aan</v>
      </c>
      <c r="E25" s="7" t="s">
        <v>362</v>
      </c>
      <c r="F25" s="7"/>
      <c r="G25" s="7"/>
      <c r="H25" s="7" t="s">
        <v>21</v>
      </c>
      <c r="I25" s="7" t="s">
        <v>569</v>
      </c>
      <c r="J25" s="7" t="s">
        <v>581</v>
      </c>
      <c r="L25" s="27" t="s">
        <v>790</v>
      </c>
    </row>
    <row r="26" spans="1:12" s="10" customFormat="1" ht="37.25" customHeight="1" x14ac:dyDescent="0.15">
      <c r="A26" s="126" t="s">
        <v>617</v>
      </c>
      <c r="B26" s="91" t="s">
        <v>455</v>
      </c>
      <c r="C26" s="79" t="s">
        <v>566</v>
      </c>
      <c r="D26" s="79" t="str">
        <f>IF(L26="Default",(_xlfn.XLOOKUP(C26,'Samenvatting velden'!B:B,'Samenvatting velden'!C:C,"")),L26)</f>
        <v>Aan</v>
      </c>
      <c r="E26" s="79" t="s">
        <v>301</v>
      </c>
      <c r="F26" s="79"/>
      <c r="G26" s="79"/>
      <c r="H26" s="79">
        <v>4</v>
      </c>
      <c r="I26" s="79" t="s">
        <v>569</v>
      </c>
      <c r="J26" s="79" t="s">
        <v>572</v>
      </c>
      <c r="L26" s="27" t="s">
        <v>790</v>
      </c>
    </row>
    <row r="27" spans="1:12" s="10" customFormat="1" ht="37.25" customHeight="1" x14ac:dyDescent="0.15">
      <c r="A27" s="126"/>
      <c r="B27" s="91" t="s">
        <v>455</v>
      </c>
      <c r="C27" s="79" t="s">
        <v>566</v>
      </c>
      <c r="D27" s="79" t="str">
        <f>IF(L27="Default",(_xlfn.XLOOKUP(C27,'Samenvatting velden'!B:B,'Samenvatting velden'!C:C,"")),L27)</f>
        <v>Aan</v>
      </c>
      <c r="E27" s="79" t="s">
        <v>305</v>
      </c>
      <c r="F27" s="79"/>
      <c r="G27" s="79"/>
      <c r="H27" s="79" t="s">
        <v>13</v>
      </c>
      <c r="I27" s="79" t="s">
        <v>568</v>
      </c>
      <c r="J27" s="79" t="s">
        <v>573</v>
      </c>
      <c r="L27" s="27" t="s">
        <v>790</v>
      </c>
    </row>
    <row r="28" spans="1:12" s="10" customFormat="1" ht="37.25" customHeight="1" x14ac:dyDescent="0.15">
      <c r="A28" s="126"/>
      <c r="B28" s="91" t="s">
        <v>455</v>
      </c>
      <c r="C28" s="79" t="s">
        <v>566</v>
      </c>
      <c r="D28" s="79" t="str">
        <f>IF(L28="Default",(_xlfn.XLOOKUP(C28,'Samenvatting velden'!B:B,'Samenvatting velden'!C:C,"")),L28)</f>
        <v>Aan</v>
      </c>
      <c r="E28" s="79" t="s">
        <v>29</v>
      </c>
      <c r="F28" s="79"/>
      <c r="G28" s="79"/>
      <c r="H28" s="79" t="s">
        <v>28</v>
      </c>
      <c r="I28" s="79" t="s">
        <v>583</v>
      </c>
      <c r="J28" s="79" t="s">
        <v>584</v>
      </c>
      <c r="L28" s="27" t="s">
        <v>790</v>
      </c>
    </row>
    <row r="29" spans="1:12" s="10" customFormat="1" ht="37.25" customHeight="1" x14ac:dyDescent="0.15">
      <c r="A29" s="126"/>
      <c r="B29" s="91" t="s">
        <v>458</v>
      </c>
      <c r="C29" s="79" t="s">
        <v>533</v>
      </c>
      <c r="D29" s="79" t="str">
        <f>IF(L29="Default",(_xlfn.XLOOKUP(C29,'Samenvatting velden'!B:B,'Samenvatting velden'!C:C,"")),L29)</f>
        <v>Aan</v>
      </c>
      <c r="E29" s="79" t="s">
        <v>313</v>
      </c>
      <c r="F29" s="79"/>
      <c r="G29" s="79"/>
      <c r="H29" s="79" t="s">
        <v>1</v>
      </c>
      <c r="I29" s="79" t="s">
        <v>569</v>
      </c>
      <c r="J29" s="79" t="s">
        <v>571</v>
      </c>
      <c r="L29" s="27" t="s">
        <v>790</v>
      </c>
    </row>
    <row r="30" spans="1:12" s="10" customFormat="1" ht="37.25" customHeight="1" x14ac:dyDescent="0.15">
      <c r="A30" s="126"/>
      <c r="B30" s="91" t="s">
        <v>458</v>
      </c>
      <c r="C30" s="79" t="s">
        <v>533</v>
      </c>
      <c r="D30" s="79" t="str">
        <f>IF(L30="Default",(_xlfn.XLOOKUP(C30,'Samenvatting velden'!B:B,'Samenvatting velden'!C:C,"")),L30)</f>
        <v>Aan</v>
      </c>
      <c r="E30" s="79" t="s">
        <v>349</v>
      </c>
      <c r="F30" s="79"/>
      <c r="G30" s="79"/>
      <c r="H30" s="79" t="s">
        <v>356</v>
      </c>
      <c r="I30" s="79" t="s">
        <v>569</v>
      </c>
      <c r="J30" s="79" t="s">
        <v>573</v>
      </c>
      <c r="L30" s="27" t="s">
        <v>790</v>
      </c>
    </row>
    <row r="31" spans="1:12" s="10" customFormat="1" ht="37.25" customHeight="1" x14ac:dyDescent="0.15">
      <c r="A31" s="126"/>
      <c r="B31" s="91" t="s">
        <v>458</v>
      </c>
      <c r="C31" s="79" t="s">
        <v>533</v>
      </c>
      <c r="D31" s="79" t="str">
        <f>IF(L31="Default",(_xlfn.XLOOKUP(C31,'Samenvatting velden'!B:B,'Samenvatting velden'!C:C,"")),L31)</f>
        <v>Aan</v>
      </c>
      <c r="E31" s="79" t="s">
        <v>343</v>
      </c>
      <c r="F31" s="79"/>
      <c r="G31" s="79"/>
      <c r="H31" s="79">
        <v>7</v>
      </c>
      <c r="I31" s="79" t="s">
        <v>567</v>
      </c>
      <c r="J31" s="79" t="s">
        <v>572</v>
      </c>
      <c r="L31" s="27" t="s">
        <v>790</v>
      </c>
    </row>
    <row r="32" spans="1:12" s="10" customFormat="1" ht="37.25" customHeight="1" x14ac:dyDescent="0.15">
      <c r="A32" s="126"/>
      <c r="B32" s="91" t="s">
        <v>458</v>
      </c>
      <c r="C32" s="79" t="s">
        <v>533</v>
      </c>
      <c r="D32" s="79" t="str">
        <f>IF(L32="Default",(_xlfn.XLOOKUP(C32,'Samenvatting velden'!B:B,'Samenvatting velden'!C:C,"")),L32)</f>
        <v>Aan</v>
      </c>
      <c r="E32" s="79" t="s">
        <v>433</v>
      </c>
      <c r="F32" s="79"/>
      <c r="G32" s="79"/>
      <c r="H32" s="79">
        <v>8</v>
      </c>
      <c r="I32" s="79" t="s">
        <v>569</v>
      </c>
      <c r="J32" s="79" t="s">
        <v>574</v>
      </c>
      <c r="L32" s="27" t="s">
        <v>790</v>
      </c>
    </row>
    <row r="33" spans="1:12" s="10" customFormat="1" ht="37.25" customHeight="1" x14ac:dyDescent="0.15">
      <c r="A33" s="126"/>
      <c r="B33" s="91" t="s">
        <v>460</v>
      </c>
      <c r="C33" s="79" t="s">
        <v>541</v>
      </c>
      <c r="D33" s="79" t="str">
        <f>IF(L33="Default",(_xlfn.XLOOKUP(C33,'Samenvatting velden'!B:B,'Samenvatting velden'!C:C,"")),L33)</f>
        <v>Aan</v>
      </c>
      <c r="E33" s="79" t="s">
        <v>350</v>
      </c>
      <c r="F33" s="79"/>
      <c r="G33" s="79"/>
      <c r="H33" s="79" t="s">
        <v>357</v>
      </c>
      <c r="I33" s="79" t="s">
        <v>569</v>
      </c>
      <c r="J33" s="79" t="s">
        <v>573</v>
      </c>
      <c r="L33" s="27" t="s">
        <v>790</v>
      </c>
    </row>
    <row r="34" spans="1:12" s="10" customFormat="1" ht="37.25" customHeight="1" x14ac:dyDescent="0.15">
      <c r="A34" s="126"/>
      <c r="B34" s="91" t="s">
        <v>460</v>
      </c>
      <c r="C34" s="79" t="s">
        <v>541</v>
      </c>
      <c r="D34" s="79" t="str">
        <f>IF(L34="Default",(_xlfn.XLOOKUP(C34,'Samenvatting velden'!B:B,'Samenvatting velden'!C:C,"")),L34)</f>
        <v>Aan</v>
      </c>
      <c r="E34" s="79" t="s">
        <v>304</v>
      </c>
      <c r="F34" s="79"/>
      <c r="G34" s="79"/>
      <c r="H34" s="79">
        <v>15</v>
      </c>
      <c r="I34" s="79" t="s">
        <v>568</v>
      </c>
      <c r="J34" s="79" t="s">
        <v>578</v>
      </c>
      <c r="L34" s="27" t="s">
        <v>790</v>
      </c>
    </row>
    <row r="35" spans="1:12" s="10" customFormat="1" ht="37.25" customHeight="1" x14ac:dyDescent="0.15">
      <c r="A35" s="126"/>
      <c r="B35" s="91" t="s">
        <v>460</v>
      </c>
      <c r="C35" s="79" t="s">
        <v>541</v>
      </c>
      <c r="D35" s="79" t="str">
        <f>IF(L35="Default",(_xlfn.XLOOKUP(C35,'Samenvatting velden'!B:B,'Samenvatting velden'!C:C,"")),L35)</f>
        <v>Aan</v>
      </c>
      <c r="E35" s="79" t="s">
        <v>15</v>
      </c>
      <c r="F35" s="79"/>
      <c r="G35" s="79"/>
      <c r="H35" s="79" t="s">
        <v>14</v>
      </c>
      <c r="I35" s="79" t="s">
        <v>569</v>
      </c>
      <c r="J35" s="79" t="s">
        <v>571</v>
      </c>
      <c r="L35" s="27" t="s">
        <v>790</v>
      </c>
    </row>
    <row r="36" spans="1:12" s="10" customFormat="1" ht="37.25" customHeight="1" x14ac:dyDescent="0.15">
      <c r="A36" s="126"/>
      <c r="B36" s="91" t="s">
        <v>460</v>
      </c>
      <c r="C36" s="79" t="s">
        <v>541</v>
      </c>
      <c r="D36" s="79" t="str">
        <f>IF(L36="Default",(_xlfn.XLOOKUP(C36,'Samenvatting velden'!B:B,'Samenvatting velden'!C:C,"")),L36)</f>
        <v>Aan</v>
      </c>
      <c r="E36" s="79" t="s">
        <v>17</v>
      </c>
      <c r="F36" s="79"/>
      <c r="G36" s="79"/>
      <c r="H36" s="79" t="s">
        <v>16</v>
      </c>
      <c r="I36" s="79" t="s">
        <v>569</v>
      </c>
      <c r="J36" s="79" t="s">
        <v>579</v>
      </c>
      <c r="L36" s="27" t="s">
        <v>790</v>
      </c>
    </row>
    <row r="37" spans="1:12" s="10" customFormat="1" ht="37.25" customHeight="1" x14ac:dyDescent="0.15">
      <c r="A37" s="126"/>
      <c r="B37" s="91" t="s">
        <v>460</v>
      </c>
      <c r="C37" s="79" t="s">
        <v>541</v>
      </c>
      <c r="D37" s="79" t="str">
        <f>IF(L37="Default",(_xlfn.XLOOKUP(C37,'Samenvatting velden'!B:B,'Samenvatting velden'!C:C,"")),L37)</f>
        <v>Aan</v>
      </c>
      <c r="E37" s="79" t="s">
        <v>19</v>
      </c>
      <c r="F37" s="79"/>
      <c r="G37" s="79"/>
      <c r="H37" s="79" t="s">
        <v>18</v>
      </c>
      <c r="I37" s="79" t="s">
        <v>569</v>
      </c>
      <c r="J37" s="79" t="s">
        <v>580</v>
      </c>
      <c r="L37" s="27" t="s">
        <v>790</v>
      </c>
    </row>
    <row r="38" spans="1:12" s="10" customFormat="1" ht="37.25" customHeight="1" x14ac:dyDescent="0.15">
      <c r="A38" s="127" t="s">
        <v>468</v>
      </c>
      <c r="B38" s="92" t="s">
        <v>455</v>
      </c>
      <c r="C38" s="7" t="s">
        <v>566</v>
      </c>
      <c r="D38" s="7" t="str">
        <f>IF(L38="Default",(_xlfn.XLOOKUP(C38,'Samenvatting velden'!B:B,'Samenvatting velden'!C:C,"")),L38)</f>
        <v>Aan</v>
      </c>
      <c r="E38" s="7" t="s">
        <v>312</v>
      </c>
      <c r="F38" s="7"/>
      <c r="G38" s="7"/>
      <c r="H38" s="7" t="s">
        <v>12</v>
      </c>
      <c r="I38" s="7" t="s">
        <v>568</v>
      </c>
      <c r="J38" s="7" t="s">
        <v>573</v>
      </c>
      <c r="L38" s="27" t="s">
        <v>790</v>
      </c>
    </row>
    <row r="39" spans="1:12" s="10" customFormat="1" ht="37.25" customHeight="1" x14ac:dyDescent="0.15">
      <c r="A39" s="127"/>
      <c r="B39" s="92" t="s">
        <v>455</v>
      </c>
      <c r="C39" s="7" t="s">
        <v>566</v>
      </c>
      <c r="D39" s="7" t="str">
        <f>IF(L39="Default",(_xlfn.XLOOKUP(C39,'Samenvatting velden'!B:B,'Samenvatting velden'!C:C,"")),L39)</f>
        <v>Aan</v>
      </c>
      <c r="E39" s="7" t="s">
        <v>305</v>
      </c>
      <c r="F39" s="7"/>
      <c r="G39" s="7"/>
      <c r="H39" s="7" t="s">
        <v>13</v>
      </c>
      <c r="I39" s="7" t="s">
        <v>568</v>
      </c>
      <c r="J39" s="7" t="s">
        <v>573</v>
      </c>
      <c r="L39" s="27" t="s">
        <v>790</v>
      </c>
    </row>
    <row r="40" spans="1:12" s="10" customFormat="1" ht="37.25" customHeight="1" x14ac:dyDescent="0.15">
      <c r="A40" s="127"/>
      <c r="B40" s="92" t="s">
        <v>455</v>
      </c>
      <c r="C40" s="7" t="s">
        <v>566</v>
      </c>
      <c r="D40" s="7" t="str">
        <f>IF(L40="Default",(_xlfn.XLOOKUP(C40,'Samenvatting velden'!B:B,'Samenvatting velden'!C:C,"")),L40)</f>
        <v>Aan</v>
      </c>
      <c r="E40" s="7" t="s">
        <v>22</v>
      </c>
      <c r="F40" s="7"/>
      <c r="G40" s="7"/>
      <c r="H40" s="7">
        <v>18</v>
      </c>
      <c r="I40" s="7" t="s">
        <v>582</v>
      </c>
      <c r="J40" s="7" t="s">
        <v>571</v>
      </c>
      <c r="L40" s="27" t="s">
        <v>790</v>
      </c>
    </row>
    <row r="41" spans="1:12" s="10" customFormat="1" ht="37.25" customHeight="1" x14ac:dyDescent="0.15">
      <c r="A41" s="127"/>
      <c r="B41" s="92" t="s">
        <v>455</v>
      </c>
      <c r="C41" s="7" t="s">
        <v>534</v>
      </c>
      <c r="D41" s="7" t="str">
        <f>IF(L41="Default",(_xlfn.XLOOKUP(C41,'Samenvatting velden'!B:B,'Samenvatting velden'!C:C,"")),L41)</f>
        <v>Aan</v>
      </c>
      <c r="E41" s="7" t="s">
        <v>361</v>
      </c>
      <c r="F41" s="7"/>
      <c r="G41" s="7"/>
      <c r="H41" s="7">
        <v>12</v>
      </c>
      <c r="I41" s="7" t="s">
        <v>577</v>
      </c>
      <c r="J41" s="7" t="s">
        <v>574</v>
      </c>
      <c r="L41" s="27" t="s">
        <v>790</v>
      </c>
    </row>
    <row r="42" spans="1:12" s="10" customFormat="1" ht="37.25" customHeight="1" x14ac:dyDescent="0.15">
      <c r="A42" s="127"/>
      <c r="B42" s="92" t="s">
        <v>455</v>
      </c>
      <c r="C42" s="7" t="s">
        <v>566</v>
      </c>
      <c r="D42" s="7" t="str">
        <f>IF(L42="Default",(_xlfn.XLOOKUP(C42,'Samenvatting velden'!B:B,'Samenvatting velden'!C:C,"")),L42)</f>
        <v>Aan</v>
      </c>
      <c r="E42" s="7" t="s">
        <v>435</v>
      </c>
      <c r="F42" s="7"/>
      <c r="G42" s="7"/>
      <c r="H42" s="7" t="s">
        <v>23</v>
      </c>
      <c r="I42" s="7" t="s">
        <v>568</v>
      </c>
      <c r="J42" s="7" t="s">
        <v>571</v>
      </c>
      <c r="L42" s="27" t="s">
        <v>790</v>
      </c>
    </row>
    <row r="43" spans="1:12" s="10" customFormat="1" ht="37.25" customHeight="1" x14ac:dyDescent="0.15">
      <c r="A43" s="127"/>
      <c r="B43" s="92" t="s">
        <v>458</v>
      </c>
      <c r="C43" s="7" t="s">
        <v>533</v>
      </c>
      <c r="D43" s="7" t="str">
        <f>IF(L43="Default",(_xlfn.XLOOKUP(C43,'Samenvatting velden'!B:B,'Samenvatting velden'!C:C,"")),L43)</f>
        <v>Aan</v>
      </c>
      <c r="E43" s="7" t="s">
        <v>349</v>
      </c>
      <c r="F43" s="7"/>
      <c r="G43" s="7"/>
      <c r="H43" s="7" t="s">
        <v>356</v>
      </c>
      <c r="I43" s="7" t="s">
        <v>569</v>
      </c>
      <c r="J43" s="7" t="s">
        <v>573</v>
      </c>
      <c r="L43" s="27" t="s">
        <v>790</v>
      </c>
    </row>
    <row r="44" spans="1:12" s="10" customFormat="1" ht="37.25" customHeight="1" x14ac:dyDescent="0.15">
      <c r="A44" s="127"/>
      <c r="B44" s="92" t="s">
        <v>460</v>
      </c>
      <c r="C44" s="7" t="s">
        <v>541</v>
      </c>
      <c r="D44" s="7" t="str">
        <f>IF(L44="Default",(_xlfn.XLOOKUP(C44,'Samenvatting velden'!B:B,'Samenvatting velden'!C:C,"")),L44)</f>
        <v>Aan</v>
      </c>
      <c r="E44" s="7" t="s">
        <v>350</v>
      </c>
      <c r="F44" s="7"/>
      <c r="G44" s="7"/>
      <c r="H44" s="7" t="s">
        <v>357</v>
      </c>
      <c r="I44" s="7" t="s">
        <v>569</v>
      </c>
      <c r="J44" s="7" t="s">
        <v>573</v>
      </c>
      <c r="L44" s="27" t="s">
        <v>790</v>
      </c>
    </row>
    <row r="45" spans="1:12" s="10" customFormat="1" ht="37.25" customHeight="1" x14ac:dyDescent="0.15">
      <c r="A45" s="127"/>
      <c r="B45" s="92" t="s">
        <v>460</v>
      </c>
      <c r="C45" s="7" t="s">
        <v>541</v>
      </c>
      <c r="D45" s="7" t="str">
        <f>IF(L45="Default",(_xlfn.XLOOKUP(C45,'Samenvatting velden'!B:B,'Samenvatting velden'!C:C,"")),L45)</f>
        <v>Aan</v>
      </c>
      <c r="E45" s="7" t="s">
        <v>15</v>
      </c>
      <c r="F45" s="7"/>
      <c r="G45" s="7"/>
      <c r="H45" s="7" t="s">
        <v>14</v>
      </c>
      <c r="I45" s="7" t="s">
        <v>569</v>
      </c>
      <c r="J45" s="7" t="s">
        <v>571</v>
      </c>
      <c r="L45" s="27" t="s">
        <v>790</v>
      </c>
    </row>
    <row r="46" spans="1:12" s="10" customFormat="1" ht="37.25" customHeight="1" x14ac:dyDescent="0.15">
      <c r="A46" s="127"/>
      <c r="B46" s="92" t="s">
        <v>460</v>
      </c>
      <c r="C46" s="7" t="s">
        <v>541</v>
      </c>
      <c r="D46" s="7" t="str">
        <f>IF(L46="Default",(_xlfn.XLOOKUP(C46,'Samenvatting velden'!B:B,'Samenvatting velden'!C:C,"")),L46)</f>
        <v>Aan</v>
      </c>
      <c r="E46" s="7" t="s">
        <v>17</v>
      </c>
      <c r="F46" s="7"/>
      <c r="G46" s="7"/>
      <c r="H46" s="7" t="s">
        <v>16</v>
      </c>
      <c r="I46" s="7" t="s">
        <v>569</v>
      </c>
      <c r="J46" s="7" t="s">
        <v>579</v>
      </c>
      <c r="L46" s="27" t="s">
        <v>790</v>
      </c>
    </row>
    <row r="47" spans="1:12" s="10" customFormat="1" ht="37.25" customHeight="1" x14ac:dyDescent="0.15">
      <c r="A47" s="127"/>
      <c r="B47" s="92" t="s">
        <v>460</v>
      </c>
      <c r="C47" s="7" t="s">
        <v>541</v>
      </c>
      <c r="D47" s="7" t="str">
        <f>IF(L47="Default",(_xlfn.XLOOKUP(C47,'Samenvatting velden'!B:B,'Samenvatting velden'!C:C,"")),L47)</f>
        <v>Aan</v>
      </c>
      <c r="E47" s="7" t="s">
        <v>19</v>
      </c>
      <c r="F47" s="7"/>
      <c r="G47" s="7"/>
      <c r="H47" s="7" t="s">
        <v>18</v>
      </c>
      <c r="I47" s="7" t="s">
        <v>569</v>
      </c>
      <c r="J47" s="7" t="s">
        <v>580</v>
      </c>
      <c r="L47" s="27" t="s">
        <v>790</v>
      </c>
    </row>
    <row r="48" spans="1:12" s="10" customFormat="1" ht="37.25" customHeight="1" x14ac:dyDescent="0.15">
      <c r="A48" s="127"/>
      <c r="B48" s="92" t="s">
        <v>460</v>
      </c>
      <c r="C48" s="7" t="s">
        <v>542</v>
      </c>
      <c r="D48" s="7" t="str">
        <f>IF(L48="Default",(_xlfn.XLOOKUP(C48,'Samenvatting velden'!B:B,'Samenvatting velden'!C:C,"")),L48)</f>
        <v>Aan</v>
      </c>
      <c r="E48" s="7" t="s">
        <v>362</v>
      </c>
      <c r="F48" s="7"/>
      <c r="G48" s="7"/>
      <c r="H48" s="7" t="s">
        <v>21</v>
      </c>
      <c r="I48" s="7" t="s">
        <v>569</v>
      </c>
      <c r="J48" s="7" t="s">
        <v>581</v>
      </c>
      <c r="L48" s="27" t="s">
        <v>790</v>
      </c>
    </row>
    <row r="49" spans="1:12" s="10" customFormat="1" ht="37.25" customHeight="1" x14ac:dyDescent="0.15">
      <c r="A49" s="127"/>
      <c r="B49" s="92" t="s">
        <v>460</v>
      </c>
      <c r="C49" s="7" t="s">
        <v>541</v>
      </c>
      <c r="D49" s="7" t="str">
        <f>IF(L49="Default",(_xlfn.XLOOKUP(C49,'Samenvatting velden'!B:B,'Samenvatting velden'!C:C,"")),L49)</f>
        <v>Aan</v>
      </c>
      <c r="E49" s="7" t="s">
        <v>436</v>
      </c>
      <c r="F49" s="7"/>
      <c r="G49" s="7"/>
      <c r="H49" s="7" t="s">
        <v>25</v>
      </c>
      <c r="I49" s="7" t="s">
        <v>568</v>
      </c>
      <c r="J49" s="7" t="s">
        <v>571</v>
      </c>
      <c r="L49" s="27" t="s">
        <v>790</v>
      </c>
    </row>
    <row r="50" spans="1:12" s="10" customFormat="1" ht="37.25" customHeight="1" x14ac:dyDescent="0.15">
      <c r="A50" s="126" t="s">
        <v>469</v>
      </c>
      <c r="B50" s="91" t="s">
        <v>455</v>
      </c>
      <c r="C50" s="79" t="s">
        <v>566</v>
      </c>
      <c r="D50" s="79" t="str">
        <f>IF(L50="Default",(_xlfn.XLOOKUP(C50,'Samenvatting velden'!B:B,'Samenvatting velden'!C:C,"")),L50)</f>
        <v>Aan</v>
      </c>
      <c r="E50" s="79" t="s">
        <v>308</v>
      </c>
      <c r="F50" s="79"/>
      <c r="G50" s="79"/>
      <c r="H50" s="79">
        <v>1</v>
      </c>
      <c r="I50" s="79" t="s">
        <v>567</v>
      </c>
      <c r="J50" s="79" t="s">
        <v>571</v>
      </c>
      <c r="L50" s="27" t="s">
        <v>790</v>
      </c>
    </row>
    <row r="51" spans="1:12" s="10" customFormat="1" ht="37.25" customHeight="1" x14ac:dyDescent="0.15">
      <c r="A51" s="126"/>
      <c r="B51" s="91" t="s">
        <v>455</v>
      </c>
      <c r="C51" s="79" t="s">
        <v>566</v>
      </c>
      <c r="D51" s="79" t="str">
        <f>IF(L51="Default",(_xlfn.XLOOKUP(C51,'Samenvatting velden'!B:B,'Samenvatting velden'!C:C,"")),L51)</f>
        <v>Aan</v>
      </c>
      <c r="E51" s="79" t="s">
        <v>312</v>
      </c>
      <c r="F51" s="79"/>
      <c r="G51" s="79"/>
      <c r="H51" s="79" t="s">
        <v>12</v>
      </c>
      <c r="I51" s="79" t="s">
        <v>568</v>
      </c>
      <c r="J51" s="79" t="s">
        <v>573</v>
      </c>
      <c r="L51" s="27" t="s">
        <v>790</v>
      </c>
    </row>
    <row r="52" spans="1:12" s="10" customFormat="1" ht="37.25" customHeight="1" x14ac:dyDescent="0.15">
      <c r="A52" s="126"/>
      <c r="B52" s="91" t="s">
        <v>455</v>
      </c>
      <c r="C52" s="79" t="s">
        <v>566</v>
      </c>
      <c r="D52" s="79" t="str">
        <f>IF(L52="Default",(_xlfn.XLOOKUP(C52,'Samenvatting velden'!B:B,'Samenvatting velden'!C:C,"")),L52)</f>
        <v>Aan</v>
      </c>
      <c r="E52" s="79" t="s">
        <v>305</v>
      </c>
      <c r="F52" s="79"/>
      <c r="G52" s="79"/>
      <c r="H52" s="79" t="s">
        <v>13</v>
      </c>
      <c r="I52" s="79" t="s">
        <v>568</v>
      </c>
      <c r="J52" s="79" t="s">
        <v>573</v>
      </c>
      <c r="L52" s="27" t="s">
        <v>790</v>
      </c>
    </row>
    <row r="53" spans="1:12" s="10" customFormat="1" ht="37.25" customHeight="1" x14ac:dyDescent="0.15">
      <c r="A53" s="126"/>
      <c r="B53" s="91" t="s">
        <v>455</v>
      </c>
      <c r="C53" s="79" t="s">
        <v>566</v>
      </c>
      <c r="D53" s="79" t="str">
        <f>IF(L53="Default",(_xlfn.XLOOKUP(C53,'Samenvatting velden'!B:B,'Samenvatting velden'!C:C,"")),L53)</f>
        <v>Aan</v>
      </c>
      <c r="E53" s="79" t="s">
        <v>22</v>
      </c>
      <c r="F53" s="79"/>
      <c r="G53" s="79"/>
      <c r="H53" s="79">
        <v>18</v>
      </c>
      <c r="I53" s="79" t="s">
        <v>582</v>
      </c>
      <c r="J53" s="79" t="s">
        <v>571</v>
      </c>
      <c r="L53" s="27" t="s">
        <v>790</v>
      </c>
    </row>
    <row r="54" spans="1:12" s="10" customFormat="1" ht="37.25" customHeight="1" x14ac:dyDescent="0.15">
      <c r="A54" s="126"/>
      <c r="B54" s="91" t="s">
        <v>455</v>
      </c>
      <c r="C54" s="79" t="s">
        <v>566</v>
      </c>
      <c r="D54" s="79" t="str">
        <f>IF(L54="Default",(_xlfn.XLOOKUP(C54,'Samenvatting velden'!B:B,'Samenvatting velden'!C:C,"")),L54)</f>
        <v>Aan</v>
      </c>
      <c r="E54" s="79" t="s">
        <v>435</v>
      </c>
      <c r="F54" s="79"/>
      <c r="G54" s="79"/>
      <c r="H54" s="79" t="s">
        <v>23</v>
      </c>
      <c r="I54" s="79" t="s">
        <v>568</v>
      </c>
      <c r="J54" s="79" t="s">
        <v>571</v>
      </c>
      <c r="L54" s="27" t="s">
        <v>790</v>
      </c>
    </row>
    <row r="55" spans="1:12" s="10" customFormat="1" ht="37.25" customHeight="1" x14ac:dyDescent="0.15">
      <c r="A55" s="126"/>
      <c r="B55" s="91" t="s">
        <v>458</v>
      </c>
      <c r="C55" s="79" t="s">
        <v>533</v>
      </c>
      <c r="D55" s="79" t="str">
        <f>IF(L55="Default",(_xlfn.XLOOKUP(C55,'Samenvatting velden'!B:B,'Samenvatting velden'!C:C,"")),L55)</f>
        <v>Aan</v>
      </c>
      <c r="E55" s="79" t="s">
        <v>349</v>
      </c>
      <c r="F55" s="79"/>
      <c r="G55" s="79"/>
      <c r="H55" s="79" t="s">
        <v>356</v>
      </c>
      <c r="I55" s="79" t="s">
        <v>569</v>
      </c>
      <c r="J55" s="79" t="s">
        <v>573</v>
      </c>
      <c r="L55" s="27" t="s">
        <v>790</v>
      </c>
    </row>
    <row r="56" spans="1:12" s="10" customFormat="1" ht="37.25" customHeight="1" x14ac:dyDescent="0.15">
      <c r="A56" s="126"/>
      <c r="B56" s="91" t="s">
        <v>458</v>
      </c>
      <c r="C56" s="79" t="s">
        <v>533</v>
      </c>
      <c r="D56" s="79" t="str">
        <f>IF(L56="Default",(_xlfn.XLOOKUP(C56,'Samenvatting velden'!B:B,'Samenvatting velden'!C:C,"")),L56)</f>
        <v>Aan</v>
      </c>
      <c r="E56" s="79" t="s">
        <v>302</v>
      </c>
      <c r="F56" s="79"/>
      <c r="G56" s="79"/>
      <c r="H56" s="79">
        <v>10</v>
      </c>
      <c r="I56" s="79" t="s">
        <v>569</v>
      </c>
      <c r="J56" s="79" t="s">
        <v>574</v>
      </c>
      <c r="L56" s="27" t="s">
        <v>790</v>
      </c>
    </row>
    <row r="57" spans="1:12" s="10" customFormat="1" ht="37.25" customHeight="1" x14ac:dyDescent="0.15">
      <c r="A57" s="126"/>
      <c r="B57" s="91" t="s">
        <v>458</v>
      </c>
      <c r="C57" s="79" t="s">
        <v>533</v>
      </c>
      <c r="D57" s="79" t="str">
        <f>IF(L57="Default",(_xlfn.XLOOKUP(C57,'Samenvatting velden'!B:B,'Samenvatting velden'!C:C,"")),L57)</f>
        <v>Aan</v>
      </c>
      <c r="E57" s="79" t="s">
        <v>441</v>
      </c>
      <c r="F57" s="79"/>
      <c r="G57" s="79"/>
      <c r="H57" s="79" t="s">
        <v>439</v>
      </c>
      <c r="I57" s="79" t="s">
        <v>568</v>
      </c>
      <c r="J57" s="79" t="s">
        <v>572</v>
      </c>
      <c r="L57" s="27" t="s">
        <v>790</v>
      </c>
    </row>
    <row r="58" spans="1:12" s="10" customFormat="1" ht="37.25" customHeight="1" x14ac:dyDescent="0.15">
      <c r="A58" s="126"/>
      <c r="B58" s="91" t="s">
        <v>458</v>
      </c>
      <c r="C58" s="79" t="s">
        <v>533</v>
      </c>
      <c r="D58" s="79" t="str">
        <f>IF(L58="Default",(_xlfn.XLOOKUP(C58,'Samenvatting velden'!B:B,'Samenvatting velden'!C:C,"")),L58)</f>
        <v>Aan</v>
      </c>
      <c r="E58" s="79" t="s">
        <v>52</v>
      </c>
      <c r="F58" s="79"/>
      <c r="G58" s="79"/>
      <c r="H58" s="79" t="s">
        <v>51</v>
      </c>
      <c r="I58" s="79" t="s">
        <v>568</v>
      </c>
      <c r="J58" s="79" t="s">
        <v>574</v>
      </c>
      <c r="L58" s="27" t="s">
        <v>790</v>
      </c>
    </row>
    <row r="59" spans="1:12" s="10" customFormat="1" ht="37.25" customHeight="1" x14ac:dyDescent="0.15">
      <c r="A59" s="126"/>
      <c r="B59" s="91" t="s">
        <v>458</v>
      </c>
      <c r="C59" s="79" t="s">
        <v>533</v>
      </c>
      <c r="D59" s="79" t="str">
        <f>IF(L59="Default",(_xlfn.XLOOKUP(C59,'Samenvatting velden'!B:B,'Samenvatting velden'!C:C,"")),L59)</f>
        <v>Aan</v>
      </c>
      <c r="E59" s="79" t="s">
        <v>53</v>
      </c>
      <c r="F59" s="79"/>
      <c r="G59" s="79"/>
      <c r="H59" s="79" t="s">
        <v>618</v>
      </c>
      <c r="I59" s="79" t="s">
        <v>585</v>
      </c>
      <c r="J59" s="79" t="s">
        <v>572</v>
      </c>
      <c r="L59" s="27" t="s">
        <v>790</v>
      </c>
    </row>
    <row r="60" spans="1:12" s="10" customFormat="1" ht="37.25" customHeight="1" x14ac:dyDescent="0.15">
      <c r="A60" s="126"/>
      <c r="B60" s="91" t="s">
        <v>458</v>
      </c>
      <c r="C60" s="79" t="s">
        <v>533</v>
      </c>
      <c r="D60" s="79" t="str">
        <f>IF(L60="Default",(_xlfn.XLOOKUP(C60,'Samenvatting velden'!B:B,'Samenvatting velden'!C:C,"")),L60)</f>
        <v>Aan</v>
      </c>
      <c r="E60" s="79" t="s">
        <v>314</v>
      </c>
      <c r="F60" s="79"/>
      <c r="G60" s="79"/>
      <c r="H60" s="79" t="s">
        <v>54</v>
      </c>
      <c r="I60" s="79" t="s">
        <v>568</v>
      </c>
      <c r="J60" s="79" t="s">
        <v>574</v>
      </c>
      <c r="L60" s="27" t="s">
        <v>790</v>
      </c>
    </row>
    <row r="61" spans="1:12" s="10" customFormat="1" ht="37.25" customHeight="1" x14ac:dyDescent="0.15">
      <c r="A61" s="126"/>
      <c r="B61" s="91" t="s">
        <v>458</v>
      </c>
      <c r="C61" s="79" t="s">
        <v>533</v>
      </c>
      <c r="D61" s="79" t="str">
        <f>IF(L61="Default",(_xlfn.XLOOKUP(C61,'Samenvatting velden'!B:B,'Samenvatting velden'!C:C,"")),L61)</f>
        <v>Aan</v>
      </c>
      <c r="E61" s="79" t="s">
        <v>56</v>
      </c>
      <c r="F61" s="79"/>
      <c r="G61" s="79"/>
      <c r="H61" s="79" t="s">
        <v>57</v>
      </c>
      <c r="I61" s="79" t="s">
        <v>585</v>
      </c>
      <c r="J61" s="79" t="s">
        <v>572</v>
      </c>
      <c r="L61" s="27" t="s">
        <v>790</v>
      </c>
    </row>
    <row r="62" spans="1:12" s="10" customFormat="1" ht="37.25" customHeight="1" x14ac:dyDescent="0.15">
      <c r="A62" s="126"/>
      <c r="B62" s="91" t="s">
        <v>460</v>
      </c>
      <c r="C62" s="79" t="s">
        <v>541</v>
      </c>
      <c r="D62" s="79" t="str">
        <f>IF(L62="Default",(_xlfn.XLOOKUP(C62,'Samenvatting velden'!B:B,'Samenvatting velden'!C:C,"")),L62)</f>
        <v>Aan</v>
      </c>
      <c r="E62" s="79" t="s">
        <v>350</v>
      </c>
      <c r="F62" s="79"/>
      <c r="G62" s="79"/>
      <c r="H62" s="79" t="s">
        <v>357</v>
      </c>
      <c r="I62" s="79" t="s">
        <v>569</v>
      </c>
      <c r="J62" s="79" t="s">
        <v>573</v>
      </c>
      <c r="L62" s="27" t="s">
        <v>790</v>
      </c>
    </row>
    <row r="63" spans="1:12" s="10" customFormat="1" ht="37.25" customHeight="1" x14ac:dyDescent="0.15">
      <c r="A63" s="126"/>
      <c r="B63" s="91" t="s">
        <v>460</v>
      </c>
      <c r="C63" s="79" t="s">
        <v>541</v>
      </c>
      <c r="D63" s="79" t="str">
        <f>IF(L63="Default",(_xlfn.XLOOKUP(C63,'Samenvatting velden'!B:B,'Samenvatting velden'!C:C,"")),L63)</f>
        <v>Aan</v>
      </c>
      <c r="E63" s="79" t="s">
        <v>15</v>
      </c>
      <c r="F63" s="79"/>
      <c r="G63" s="79"/>
      <c r="H63" s="79" t="s">
        <v>14</v>
      </c>
      <c r="I63" s="79" t="s">
        <v>569</v>
      </c>
      <c r="J63" s="79" t="s">
        <v>571</v>
      </c>
      <c r="L63" s="27" t="s">
        <v>790</v>
      </c>
    </row>
    <row r="64" spans="1:12" s="10" customFormat="1" ht="37.25" customHeight="1" x14ac:dyDescent="0.15">
      <c r="A64" s="126"/>
      <c r="B64" s="91" t="s">
        <v>460</v>
      </c>
      <c r="C64" s="79" t="s">
        <v>541</v>
      </c>
      <c r="D64" s="79" t="str">
        <f>IF(L64="Default",(_xlfn.XLOOKUP(C64,'Samenvatting velden'!B:B,'Samenvatting velden'!C:C,"")),L64)</f>
        <v>Aan</v>
      </c>
      <c r="E64" s="79" t="s">
        <v>17</v>
      </c>
      <c r="F64" s="79"/>
      <c r="G64" s="79"/>
      <c r="H64" s="79" t="s">
        <v>16</v>
      </c>
      <c r="I64" s="79" t="s">
        <v>569</v>
      </c>
      <c r="J64" s="79" t="s">
        <v>579</v>
      </c>
      <c r="L64" s="27" t="s">
        <v>790</v>
      </c>
    </row>
    <row r="65" spans="1:12" s="10" customFormat="1" ht="37.25" customHeight="1" x14ac:dyDescent="0.15">
      <c r="A65" s="126"/>
      <c r="B65" s="91" t="s">
        <v>460</v>
      </c>
      <c r="C65" s="79" t="s">
        <v>541</v>
      </c>
      <c r="D65" s="79" t="str">
        <f>IF(L65="Default",(_xlfn.XLOOKUP(C65,'Samenvatting velden'!B:B,'Samenvatting velden'!C:C,"")),L65)</f>
        <v>Aan</v>
      </c>
      <c r="E65" s="79" t="s">
        <v>19</v>
      </c>
      <c r="F65" s="79"/>
      <c r="G65" s="79"/>
      <c r="H65" s="79" t="s">
        <v>18</v>
      </c>
      <c r="I65" s="79" t="s">
        <v>569</v>
      </c>
      <c r="J65" s="79" t="s">
        <v>580</v>
      </c>
      <c r="L65" s="27" t="s">
        <v>790</v>
      </c>
    </row>
    <row r="66" spans="1:12" s="10" customFormat="1" ht="37.25" customHeight="1" x14ac:dyDescent="0.15">
      <c r="A66" s="126"/>
      <c r="B66" s="91" t="s">
        <v>460</v>
      </c>
      <c r="C66" s="79" t="s">
        <v>541</v>
      </c>
      <c r="D66" s="79" t="str">
        <f>IF(L66="Default",(_xlfn.XLOOKUP(C66,'Samenvatting velden'!B:B,'Samenvatting velden'!C:C,"")),L66)</f>
        <v>Aan</v>
      </c>
      <c r="E66" s="79" t="s">
        <v>436</v>
      </c>
      <c r="F66" s="79"/>
      <c r="G66" s="79"/>
      <c r="H66" s="79" t="s">
        <v>25</v>
      </c>
      <c r="I66" s="79" t="s">
        <v>568</v>
      </c>
      <c r="J66" s="79" t="s">
        <v>571</v>
      </c>
      <c r="L66" s="27" t="s">
        <v>790</v>
      </c>
    </row>
    <row r="67" spans="1:12" s="10" customFormat="1" ht="37.25" customHeight="1" x14ac:dyDescent="0.15">
      <c r="A67" s="126"/>
      <c r="B67" s="91" t="s">
        <v>460</v>
      </c>
      <c r="C67" s="79" t="s">
        <v>542</v>
      </c>
      <c r="D67" s="79" t="str">
        <f>IF(L67="Default",(_xlfn.XLOOKUP(C67,'Samenvatting velden'!B:B,'Samenvatting velden'!C:C,"")),L67)</f>
        <v>Aan</v>
      </c>
      <c r="E67" s="79" t="s">
        <v>362</v>
      </c>
      <c r="F67" s="79"/>
      <c r="G67" s="79"/>
      <c r="H67" s="79" t="s">
        <v>21</v>
      </c>
      <c r="I67" s="79" t="s">
        <v>569</v>
      </c>
      <c r="J67" s="79" t="s">
        <v>581</v>
      </c>
      <c r="L67" s="27" t="s">
        <v>790</v>
      </c>
    </row>
    <row r="68" spans="1:12" s="10" customFormat="1" ht="37.25" customHeight="1" x14ac:dyDescent="0.15">
      <c r="A68" s="127" t="s">
        <v>470</v>
      </c>
      <c r="B68" s="92" t="s">
        <v>455</v>
      </c>
      <c r="C68" s="7" t="s">
        <v>566</v>
      </c>
      <c r="D68" s="7" t="str">
        <f>IF(L68="Default",(_xlfn.XLOOKUP(C68,'Samenvatting velden'!B:B,'Samenvatting velden'!C:C,"")),L68)</f>
        <v>Aan</v>
      </c>
      <c r="E68" s="7" t="s">
        <v>29</v>
      </c>
      <c r="F68" s="7"/>
      <c r="G68" s="7"/>
      <c r="H68" s="7" t="s">
        <v>28</v>
      </c>
      <c r="I68" s="7" t="s">
        <v>583</v>
      </c>
      <c r="J68" s="7" t="s">
        <v>584</v>
      </c>
      <c r="L68" s="27" t="s">
        <v>790</v>
      </c>
    </row>
    <row r="69" spans="1:12" s="10" customFormat="1" ht="37.25" customHeight="1" x14ac:dyDescent="0.15">
      <c r="A69" s="127"/>
      <c r="B69" s="92" t="s">
        <v>458</v>
      </c>
      <c r="C69" s="7" t="s">
        <v>533</v>
      </c>
      <c r="D69" s="7" t="str">
        <f>IF(L69="Default",(_xlfn.XLOOKUP(C69,'Samenvatting velden'!B:B,'Samenvatting velden'!C:C,"")),L69)</f>
        <v>Aan</v>
      </c>
      <c r="E69" s="7" t="s">
        <v>349</v>
      </c>
      <c r="F69" s="7"/>
      <c r="G69" s="7"/>
      <c r="H69" s="7" t="s">
        <v>356</v>
      </c>
      <c r="I69" s="7" t="s">
        <v>569</v>
      </c>
      <c r="J69" s="7" t="s">
        <v>573</v>
      </c>
      <c r="L69" s="27" t="s">
        <v>790</v>
      </c>
    </row>
    <row r="70" spans="1:12" s="10" customFormat="1" ht="37.25" customHeight="1" x14ac:dyDescent="0.15">
      <c r="A70" s="127"/>
      <c r="B70" s="92" t="s">
        <v>458</v>
      </c>
      <c r="C70" s="7" t="s">
        <v>533</v>
      </c>
      <c r="D70" s="7" t="str">
        <f>IF(L70="Default",(_xlfn.XLOOKUP(C70,'Samenvatting velden'!B:B,'Samenvatting velden'!C:C,"")),L70)</f>
        <v>Aan</v>
      </c>
      <c r="E70" s="7" t="s">
        <v>46</v>
      </c>
      <c r="F70" s="7"/>
      <c r="G70" s="7"/>
      <c r="H70" s="7" t="s">
        <v>45</v>
      </c>
      <c r="I70" s="7" t="s">
        <v>568</v>
      </c>
      <c r="J70" s="7" t="s">
        <v>572</v>
      </c>
      <c r="L70" s="27" t="s">
        <v>790</v>
      </c>
    </row>
    <row r="71" spans="1:12" s="10" customFormat="1" ht="37.25" customHeight="1" x14ac:dyDescent="0.15">
      <c r="A71" s="127"/>
      <c r="B71" s="92" t="s">
        <v>458</v>
      </c>
      <c r="C71" s="7" t="s">
        <v>533</v>
      </c>
      <c r="D71" s="7" t="str">
        <f>IF(L71="Default",(_xlfn.XLOOKUP(C71,'Samenvatting velden'!B:B,'Samenvatting velden'!C:C,"")),L71)</f>
        <v>Aan</v>
      </c>
      <c r="E71" s="7" t="s">
        <v>48</v>
      </c>
      <c r="F71" s="7"/>
      <c r="G71" s="7"/>
      <c r="H71" s="7" t="s">
        <v>47</v>
      </c>
      <c r="I71" s="7" t="s">
        <v>585</v>
      </c>
      <c r="J71" s="7" t="s">
        <v>572</v>
      </c>
      <c r="L71" s="27" t="s">
        <v>790</v>
      </c>
    </row>
    <row r="72" spans="1:12" s="10" customFormat="1" ht="37.25" customHeight="1" x14ac:dyDescent="0.15">
      <c r="A72" s="127"/>
      <c r="B72" s="92" t="s">
        <v>460</v>
      </c>
      <c r="C72" s="7" t="s">
        <v>541</v>
      </c>
      <c r="D72" s="7" t="str">
        <f>IF(L72="Default",(_xlfn.XLOOKUP(C72,'Samenvatting velden'!B:B,'Samenvatting velden'!C:C,"")),L72)</f>
        <v>Aan</v>
      </c>
      <c r="E72" s="7" t="s">
        <v>350</v>
      </c>
      <c r="F72" s="7"/>
      <c r="G72" s="7"/>
      <c r="H72" s="7" t="s">
        <v>357</v>
      </c>
      <c r="I72" s="7" t="s">
        <v>569</v>
      </c>
      <c r="J72" s="7" t="s">
        <v>573</v>
      </c>
      <c r="L72" s="27" t="s">
        <v>790</v>
      </c>
    </row>
    <row r="73" spans="1:12" s="10" customFormat="1" ht="37.25" customHeight="1" x14ac:dyDescent="0.15">
      <c r="A73" s="127"/>
      <c r="B73" s="92" t="s">
        <v>460</v>
      </c>
      <c r="C73" s="7" t="s">
        <v>541</v>
      </c>
      <c r="D73" s="7" t="str">
        <f>IF(L73="Default",(_xlfn.XLOOKUP(C73,'Samenvatting velden'!B:B,'Samenvatting velden'!C:C,"")),L73)</f>
        <v>Aan</v>
      </c>
      <c r="E73" s="7" t="s">
        <v>17</v>
      </c>
      <c r="F73" s="7"/>
      <c r="G73" s="7"/>
      <c r="H73" s="7" t="s">
        <v>16</v>
      </c>
      <c r="I73" s="7" t="s">
        <v>569</v>
      </c>
      <c r="J73" s="7" t="s">
        <v>579</v>
      </c>
      <c r="L73" s="27" t="s">
        <v>790</v>
      </c>
    </row>
    <row r="74" spans="1:12" s="10" customFormat="1" ht="37.25" customHeight="1" x14ac:dyDescent="0.15">
      <c r="A74" s="127"/>
      <c r="B74" s="92" t="s">
        <v>460</v>
      </c>
      <c r="C74" s="7" t="s">
        <v>541</v>
      </c>
      <c r="D74" s="7" t="str">
        <f>IF(L74="Default",(_xlfn.XLOOKUP(C74,'Samenvatting velden'!B:B,'Samenvatting velden'!C:C,"")),L74)</f>
        <v>Aan</v>
      </c>
      <c r="E74" s="7" t="s">
        <v>19</v>
      </c>
      <c r="F74" s="7"/>
      <c r="G74" s="7"/>
      <c r="H74" s="7" t="s">
        <v>18</v>
      </c>
      <c r="I74" s="7" t="s">
        <v>569</v>
      </c>
      <c r="J74" s="7" t="s">
        <v>580</v>
      </c>
      <c r="L74" s="27" t="s">
        <v>790</v>
      </c>
    </row>
    <row r="75" spans="1:12" s="10" customFormat="1" ht="37.25" customHeight="1" x14ac:dyDescent="0.15">
      <c r="A75" s="127"/>
      <c r="B75" s="92" t="s">
        <v>460</v>
      </c>
      <c r="C75" s="7" t="s">
        <v>541</v>
      </c>
      <c r="D75" s="7" t="str">
        <f>IF(L75="Default",(_xlfn.XLOOKUP(C75,'Samenvatting velden'!B:B,'Samenvatting velden'!C:C,"")),L75)</f>
        <v>Aan</v>
      </c>
      <c r="E75" s="7" t="s">
        <v>50</v>
      </c>
      <c r="F75" s="7"/>
      <c r="G75" s="7"/>
      <c r="H75" s="7" t="s">
        <v>49</v>
      </c>
      <c r="I75" s="7" t="s">
        <v>568</v>
      </c>
      <c r="J75" s="7" t="s">
        <v>572</v>
      </c>
      <c r="L75" s="27" t="s">
        <v>790</v>
      </c>
    </row>
    <row r="76" spans="1:12" s="10" customFormat="1" ht="37.25" customHeight="1" x14ac:dyDescent="0.15">
      <c r="A76" s="127"/>
      <c r="B76" s="92" t="s">
        <v>460</v>
      </c>
      <c r="C76" s="7" t="s">
        <v>542</v>
      </c>
      <c r="D76" s="7" t="str">
        <f>IF(L76="Default",(_xlfn.XLOOKUP(C76,'Samenvatting velden'!B:B,'Samenvatting velden'!C:C,"")),L76)</f>
        <v>Aan</v>
      </c>
      <c r="E76" s="7" t="s">
        <v>362</v>
      </c>
      <c r="F76" s="7"/>
      <c r="G76" s="7"/>
      <c r="H76" s="7" t="s">
        <v>21</v>
      </c>
      <c r="I76" s="7" t="s">
        <v>569</v>
      </c>
      <c r="J76" s="7" t="s">
        <v>581</v>
      </c>
      <c r="L76" s="27" t="s">
        <v>790</v>
      </c>
    </row>
    <row r="77" spans="1:12" s="10" customFormat="1" ht="37.25" customHeight="1" x14ac:dyDescent="0.15">
      <c r="A77" s="126" t="s">
        <v>471</v>
      </c>
      <c r="B77" s="91" t="s">
        <v>455</v>
      </c>
      <c r="C77" s="79" t="s">
        <v>566</v>
      </c>
      <c r="D77" s="79" t="str">
        <f>IF(L77="Default",(_xlfn.XLOOKUP(C77,'Samenvatting velden'!B:B,'Samenvatting velden'!C:C,"")),L77)</f>
        <v>Aan</v>
      </c>
      <c r="E77" s="79" t="s">
        <v>305</v>
      </c>
      <c r="F77" s="79"/>
      <c r="G77" s="79"/>
      <c r="H77" s="79" t="s">
        <v>13</v>
      </c>
      <c r="I77" s="79" t="s">
        <v>568</v>
      </c>
      <c r="J77" s="79" t="s">
        <v>573</v>
      </c>
      <c r="L77" s="27" t="s">
        <v>790</v>
      </c>
    </row>
    <row r="78" spans="1:12" s="10" customFormat="1" ht="37.25" customHeight="1" x14ac:dyDescent="0.15">
      <c r="A78" s="126"/>
      <c r="B78" s="91" t="s">
        <v>455</v>
      </c>
      <c r="C78" s="79" t="s">
        <v>566</v>
      </c>
      <c r="D78" s="79" t="str">
        <f>IF(L78="Default",(_xlfn.XLOOKUP(C78,'Samenvatting velden'!B:B,'Samenvatting velden'!C:C,"")),L78)</f>
        <v>Aan</v>
      </c>
      <c r="E78" s="79" t="s">
        <v>27</v>
      </c>
      <c r="F78" s="79"/>
      <c r="G78" s="79"/>
      <c r="H78" s="79" t="s">
        <v>26</v>
      </c>
      <c r="I78" s="79" t="s">
        <v>583</v>
      </c>
      <c r="J78" s="79" t="s">
        <v>573</v>
      </c>
      <c r="L78" s="27" t="s">
        <v>790</v>
      </c>
    </row>
    <row r="79" spans="1:12" s="10" customFormat="1" ht="37.25" customHeight="1" x14ac:dyDescent="0.15">
      <c r="A79" s="126"/>
      <c r="B79" s="91" t="s">
        <v>455</v>
      </c>
      <c r="C79" s="79" t="s">
        <v>566</v>
      </c>
      <c r="D79" s="79" t="str">
        <f>IF(L79="Default",(_xlfn.XLOOKUP(C79,'Samenvatting velden'!B:B,'Samenvatting velden'!C:C,"")),L79)</f>
        <v>Aan</v>
      </c>
      <c r="E79" s="79" t="s">
        <v>29</v>
      </c>
      <c r="F79" s="79"/>
      <c r="G79" s="79"/>
      <c r="H79" s="79" t="s">
        <v>28</v>
      </c>
      <c r="I79" s="79" t="s">
        <v>583</v>
      </c>
      <c r="J79" s="79" t="s">
        <v>584</v>
      </c>
      <c r="L79" s="27" t="s">
        <v>790</v>
      </c>
    </row>
    <row r="80" spans="1:12" s="10" customFormat="1" ht="37.25" customHeight="1" x14ac:dyDescent="0.15">
      <c r="A80" s="126"/>
      <c r="B80" s="91" t="s">
        <v>455</v>
      </c>
      <c r="C80" s="79" t="s">
        <v>563</v>
      </c>
      <c r="D80" s="79" t="str">
        <f>IF(L80="Default",(_xlfn.XLOOKUP(C80,'Samenvatting velden'!B:B,'Samenvatting velden'!C:C,"")),L80)</f>
        <v>Aan</v>
      </c>
      <c r="E80" s="79" t="s">
        <v>136</v>
      </c>
      <c r="F80" s="79"/>
      <c r="G80" s="79"/>
      <c r="H80" s="79" t="s">
        <v>135</v>
      </c>
      <c r="I80" s="79" t="s">
        <v>576</v>
      </c>
      <c r="J80" s="79" t="s">
        <v>572</v>
      </c>
      <c r="L80" s="27" t="s">
        <v>790</v>
      </c>
    </row>
    <row r="81" spans="1:12" s="10" customFormat="1" ht="37.25" customHeight="1" x14ac:dyDescent="0.15">
      <c r="A81" s="126"/>
      <c r="B81" s="91" t="s">
        <v>456</v>
      </c>
      <c r="C81" s="79" t="s">
        <v>561</v>
      </c>
      <c r="D81" s="79" t="str">
        <f>IF(L81="Default",(_xlfn.XLOOKUP(C81,'Samenvatting velden'!B:B,'Samenvatting velden'!C:C,"")),L81)</f>
        <v>Aan</v>
      </c>
      <c r="E81" s="79" t="s">
        <v>338</v>
      </c>
      <c r="F81" s="79"/>
      <c r="G81" s="79"/>
      <c r="H81" s="79">
        <v>59</v>
      </c>
      <c r="I81" s="79" t="s">
        <v>577</v>
      </c>
      <c r="J81" s="79" t="s">
        <v>614</v>
      </c>
      <c r="L81" s="27" t="s">
        <v>790</v>
      </c>
    </row>
    <row r="82" spans="1:12" s="10" customFormat="1" ht="37.25" customHeight="1" x14ac:dyDescent="0.15">
      <c r="A82" s="126"/>
      <c r="B82" s="91" t="s">
        <v>456</v>
      </c>
      <c r="C82" s="79" t="s">
        <v>559</v>
      </c>
      <c r="D82" s="79" t="str">
        <f>IF(L82="Default",(_xlfn.XLOOKUP(C82,'Samenvatting velden'!B:B,'Samenvatting velden'!C:C,"")),L82)</f>
        <v>Aan</v>
      </c>
      <c r="E82" s="79" t="s">
        <v>43</v>
      </c>
      <c r="F82" s="79"/>
      <c r="G82" s="79"/>
      <c r="H82" s="79">
        <v>25</v>
      </c>
      <c r="I82" s="79" t="s">
        <v>586</v>
      </c>
      <c r="J82" s="79" t="s">
        <v>574</v>
      </c>
      <c r="L82" s="27" t="s">
        <v>790</v>
      </c>
    </row>
    <row r="83" spans="1:12" s="10" customFormat="1" ht="37.25" customHeight="1" x14ac:dyDescent="0.15">
      <c r="A83" s="126"/>
      <c r="B83" s="91" t="s">
        <v>458</v>
      </c>
      <c r="C83" s="79" t="s">
        <v>533</v>
      </c>
      <c r="D83" s="79" t="str">
        <f>IF(L83="Default",(_xlfn.XLOOKUP(C83,'Samenvatting velden'!B:B,'Samenvatting velden'!C:C,"")),L83)</f>
        <v>Aan</v>
      </c>
      <c r="E83" s="79" t="s">
        <v>349</v>
      </c>
      <c r="F83" s="79"/>
      <c r="G83" s="79"/>
      <c r="H83" s="79" t="s">
        <v>356</v>
      </c>
      <c r="I83" s="79" t="s">
        <v>569</v>
      </c>
      <c r="J83" s="79" t="s">
        <v>573</v>
      </c>
      <c r="L83" s="27" t="s">
        <v>790</v>
      </c>
    </row>
    <row r="84" spans="1:12" s="10" customFormat="1" ht="37.25" customHeight="1" x14ac:dyDescent="0.15">
      <c r="A84" s="126"/>
      <c r="B84" s="91" t="s">
        <v>458</v>
      </c>
      <c r="C84" s="79" t="s">
        <v>533</v>
      </c>
      <c r="D84" s="79" t="str">
        <f>IF(L84="Default",(_xlfn.XLOOKUP(C84,'Samenvatting velden'!B:B,'Samenvatting velden'!C:C,"")),L84)</f>
        <v>Aan</v>
      </c>
      <c r="E84" s="79" t="s">
        <v>31</v>
      </c>
      <c r="F84" s="79"/>
      <c r="G84" s="79"/>
      <c r="H84" s="79" t="s">
        <v>30</v>
      </c>
      <c r="I84" s="79" t="s">
        <v>585</v>
      </c>
      <c r="J84" s="79" t="s">
        <v>572</v>
      </c>
      <c r="L84" s="27" t="s">
        <v>790</v>
      </c>
    </row>
    <row r="85" spans="1:12" s="10" customFormat="1" ht="37.25" customHeight="1" x14ac:dyDescent="0.15">
      <c r="A85" s="126"/>
      <c r="B85" s="91" t="s">
        <v>458</v>
      </c>
      <c r="C85" s="79" t="s">
        <v>533</v>
      </c>
      <c r="D85" s="79" t="str">
        <f>IF(L85="Default",(_xlfn.XLOOKUP(C85,'Samenvatting velden'!B:B,'Samenvatting velden'!C:C,"")),L85)</f>
        <v>Aan</v>
      </c>
      <c r="E85" s="79" t="s">
        <v>306</v>
      </c>
      <c r="F85" s="79"/>
      <c r="G85" s="79"/>
      <c r="H85" s="79" t="s">
        <v>32</v>
      </c>
      <c r="I85" s="79" t="s">
        <v>585</v>
      </c>
      <c r="J85" s="79" t="s">
        <v>572</v>
      </c>
      <c r="L85" s="27" t="s">
        <v>790</v>
      </c>
    </row>
    <row r="86" spans="1:12" s="10" customFormat="1" ht="37.25" customHeight="1" x14ac:dyDescent="0.15">
      <c r="A86" s="126"/>
      <c r="B86" s="91" t="s">
        <v>458</v>
      </c>
      <c r="C86" s="79" t="s">
        <v>533</v>
      </c>
      <c r="D86" s="79" t="str">
        <f>IF(L86="Default",(_xlfn.XLOOKUP(C86,'Samenvatting velden'!B:B,'Samenvatting velden'!C:C,"")),L86)</f>
        <v>Aan</v>
      </c>
      <c r="E86" s="79" t="s">
        <v>34</v>
      </c>
      <c r="F86" s="79"/>
      <c r="G86" s="79"/>
      <c r="H86" s="79" t="s">
        <v>33</v>
      </c>
      <c r="I86" s="79" t="s">
        <v>585</v>
      </c>
      <c r="J86" s="79" t="s">
        <v>574</v>
      </c>
      <c r="L86" s="27" t="s">
        <v>790</v>
      </c>
    </row>
    <row r="87" spans="1:12" s="10" customFormat="1" ht="37.25" customHeight="1" x14ac:dyDescent="0.15">
      <c r="A87" s="126"/>
      <c r="B87" s="91" t="s">
        <v>458</v>
      </c>
      <c r="C87" s="79" t="s">
        <v>533</v>
      </c>
      <c r="D87" s="79" t="str">
        <f>IF(L87="Default",(_xlfn.XLOOKUP(C87,'Samenvatting velden'!B:B,'Samenvatting velden'!C:C,"")),L87)</f>
        <v>Aan</v>
      </c>
      <c r="E87" s="79" t="s">
        <v>364</v>
      </c>
      <c r="F87" s="79"/>
      <c r="G87" s="79"/>
      <c r="H87" s="79">
        <v>24</v>
      </c>
      <c r="I87" s="79" t="s">
        <v>568</v>
      </c>
      <c r="J87" s="79" t="s">
        <v>572</v>
      </c>
      <c r="L87" s="27" t="s">
        <v>790</v>
      </c>
    </row>
    <row r="88" spans="1:12" s="10" customFormat="1" ht="37.25" customHeight="1" x14ac:dyDescent="0.15">
      <c r="A88" s="126"/>
      <c r="B88" s="91" t="s">
        <v>458</v>
      </c>
      <c r="C88" s="79" t="s">
        <v>533</v>
      </c>
      <c r="D88" s="79" t="str">
        <f>IF(L88="Default",(_xlfn.XLOOKUP(C88,'Samenvatting velden'!B:B,'Samenvatting velden'!C:C,"")),L88)</f>
        <v>Aan</v>
      </c>
      <c r="E88" s="79" t="s">
        <v>52</v>
      </c>
      <c r="F88" s="79"/>
      <c r="G88" s="79"/>
      <c r="H88" s="79" t="s">
        <v>51</v>
      </c>
      <c r="I88" s="79" t="s">
        <v>568</v>
      </c>
      <c r="J88" s="79" t="s">
        <v>574</v>
      </c>
      <c r="L88" s="27" t="s">
        <v>790</v>
      </c>
    </row>
    <row r="89" spans="1:12" s="10" customFormat="1" ht="37.25" customHeight="1" x14ac:dyDescent="0.15">
      <c r="A89" s="126"/>
      <c r="B89" s="91" t="s">
        <v>458</v>
      </c>
      <c r="C89" s="79" t="s">
        <v>533</v>
      </c>
      <c r="D89" s="79" t="str">
        <f>IF(L89="Default",(_xlfn.XLOOKUP(C89,'Samenvatting velden'!B:B,'Samenvatting velden'!C:C,"")),L89)</f>
        <v>Aan</v>
      </c>
      <c r="E89" s="79" t="s">
        <v>53</v>
      </c>
      <c r="F89" s="79"/>
      <c r="G89" s="79"/>
      <c r="H89" s="79" t="s">
        <v>618</v>
      </c>
      <c r="I89" s="79" t="s">
        <v>585</v>
      </c>
      <c r="J89" s="79" t="s">
        <v>572</v>
      </c>
      <c r="L89" s="27" t="s">
        <v>790</v>
      </c>
    </row>
    <row r="90" spans="1:12" s="10" customFormat="1" ht="37.25" customHeight="1" x14ac:dyDescent="0.15">
      <c r="A90" s="126"/>
      <c r="B90" s="91" t="s">
        <v>458</v>
      </c>
      <c r="C90" s="79" t="s">
        <v>533</v>
      </c>
      <c r="D90" s="79" t="str">
        <f>IF(L90="Default",(_xlfn.XLOOKUP(C90,'Samenvatting velden'!B:B,'Samenvatting velden'!C:C,"")),L90)</f>
        <v>Aan</v>
      </c>
      <c r="E90" s="79" t="s">
        <v>314</v>
      </c>
      <c r="F90" s="79"/>
      <c r="G90" s="79"/>
      <c r="H90" s="79" t="s">
        <v>54</v>
      </c>
      <c r="I90" s="79" t="s">
        <v>568</v>
      </c>
      <c r="J90" s="79" t="s">
        <v>574</v>
      </c>
      <c r="L90" s="27" t="s">
        <v>790</v>
      </c>
    </row>
    <row r="91" spans="1:12" s="10" customFormat="1" ht="37.25" customHeight="1" x14ac:dyDescent="0.15">
      <c r="A91" s="126"/>
      <c r="B91" s="91" t="s">
        <v>458</v>
      </c>
      <c r="C91" s="79" t="s">
        <v>533</v>
      </c>
      <c r="D91" s="79" t="str">
        <f>IF(L91="Default",(_xlfn.XLOOKUP(C91,'Samenvatting velden'!B:B,'Samenvatting velden'!C:C,"")),L91)</f>
        <v>Aan</v>
      </c>
      <c r="E91" s="79" t="s">
        <v>56</v>
      </c>
      <c r="F91" s="79"/>
      <c r="G91" s="79"/>
      <c r="H91" s="79" t="s">
        <v>57</v>
      </c>
      <c r="I91" s="79" t="s">
        <v>585</v>
      </c>
      <c r="J91" s="79" t="s">
        <v>572</v>
      </c>
      <c r="L91" s="27" t="s">
        <v>790</v>
      </c>
    </row>
    <row r="92" spans="1:12" s="10" customFormat="1" ht="37.25" customHeight="1" x14ac:dyDescent="0.15">
      <c r="A92" s="126"/>
      <c r="B92" s="91" t="s">
        <v>458</v>
      </c>
      <c r="C92" s="79" t="s">
        <v>533</v>
      </c>
      <c r="D92" s="79" t="str">
        <f>IF(L92="Default",(_xlfn.XLOOKUP(C92,'Samenvatting velden'!B:B,'Samenvatting velden'!C:C,"")),L92)</f>
        <v>Aan</v>
      </c>
      <c r="E92" s="79" t="s">
        <v>58</v>
      </c>
      <c r="F92" s="79"/>
      <c r="G92" s="79"/>
      <c r="H92" s="79" t="s">
        <v>59</v>
      </c>
      <c r="I92" s="79" t="s">
        <v>568</v>
      </c>
      <c r="J92" s="79" t="s">
        <v>572</v>
      </c>
      <c r="L92" s="27" t="s">
        <v>790</v>
      </c>
    </row>
    <row r="93" spans="1:12" s="10" customFormat="1" ht="37.25" customHeight="1" x14ac:dyDescent="0.15">
      <c r="A93" s="126"/>
      <c r="B93" s="91" t="s">
        <v>458</v>
      </c>
      <c r="C93" s="79" t="s">
        <v>533</v>
      </c>
      <c r="D93" s="79" t="str">
        <f>IF(L93="Default",(_xlfn.XLOOKUP(C93,'Samenvatting velden'!B:B,'Samenvatting velden'!C:C,"")),L93)</f>
        <v>Aan</v>
      </c>
      <c r="E93" s="79" t="s">
        <v>60</v>
      </c>
      <c r="F93" s="79"/>
      <c r="G93" s="79"/>
      <c r="H93" s="79" t="s">
        <v>365</v>
      </c>
      <c r="I93" s="79" t="s">
        <v>585</v>
      </c>
      <c r="J93" s="79" t="s">
        <v>572</v>
      </c>
      <c r="L93" s="27" t="s">
        <v>790</v>
      </c>
    </row>
    <row r="94" spans="1:12" s="10" customFormat="1" ht="37.25" customHeight="1" x14ac:dyDescent="0.15">
      <c r="A94" s="126"/>
      <c r="B94" s="91" t="s">
        <v>458</v>
      </c>
      <c r="C94" s="79" t="s">
        <v>538</v>
      </c>
      <c r="D94" s="79" t="str">
        <f>IF(L94="Default",(_xlfn.XLOOKUP(C94,'Samenvatting velden'!B:B,'Samenvatting velden'!C:C,"")),L94)</f>
        <v>Aan</v>
      </c>
      <c r="E94" s="79" t="s">
        <v>36</v>
      </c>
      <c r="F94" s="79"/>
      <c r="G94" s="79"/>
      <c r="H94" s="79" t="s">
        <v>35</v>
      </c>
      <c r="I94" s="79" t="s">
        <v>568</v>
      </c>
      <c r="J94" s="79" t="s">
        <v>574</v>
      </c>
      <c r="L94" s="27" t="s">
        <v>790</v>
      </c>
    </row>
    <row r="95" spans="1:12" s="10" customFormat="1" ht="37.25" customHeight="1" x14ac:dyDescent="0.15">
      <c r="A95" s="126"/>
      <c r="B95" s="91" t="s">
        <v>458</v>
      </c>
      <c r="C95" s="79" t="s">
        <v>538</v>
      </c>
      <c r="D95" s="79" t="str">
        <f>IF(L95="Default",(_xlfn.XLOOKUP(C95,'Samenvatting velden'!B:B,'Samenvatting velden'!C:C,"")),L95)</f>
        <v>Aan</v>
      </c>
      <c r="E95" s="79" t="s">
        <v>38</v>
      </c>
      <c r="F95" s="79"/>
      <c r="G95" s="79"/>
      <c r="H95" s="79" t="s">
        <v>37</v>
      </c>
      <c r="I95" s="79" t="s">
        <v>568</v>
      </c>
      <c r="J95" s="79" t="s">
        <v>574</v>
      </c>
      <c r="L95" s="27" t="s">
        <v>790</v>
      </c>
    </row>
    <row r="96" spans="1:12" s="10" customFormat="1" ht="37.25" customHeight="1" x14ac:dyDescent="0.15">
      <c r="A96" s="126"/>
      <c r="B96" s="91" t="s">
        <v>458</v>
      </c>
      <c r="C96" s="79" t="s">
        <v>538</v>
      </c>
      <c r="D96" s="79" t="str">
        <f>IF(L96="Default",(_xlfn.XLOOKUP(C96,'Samenvatting velden'!B:B,'Samenvatting velden'!C:C,"")),L96)</f>
        <v>Aan</v>
      </c>
      <c r="E96" s="79" t="s">
        <v>40</v>
      </c>
      <c r="F96" s="79"/>
      <c r="G96" s="79"/>
      <c r="H96" s="79" t="s">
        <v>39</v>
      </c>
      <c r="I96" s="79" t="s">
        <v>568</v>
      </c>
      <c r="J96" s="79" t="s">
        <v>574</v>
      </c>
      <c r="L96" s="27" t="s">
        <v>790</v>
      </c>
    </row>
    <row r="97" spans="1:12" s="10" customFormat="1" ht="37.25" customHeight="1" x14ac:dyDescent="0.15">
      <c r="A97" s="126"/>
      <c r="B97" s="91" t="s">
        <v>458</v>
      </c>
      <c r="C97" s="79" t="s">
        <v>538</v>
      </c>
      <c r="D97" s="79" t="str">
        <f>IF(L97="Default",(_xlfn.XLOOKUP(C97,'Samenvatting velden'!B:B,'Samenvatting velden'!C:C,"")),L97)</f>
        <v>Aan</v>
      </c>
      <c r="E97" s="79" t="s">
        <v>42</v>
      </c>
      <c r="F97" s="79"/>
      <c r="G97" s="79"/>
      <c r="H97" s="79" t="s">
        <v>41</v>
      </c>
      <c r="I97" s="79" t="s">
        <v>568</v>
      </c>
      <c r="J97" s="79" t="s">
        <v>574</v>
      </c>
      <c r="L97" s="27" t="s">
        <v>790</v>
      </c>
    </row>
    <row r="98" spans="1:12" s="10" customFormat="1" ht="37.25" customHeight="1" x14ac:dyDescent="0.15">
      <c r="A98" s="126"/>
      <c r="B98" s="91" t="s">
        <v>460</v>
      </c>
      <c r="C98" s="79" t="s">
        <v>541</v>
      </c>
      <c r="D98" s="79" t="str">
        <f>IF(L98="Default",(_xlfn.XLOOKUP(C98,'Samenvatting velden'!B:B,'Samenvatting velden'!C:C,"")),L98)</f>
        <v>Aan</v>
      </c>
      <c r="E98" s="79" t="s">
        <v>350</v>
      </c>
      <c r="F98" s="79"/>
      <c r="G98" s="79"/>
      <c r="H98" s="79" t="s">
        <v>357</v>
      </c>
      <c r="I98" s="79" t="s">
        <v>569</v>
      </c>
      <c r="J98" s="79" t="s">
        <v>573</v>
      </c>
      <c r="L98" s="27" t="s">
        <v>790</v>
      </c>
    </row>
    <row r="99" spans="1:12" s="10" customFormat="1" ht="37.25" customHeight="1" x14ac:dyDescent="0.15">
      <c r="A99" s="126"/>
      <c r="B99" s="91" t="s">
        <v>460</v>
      </c>
      <c r="C99" s="79" t="s">
        <v>541</v>
      </c>
      <c r="D99" s="79" t="str">
        <f>IF(L99="Default",(_xlfn.XLOOKUP(C99,'Samenvatting velden'!B:B,'Samenvatting velden'!C:C,"")),L99)</f>
        <v>Aan</v>
      </c>
      <c r="E99" s="79" t="s">
        <v>15</v>
      </c>
      <c r="F99" s="79"/>
      <c r="G99" s="79"/>
      <c r="H99" s="79" t="s">
        <v>14</v>
      </c>
      <c r="I99" s="79" t="s">
        <v>569</v>
      </c>
      <c r="J99" s="79" t="s">
        <v>571</v>
      </c>
      <c r="L99" s="27" t="s">
        <v>790</v>
      </c>
    </row>
    <row r="100" spans="1:12" s="10" customFormat="1" ht="37.25" customHeight="1" x14ac:dyDescent="0.15">
      <c r="A100" s="126"/>
      <c r="B100" s="91" t="s">
        <v>460</v>
      </c>
      <c r="C100" s="79" t="s">
        <v>541</v>
      </c>
      <c r="D100" s="79" t="str">
        <f>IF(L100="Default",(_xlfn.XLOOKUP(C100,'Samenvatting velden'!B:B,'Samenvatting velden'!C:C,"")),L100)</f>
        <v>Aan</v>
      </c>
      <c r="E100" s="79" t="s">
        <v>17</v>
      </c>
      <c r="F100" s="79"/>
      <c r="G100" s="79"/>
      <c r="H100" s="79" t="s">
        <v>16</v>
      </c>
      <c r="I100" s="79" t="s">
        <v>569</v>
      </c>
      <c r="J100" s="79" t="s">
        <v>579</v>
      </c>
      <c r="L100" s="27" t="s">
        <v>790</v>
      </c>
    </row>
    <row r="101" spans="1:12" s="10" customFormat="1" ht="37.25" customHeight="1" x14ac:dyDescent="0.15">
      <c r="A101" s="126"/>
      <c r="B101" s="91" t="s">
        <v>460</v>
      </c>
      <c r="C101" s="79" t="s">
        <v>541</v>
      </c>
      <c r="D101" s="79" t="str">
        <f>IF(L101="Default",(_xlfn.XLOOKUP(C101,'Samenvatting velden'!B:B,'Samenvatting velden'!C:C,"")),L101)</f>
        <v>Aan</v>
      </c>
      <c r="E101" s="79" t="s">
        <v>19</v>
      </c>
      <c r="F101" s="79"/>
      <c r="G101" s="79"/>
      <c r="H101" s="79" t="s">
        <v>18</v>
      </c>
      <c r="I101" s="79" t="s">
        <v>569</v>
      </c>
      <c r="J101" s="79" t="s">
        <v>580</v>
      </c>
      <c r="L101" s="27" t="s">
        <v>790</v>
      </c>
    </row>
    <row r="102" spans="1:12" s="10" customFormat="1" ht="37.25" customHeight="1" x14ac:dyDescent="0.15">
      <c r="A102" s="128"/>
      <c r="B102" s="91" t="s">
        <v>460</v>
      </c>
      <c r="C102" s="79" t="s">
        <v>541</v>
      </c>
      <c r="D102" s="79" t="str">
        <f>IF(L102="Default",(_xlfn.XLOOKUP(C102,'Samenvatting velden'!B:B,'Samenvatting velden'!C:C,"")),L102)</f>
        <v>Aan</v>
      </c>
      <c r="E102" s="79" t="s">
        <v>363</v>
      </c>
      <c r="F102" s="79"/>
      <c r="G102" s="79"/>
      <c r="H102" s="79" t="s">
        <v>20</v>
      </c>
      <c r="I102" s="79" t="s">
        <v>569</v>
      </c>
      <c r="J102" s="79" t="s">
        <v>571</v>
      </c>
      <c r="L102" s="27" t="s">
        <v>790</v>
      </c>
    </row>
    <row r="103" spans="1:12" s="10" customFormat="1" ht="12" x14ac:dyDescent="0.15">
      <c r="L103" s="28"/>
    </row>
  </sheetData>
  <autoFilter ref="A5:J102" xr:uid="{2FB507F9-6CFC-46D5-A074-0B86A2CB1790}"/>
  <mergeCells count="20">
    <mergeCell ref="A3:A5"/>
    <mergeCell ref="B3:B5"/>
    <mergeCell ref="C3:C5"/>
    <mergeCell ref="D3:D5"/>
    <mergeCell ref="E3:G3"/>
    <mergeCell ref="I3:I5"/>
    <mergeCell ref="J3:J5"/>
    <mergeCell ref="L3:L5"/>
    <mergeCell ref="E4:E5"/>
    <mergeCell ref="F4:F5"/>
    <mergeCell ref="G4:G5"/>
    <mergeCell ref="H3:H5"/>
    <mergeCell ref="A50:A67"/>
    <mergeCell ref="A68:A76"/>
    <mergeCell ref="A77:A102"/>
    <mergeCell ref="A6:A7"/>
    <mergeCell ref="A8:A12"/>
    <mergeCell ref="A13:A25"/>
    <mergeCell ref="A26:A37"/>
    <mergeCell ref="A38:A49"/>
  </mergeCells>
  <conditionalFormatting sqref="H6:H102">
    <cfRule type="containsBlanks" dxfId="27" priority="2">
      <formula>LEN(TRIM(H6))=0</formula>
    </cfRule>
  </conditionalFormatting>
  <conditionalFormatting sqref="B6:J102">
    <cfRule type="expression" dxfId="26" priority="1">
      <formula>$D6="uit"</formula>
    </cfRule>
  </conditionalFormatting>
  <dataValidations count="1">
    <dataValidation type="list" allowBlank="1" showInputMessage="1" showErrorMessage="1" sqref="L6:L102" xr:uid="{762BCB71-C5DF-4281-9B47-EB53E44FE5C7}">
      <formula1>"Default,Aan,Uit"</formula1>
    </dataValidation>
  </dataValidations>
  <pageMargins left="0.23622047244094491" right="0.23622047244094491" top="0.74803149606299213" bottom="0.74803149606299213" header="0.31496062992125984" footer="0.31496062992125984"/>
  <pageSetup paperSize="8" scale="64" fitToHeight="0" orientation="portrait" r:id="rId1"/>
  <headerFooter>
    <oddFooter>&amp;L&amp;F | &amp;D | &amp;T&amp;RPagina &amp;P van &amp;N</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16</vt:i4>
      </vt:variant>
    </vt:vector>
  </HeadingPairs>
  <TitlesOfParts>
    <vt:vector size="37" baseType="lpstr">
      <vt:lpstr>Titelblad</vt:lpstr>
      <vt:lpstr>Toelichting</vt:lpstr>
      <vt:lpstr>Instructie</vt:lpstr>
      <vt:lpstr>Samenvatting velden</vt:lpstr>
      <vt:lpstr>&lt;&gt;</vt:lpstr>
      <vt:lpstr>Kwaliteitsuitgangspunten</vt:lpstr>
      <vt:lpstr>Scope</vt:lpstr>
      <vt:lpstr>0. Bouwdeeloverstijgend</vt:lpstr>
      <vt:lpstr>1. Schil, gevel, dak, bgv</vt:lpstr>
      <vt:lpstr>2. Alg. ruimten</vt:lpstr>
      <vt:lpstr>3. Galerij, balkons</vt:lpstr>
      <vt:lpstr>8. Douche badkamer</vt:lpstr>
      <vt:lpstr>4. Woningtoegang, gang</vt:lpstr>
      <vt:lpstr>5. Woninginst. alg.</vt:lpstr>
      <vt:lpstr>6. Woonkamer</vt:lpstr>
      <vt:lpstr>7. Keuken</vt:lpstr>
      <vt:lpstr>9. Toilet</vt:lpstr>
      <vt:lpstr>10. Slaapkamer</vt:lpstr>
      <vt:lpstr>11. Zolder</vt:lpstr>
      <vt:lpstr>12. Privé buitenr.</vt:lpstr>
      <vt:lpstr>13. Semi-openbaar terr.</vt:lpstr>
      <vt:lpstr>'0. Bouwdeeloverstijgend'!Print_Area</vt:lpstr>
      <vt:lpstr>'1. Schil, gevel, dak, bgv'!Print_Area</vt:lpstr>
      <vt:lpstr>'10. Slaapkamer'!Print_Area</vt:lpstr>
      <vt:lpstr>'11. Zolder'!Print_Area</vt:lpstr>
      <vt:lpstr>'12. Privé buitenr.'!Print_Area</vt:lpstr>
      <vt:lpstr>'13. Semi-openbaar terr.'!Print_Area</vt:lpstr>
      <vt:lpstr>'2. Alg. ruimten'!Print_Area</vt:lpstr>
      <vt:lpstr>'3. Galerij, balkons'!Print_Area</vt:lpstr>
      <vt:lpstr>'4. Woningtoegang, gang'!Print_Area</vt:lpstr>
      <vt:lpstr>'5. Woninginst. alg.'!Print_Area</vt:lpstr>
      <vt:lpstr>'6. Woonkamer'!Print_Area</vt:lpstr>
      <vt:lpstr>'7. Keuken'!Print_Area</vt:lpstr>
      <vt:lpstr>'8. Douche badkamer'!Print_Area</vt:lpstr>
      <vt:lpstr>'9. Toilet'!Print_Area</vt:lpstr>
      <vt:lpstr>Instructie!Print_Area</vt:lpstr>
      <vt:lpstr>Kwaliteitsuitgangspunten!Print_Area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Romers</dc:creator>
  <cp:lastModifiedBy>Arjan Engbers | Zynyo</cp:lastModifiedBy>
  <cp:lastPrinted>2023-04-07T06:18:22Z</cp:lastPrinted>
  <dcterms:created xsi:type="dcterms:W3CDTF">2021-11-16T17:18:12Z</dcterms:created>
  <dcterms:modified xsi:type="dcterms:W3CDTF">2024-08-21T07:30:06Z</dcterms:modified>
</cp:coreProperties>
</file>